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2BA2B96F-6D6C-480C-96AF-EEC5DACE0625}"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CO35" i="10"/>
  <c r="BE35" i="10"/>
  <c r="BW34" i="10"/>
  <c r="BW35" i="10" s="1"/>
  <c r="BW36" i="10" s="1"/>
  <c r="BW37" i="10" s="1"/>
  <c r="BW38" i="10" s="1"/>
  <c r="BW39" i="10" s="1"/>
  <c r="BW40" i="10" s="1"/>
  <c r="BW41" i="10" s="1"/>
  <c r="BW42" i="10" s="1"/>
  <c r="BW43" i="10" s="1"/>
  <c r="BE34" i="10"/>
  <c r="C34" i="10"/>
  <c r="C35" i="10" s="1"/>
  <c r="U34" i="10" s="1"/>
  <c r="U35" i="10" s="1"/>
  <c r="U36" i="10" s="1"/>
  <c r="U37" i="10" s="1"/>
  <c r="U38" i="10" s="1"/>
  <c r="CO34" i="10" l="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<sst xmlns="http://schemas.openxmlformats.org/spreadsheetml/2006/main" count="1168" uniqueCount="587">
  <si>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</si>
  <si>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</si>
  <si>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</si>
  <si>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</si>
  <si>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</si>
  <si>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</si>
  <si>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</si>
  <si>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</si>
  <si>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</si>
  <si>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</si>
  <si>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</si>
  <si>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</si>
  <si>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</si>
  <si>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</si>
  <si>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</si>
  <si>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</si>
  <si>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</si>
  <si>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</si>
  <si>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</si>
  <si>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</si>
  <si>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</si>
  <si>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</si>
  <si>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</si>
  <si>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</si>
  <si>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</si>
  <si>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</si>
  <si>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</si>
  <si>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</si>
  <si>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</si>
  <si>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</si>
  <si>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</si>
  <si>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</si>
  <si>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</si>
  <si>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</si>
  <si>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</si>
  <si>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</si>
  <si>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</si>
  <si>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</si>
  <si>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</si>
  <si>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</si>
  <si>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</si>
  <si>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</si>
  <si>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</si>
  <si>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</si>
  <si>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</si>
  <si>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</si>
  <si>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</si>
  <si>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</si>
  <si>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</si>
  <si>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</si>
  <si>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</si>
  <si>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</si>
  <si>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</si>
  <si>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</si>
  <si>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</si>
  <si>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</si>
  <si>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</si>
  <si>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</si>
  <si>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</si>
  <si>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</si>
  <si>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</si>
  <si>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</si>
  <si>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</si>
  <si>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</si>
  <si>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</si>
  <si>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</si>
  <si>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</si>
  <si>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</si>
  <si>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</si>
  <si>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</si>
  <si>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</si>
  <si>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</si>
  <si>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</si>
  <si>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</si>
  <si>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</si>
  <si>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</si>
  <si>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</si>
  <si>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</si>
  <si>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</si>
  <si>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</si>
  <si>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</si>
  <si>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</si>
  <si>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</si>
  <si>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</si>
  <si>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</si>
  <si>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</si>
  <si>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</si>
  <si>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</si>
  <si>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</si>
  <si>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</si>
  <si>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</si>
  <si>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</si>
  <si>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</si>
  <si>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</si>
  <si>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砥部町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</si>
  <si>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</si>
  <si>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</si>
  <si>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</si>
  <si>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</si>
  <si>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</si>
  <si>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</si>
  <si>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</si>
  <si>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</si>
  <si>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</si>
  <si>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</si>
  <si>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</si>
  <si>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</si>
  <si>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</si>
  <si>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</si>
  <si>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</si>
  <si>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</si>
  <si>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</si>
  <si>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</si>
  <si>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</si>
  <si>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</si>
  <si>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</si>
  <si>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</si>
  <si>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</si>
  <si>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</si>
  <si>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</si>
  <si>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</si>
  <si>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</si>
  <si>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</si>
  <si>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</si>
  <si>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</si>
  <si>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</si>
  <si>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</si>
  <si>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</si>
  <si>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</si>
  <si>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</si>
  <si>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</si>
  <si>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</si>
  <si>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</si>
  <si>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</si>
  <si>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</si>
  <si>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</si>
  <si>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</si>
  <si>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</si>
  <si>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</si>
  <si>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</si>
  <si>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</si>
  <si>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</si>
  <si>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</si>
  <si>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</si>
  <si>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</si>
  <si>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</si>
  <si>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</si>
  <si>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</si>
  <si>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</si>
  <si>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</si>
  <si>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</si>
  <si>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</si>
  <si>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</si>
  <si>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</si>
  <si>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</si>
  <si>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</si>
  <si>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</si>
  <si>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</si>
  <si>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</si>
  <si>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</si>
  <si>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</si>
  <si>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</si>
  <si>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</si>
  <si>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</si>
  <si>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</si>
  <si>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</si>
  <si>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</si>
  <si>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</si>
  <si>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</si>
  <si>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</si>
  <si>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</si>
  <si>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</si>
  <si>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</si>
  <si>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</si>
  <si>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</si>
  <si>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</si>
  <si>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</si>
  <si>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</si>
  <si>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</si>
  <si>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</si>
  <si>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</si>
  <si>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</si>
  <si>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</si>
  <si>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</si>
  <si>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</si>
  <si>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</si>
  <si>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</si>
  <si>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</si>
  <si>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</si>
  <si>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</si>
  <si>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</si>
  <si>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</si>
  <si>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</si>
  <si>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</si>
  <si>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</si>
  <si>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</si>
  <si>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</si>
  <si>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</si>
  <si>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</si>
  <si>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</si>
  <si>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</si>
  <si>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</si>
  <si>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</si>
  <si>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</si>
  <si>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愛媛県砥部町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</si>
  <si>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</si>
  <si>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</si>
  <si>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</si>
  <si>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</si>
  <si>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</si>
  <si>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</si>
  <si>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</si>
  <si>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</si>
  <si>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</si>
  <si>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</si>
  <si>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</si>
  <si>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</si>
  <si>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</si>
  <si>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</si>
  <si>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</si>
  <si>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</si>
  <si>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</si>
  <si>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</si>
  <si>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</si>
  <si>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</si>
  <si>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</si>
  <si>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</si>
  <si>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</si>
  <si>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</si>
  <si>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</si>
  <si>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</si>
  <si>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</si>
  <si>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</si>
  <si>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</si>
  <si>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</si>
  <si>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</si>
  <si>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</si>
  <si>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</si>
  <si>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</si>
  <si>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</si>
  <si>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</si>
  <si>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</si>
  <si>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</si>
  <si>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</si>
  <si>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</si>
  <si>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</si>
  <si>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</si>
  <si>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</si>
  <si>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</si>
  <si>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</si>
  <si>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</si>
  <si>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</si>
  <si>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</si>
  <si>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</si>
  <si>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</si>
  <si>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</si>
  <si>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</si>
  <si>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</si>
  <si>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</si>
  <si>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</si>
  <si>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</si>
  <si>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</si>
  <si>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</si>
  <si>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</si>
  <si>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</si>
  <si>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</si>
  <si>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</si>
  <si>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</si>
  <si>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</si>
  <si>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</si>
  <si>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</si>
  <si>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</si>
  <si>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</si>
  <si>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</si>
  <si>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</si>
  <si>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</si>
  <si>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</si>
  <si>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</si>
  <si>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</si>
  <si>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</si>
  <si>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</si>
  <si>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</si>
  <si>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</si>
  <si>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</si>
  <si>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</si>
  <si>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</si>
  <si>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</si>
  <si>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</si>
  <si>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</si>
  <si>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</si>
  <si>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</si>
  <si>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</si>
  <si>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</si>
  <si>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</si>
  <si>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</si>
  <si>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</si>
  <si>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</si>
  <si>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</si>
  <si>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</si>
  <si>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</si>
  <si>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</si>
  <si>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</si>
  <si>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</si>
  <si>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</si>
  <si>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</si>
  <si>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</si>
  <si>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</si>
  <si>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</si>
  <si>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</si>
  <si>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</si>
  <si>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</si>
  <si>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</si>
  <si>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</si>
  <si>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</si>
  <si>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</si>
  <si>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</si>
  <si>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</si>
  <si>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</si>
  <si>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</si>
  <si>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</si>
  <si>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</si>
  <si>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</si>
  <si>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</si>
  <si>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</si>
  <si>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</si>
  <si>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</si>
  <si>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</si>
  <si>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</si>
  <si>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</si>
  <si>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</si>
  <si>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</si>
  <si>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</si>
  <si>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</si>
  <si>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</si>
  <si>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</si>
  <si>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</si>
  <si>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</si>
  <si>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</si>
  <si>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</si>
  <si>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</si>
  <si>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</si>
  <si>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</si>
  <si>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</si>
  <si>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</si>
  <si>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</si>
  <si>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</si>
  <si>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</si>
  <si>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</si>
  <si>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</si>
  <si>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</si>
  <si>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</si>
  <si>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</si>
  <si>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</si>
  <si>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</si>
  <si>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</si>
  <si>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愛媛県砥部町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</si>
  <si>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</si>
  <si>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</si>
  <si>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</si>
  <si>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</si>
  <si>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</si>
  <si>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</si>
  <si>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</si>
  <si>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</si>
  <si>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</si>
  <si>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</si>
  <si>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</si>
  <si>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</si>
  <si>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</si>
  <si>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</si>
  <si>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</si>
  <si>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</si>
  <si>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</si>
  <si>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</si>
  <si>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</si>
  <si>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</si>
  <si>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とべの館特別会計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</si>
  <si>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</si>
  <si>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</si>
  <si>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</si>
  <si>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</si>
  <si>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</si>
  <si>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</si>
  <si>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</si>
  <si>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</si>
  <si>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</si>
  <si>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</si>
  <si>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</si>
  <si>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</si>
  <si>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</si>
  <si>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</si>
  <si>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国民健康保険事業特別会計（直営診療施設勘定）</t>
    <phoneticPr fontId="5"/>
  </si>
  <si>
    <t>介護保険事業特別会計（保険事業勘定）</t>
    <phoneticPr fontId="5"/>
  </si>
  <si>
    <t>介護保険事業特別会計（介護サービス事業勘定）</t>
    <phoneticPr fontId="5"/>
  </si>
  <si>
    <t>後期高齢者医療特別会計</t>
    <phoneticPr fontId="5"/>
  </si>
  <si>
    <t>水道事業会計</t>
    <phoneticPr fontId="5"/>
  </si>
  <si>
    <t>法適用企業</t>
    <phoneticPr fontId="5"/>
  </si>
  <si>
    <t>下水道事業会計（公共下水道事業）</t>
    <phoneticPr fontId="5"/>
  </si>
  <si>
    <t>下水道事業会計（農業集落排水事業）</t>
    <phoneticPr fontId="5"/>
  </si>
  <si>
    <t>下水道事業会計（浄化槽事業）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</si>
  <si>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</si>
  <si>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</si>
  <si>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</si>
  <si>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</si>
  <si>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</si>
  <si>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</si>
  <si>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</si>
  <si>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</si>
  <si>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</si>
  <si>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</si>
  <si>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</si>
  <si>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</si>
  <si>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</si>
  <si>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</si>
  <si>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</si>
  <si>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</si>
  <si>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</si>
  <si>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</si>
  <si>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</si>
  <si>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</si>
  <si>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</si>
  <si>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</si>
  <si>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</si>
  <si>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</si>
  <si>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</si>
  <si>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</si>
  <si>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</si>
  <si>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</si>
  <si>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</si>
  <si>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</si>
  <si>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</si>
  <si>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</si>
  <si>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</si>
  <si>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</si>
  <si>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</si>
  <si>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</si>
  <si>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</si>
  <si>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</si>
  <si>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</si>
  <si>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</si>
  <si>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</si>
  <si>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</si>
  <si>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</si>
  <si>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</si>
  <si>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</si>
  <si>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</si>
  <si>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</si>
  <si>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</si>
  <si>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</si>
  <si>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</si>
  <si>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</si>
  <si>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</si>
  <si>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</si>
  <si>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</si>
  <si>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</si>
  <si>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</si>
  <si>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</si>
  <si>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</si>
  <si>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</si>
  <si>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</si>
  <si>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</si>
  <si>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</si>
  <si>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</si>
  <si>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</si>
  <si>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</si>
  <si>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</si>
  <si>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</si>
  <si>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</si>
  <si>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</si>
  <si>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</si>
  <si>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</si>
  <si>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</si>
  <si>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</si>
  <si>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</si>
  <si>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</si>
  <si>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</si>
  <si>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</si>
  <si>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</si>
  <si>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</si>
  <si>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</si>
  <si>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</si>
  <si>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</si>
  <si>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</si>
  <si>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</si>
  <si>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</si>
  <si>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</si>
  <si>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</si>
  <si>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</si>
  <si>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</si>
  <si>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</si>
  <si>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</si>
  <si>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</si>
  <si>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</si>
  <si>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</si>
  <si>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</si>
  <si>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</si>
  <si>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</si>
  <si>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</si>
  <si>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</si>
  <si>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</si>
  <si>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</si>
  <si>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</si>
  <si>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</si>
  <si>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</si>
  <si>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</si>
  <si>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</si>
  <si>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</si>
  <si>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</si>
  <si>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</si>
  <si>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</si>
  <si>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</si>
  <si>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</si>
  <si>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</si>
  <si>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</si>
  <si>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</si>
  <si>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</si>
  <si>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</si>
  <si>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</si>
  <si>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</si>
  <si>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</si>
  <si>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</si>
  <si>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</si>
  <si>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</si>
  <si>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</si>
  <si>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</si>
  <si>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</si>
  <si>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</si>
  <si>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</si>
  <si>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</si>
  <si>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</si>
  <si>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</si>
  <si>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</si>
  <si>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</si>
  <si>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</si>
  <si>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</si>
  <si>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8.56</t>
  </si>
  <si>
    <t>▲ 1.37</t>
  </si>
  <si>
    <t>▲ 3.78</t>
  </si>
  <si>
    <t>一般会計</t>
  </si>
  <si>
    <t>水道事業会計</t>
  </si>
  <si>
    <t>国民健康保険事業特別会計（事業勘定）</t>
  </si>
  <si>
    <t>下水道事業会計（公共下水道事業）</t>
  </si>
  <si>
    <t>下水道事業会計（浄化槽事業）</t>
  </si>
  <si>
    <t>介護保険事業特別会計（保険事業勘定）</t>
  </si>
  <si>
    <t>とべの館特別会計</t>
  </si>
  <si>
    <t>後期高齢者医療特別会計</t>
  </si>
  <si>
    <t>その他会計（赤字）</t>
  </si>
  <si>
    <t>その他会計（黒字）</t>
  </si>
  <si>
    <t>R02</t>
    <phoneticPr fontId="5"/>
  </si>
  <si>
    <t>R03</t>
    <phoneticPr fontId="5"/>
  </si>
  <si>
    <t>R04</t>
    <phoneticPr fontId="5"/>
  </si>
  <si>
    <t>R05</t>
    <phoneticPr fontId="5"/>
  </si>
  <si>
    <t>R06</t>
    <phoneticPr fontId="5"/>
  </si>
  <si>
    <t>（株）グリーンキーパー</t>
    <phoneticPr fontId="2"/>
  </si>
  <si>
    <t>ふるさと創生基金</t>
    <rPh sb="4" eb="8">
      <t>ソウセイキキン</t>
    </rPh>
    <phoneticPr fontId="5"/>
  </si>
  <si>
    <t>社会福祉施設整備基金</t>
    <phoneticPr fontId="5"/>
  </si>
  <si>
    <t>公共施設更新準備基金</t>
    <phoneticPr fontId="5"/>
  </si>
  <si>
    <t>とべの館運営基金</t>
    <phoneticPr fontId="5"/>
  </si>
  <si>
    <t>災害対策基金</t>
    <phoneticPr fontId="5"/>
  </si>
  <si>
    <t>-</t>
    <phoneticPr fontId="2"/>
  </si>
  <si>
    <t>-</t>
    <phoneticPr fontId="38"/>
  </si>
  <si>
    <t>松山衛生事務組合（一般会計）</t>
    <rPh sb="0" eb="2">
      <t>マツヤマ</t>
    </rPh>
    <rPh sb="2" eb="4">
      <t>エイセイ</t>
    </rPh>
    <rPh sb="4" eb="6">
      <t>ジム</t>
    </rPh>
    <rPh sb="6" eb="8">
      <t>クミアイ</t>
    </rPh>
    <rPh sb="9" eb="13">
      <t>イッパンカイケイ</t>
    </rPh>
    <phoneticPr fontId="2"/>
  </si>
  <si>
    <t>愛媛県市町総合事務組合（退職手当事業特別会計）</t>
    <rPh sb="0" eb="3">
      <t>エヒメケン</t>
    </rPh>
    <rPh sb="3" eb="5">
      <t>シチョウ</t>
    </rPh>
    <rPh sb="5" eb="7">
      <t>ソウゴウ</t>
    </rPh>
    <rPh sb="7" eb="9">
      <t>ジム</t>
    </rPh>
    <rPh sb="9" eb="11">
      <t>クミアイ</t>
    </rPh>
    <rPh sb="12" eb="14">
      <t>タイショク</t>
    </rPh>
    <rPh sb="14" eb="16">
      <t>テアテ</t>
    </rPh>
    <rPh sb="16" eb="18">
      <t>ジギョウ</t>
    </rPh>
    <rPh sb="18" eb="20">
      <t>トクベツ</t>
    </rPh>
    <rPh sb="20" eb="22">
      <t>カイケイ</t>
    </rPh>
    <phoneticPr fontId="2"/>
  </si>
  <si>
    <t>愛媛県市町総合事務組合（消防補償事業特別会計）</t>
    <rPh sb="0" eb="3">
      <t>エヒメケン</t>
    </rPh>
    <rPh sb="3" eb="5">
      <t>シチョウ</t>
    </rPh>
    <rPh sb="5" eb="7">
      <t>ソウゴウ</t>
    </rPh>
    <rPh sb="7" eb="9">
      <t>ジム</t>
    </rPh>
    <rPh sb="9" eb="11">
      <t>クミアイ</t>
    </rPh>
    <rPh sb="12" eb="14">
      <t>ショウボウ</t>
    </rPh>
    <rPh sb="14" eb="16">
      <t>ホショウ</t>
    </rPh>
    <rPh sb="16" eb="18">
      <t>ジギョウ</t>
    </rPh>
    <rPh sb="18" eb="20">
      <t>トクベツ</t>
    </rPh>
    <rPh sb="20" eb="22">
      <t>カイケイ</t>
    </rPh>
    <phoneticPr fontId="2"/>
  </si>
  <si>
    <t>愛媛県市町総合事務組合（交通災害事業特別会計）</t>
    <rPh sb="0" eb="3">
      <t>エヒメケン</t>
    </rPh>
    <rPh sb="3" eb="5">
      <t>シチョウ</t>
    </rPh>
    <rPh sb="5" eb="7">
      <t>ソウゴウ</t>
    </rPh>
    <rPh sb="7" eb="9">
      <t>ジム</t>
    </rPh>
    <rPh sb="9" eb="11">
      <t>クミアイ</t>
    </rPh>
    <rPh sb="12" eb="14">
      <t>コウツウ</t>
    </rPh>
    <rPh sb="14" eb="16">
      <t>サイガイ</t>
    </rPh>
    <rPh sb="16" eb="18">
      <t>ジギョウ</t>
    </rPh>
    <rPh sb="18" eb="20">
      <t>トクベツ</t>
    </rPh>
    <rPh sb="20" eb="22">
      <t>カイケイ</t>
    </rPh>
    <phoneticPr fontId="2"/>
  </si>
  <si>
    <t>愛媛県市町総合事務組合（自治会館事業分）</t>
    <rPh sb="0" eb="3">
      <t>エヒメケン</t>
    </rPh>
    <rPh sb="3" eb="5">
      <t>シチョウ</t>
    </rPh>
    <rPh sb="5" eb="7">
      <t>ソウゴウ</t>
    </rPh>
    <rPh sb="7" eb="9">
      <t>ジム</t>
    </rPh>
    <rPh sb="9" eb="11">
      <t>クミアイ</t>
    </rPh>
    <rPh sb="12" eb="14">
      <t>ジチ</t>
    </rPh>
    <rPh sb="14" eb="16">
      <t>カイカン</t>
    </rPh>
    <rPh sb="16" eb="18">
      <t>ジギョウ</t>
    </rPh>
    <rPh sb="18" eb="19">
      <t>ブン</t>
    </rPh>
    <phoneticPr fontId="2"/>
  </si>
  <si>
    <t>愛媛県市町総合事務組合（議員公務災害事業特別会計）</t>
    <rPh sb="0" eb="3">
      <t>エヒメケン</t>
    </rPh>
    <rPh sb="3" eb="5">
      <t>シチョウ</t>
    </rPh>
    <rPh sb="5" eb="7">
      <t>ソウゴウ</t>
    </rPh>
    <rPh sb="7" eb="9">
      <t>ジム</t>
    </rPh>
    <rPh sb="9" eb="11">
      <t>クミアイ</t>
    </rPh>
    <rPh sb="12" eb="14">
      <t>ギイン</t>
    </rPh>
    <rPh sb="14" eb="16">
      <t>コウム</t>
    </rPh>
    <rPh sb="16" eb="18">
      <t>サイガイ</t>
    </rPh>
    <rPh sb="18" eb="20">
      <t>ジギョウ</t>
    </rPh>
    <rPh sb="20" eb="22">
      <t>トクベツ</t>
    </rPh>
    <rPh sb="22" eb="24">
      <t>カイケイ</t>
    </rPh>
    <phoneticPr fontId="2"/>
  </si>
  <si>
    <t>愛媛県市町総合事務組合（共通経費分）</t>
    <rPh sb="0" eb="3">
      <t>エヒメケン</t>
    </rPh>
    <rPh sb="3" eb="5">
      <t>シチョウ</t>
    </rPh>
    <rPh sb="5" eb="7">
      <t>ソウゴウ</t>
    </rPh>
    <rPh sb="7" eb="9">
      <t>ジム</t>
    </rPh>
    <rPh sb="9" eb="11">
      <t>クミアイ</t>
    </rPh>
    <rPh sb="12" eb="14">
      <t>キョウツウ</t>
    </rPh>
    <rPh sb="14" eb="16">
      <t>ケイヒ</t>
    </rPh>
    <rPh sb="16" eb="17">
      <t>ブン</t>
    </rPh>
    <phoneticPr fontId="2"/>
  </si>
  <si>
    <t>伊予市・伊予郡養護老人ホーム組合（一般会計）</t>
    <rPh sb="0" eb="3">
      <t>イヨシ</t>
    </rPh>
    <rPh sb="4" eb="7">
      <t>イヨグン</t>
    </rPh>
    <rPh sb="7" eb="9">
      <t>ヨウゴ</t>
    </rPh>
    <rPh sb="9" eb="11">
      <t>ロウジン</t>
    </rPh>
    <rPh sb="14" eb="16">
      <t>クミアイ</t>
    </rPh>
    <rPh sb="17" eb="21">
      <t>イッパンカイケイ</t>
    </rPh>
    <phoneticPr fontId="2"/>
  </si>
  <si>
    <t>大洲・喜多衛生事務組合（一般会計）</t>
    <rPh sb="0" eb="2">
      <t>オオズ</t>
    </rPh>
    <rPh sb="3" eb="5">
      <t>キタ</t>
    </rPh>
    <rPh sb="5" eb="7">
      <t>エイセイ</t>
    </rPh>
    <rPh sb="7" eb="9">
      <t>ジム</t>
    </rPh>
    <rPh sb="9" eb="11">
      <t>クミアイ</t>
    </rPh>
    <rPh sb="12" eb="16">
      <t>イッパンカイケイ</t>
    </rPh>
    <phoneticPr fontId="2"/>
  </si>
  <si>
    <t>伊予消防等事務組合（一般会計）</t>
    <rPh sb="0" eb="2">
      <t>イヨ</t>
    </rPh>
    <rPh sb="2" eb="4">
      <t>ショウボウ</t>
    </rPh>
    <rPh sb="4" eb="5">
      <t>トウ</t>
    </rPh>
    <rPh sb="5" eb="7">
      <t>ジム</t>
    </rPh>
    <rPh sb="7" eb="9">
      <t>クミアイ</t>
    </rPh>
    <rPh sb="10" eb="14">
      <t>イッパンカイケイ</t>
    </rPh>
    <phoneticPr fontId="2"/>
  </si>
  <si>
    <t>伊予市外二町共有物組合（一般会計）</t>
    <rPh sb="0" eb="3">
      <t>イヨシ</t>
    </rPh>
    <rPh sb="3" eb="4">
      <t>ホカ</t>
    </rPh>
    <rPh sb="4" eb="6">
      <t>ニチョウ</t>
    </rPh>
    <rPh sb="6" eb="8">
      <t>キョウユウ</t>
    </rPh>
    <rPh sb="8" eb="9">
      <t>モノ</t>
    </rPh>
    <rPh sb="9" eb="11">
      <t>クミアイ</t>
    </rPh>
    <rPh sb="12" eb="16">
      <t>イッパンカイケイ</t>
    </rPh>
    <phoneticPr fontId="2"/>
  </si>
  <si>
    <t>松山広域福祉施設事務組合（一般会計）</t>
    <rPh sb="0" eb="2">
      <t>マツヤマ</t>
    </rPh>
    <rPh sb="2" eb="4">
      <t>コウイキ</t>
    </rPh>
    <rPh sb="4" eb="6">
      <t>フクシ</t>
    </rPh>
    <rPh sb="6" eb="8">
      <t>シセツ</t>
    </rPh>
    <rPh sb="8" eb="10">
      <t>ジム</t>
    </rPh>
    <rPh sb="10" eb="12">
      <t>クミアイ</t>
    </rPh>
    <rPh sb="13" eb="17">
      <t>イッパンカイケイ</t>
    </rPh>
    <phoneticPr fontId="2"/>
  </si>
  <si>
    <t>愛媛地方税滞納整理機構（一般会計）</t>
  </si>
  <si>
    <t>愛媛県後期高齢者医療広域連合（一般会計）</t>
  </si>
  <si>
    <t>愛媛県後期高齢者医療広域連合（後期高齢者医療特別会計）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</si>
  <si>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</si>
  <si>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</si>
  <si>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有形固定資産減価償却率は類似団体と比較すると下回る一方で、将来負担比率は大きく上回っている。
将来負担比率の悪化は、近年、大規模建設事業等を実施したことにより地方債現在高が増加したこと、そして事業実施に伴い基金の取崩を行ったことにより、充当可能財源が減少したためである。
今後も、施設老朽化に伴う改修等が必要となるほか、高尾田雨水排水施設等の大規模建設事業が予定されているため、将来負担比率については悪化が予想される。
公共施設の最適化（集約化・複合化・転用・廃止等）による費用削減が急務である。</t>
    <rPh sb="47" eb="49">
      <t>ショウライ</t>
    </rPh>
    <rPh sb="49" eb="53">
      <t>フタンヒリツ</t>
    </rPh>
    <rPh sb="54" eb="56">
      <t>アッカ</t>
    </rPh>
    <rPh sb="61" eb="64">
      <t>ダイキボ</t>
    </rPh>
    <rPh sb="68" eb="69">
      <t>トウ</t>
    </rPh>
    <rPh sb="171" eb="174">
      <t>ダイキボ</t>
    </rPh>
    <rPh sb="174" eb="176">
      <t>ケンセツ</t>
    </rPh>
    <rPh sb="203" eb="205">
      <t>ヨソウ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</si>
  <si>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</si>
  <si>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</si>
  <si>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</si>
  <si>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</si>
  <si>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</si>
  <si>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</si>
  <si>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実質公債費比率は類似団体と比較すると下回る一方で、将来負担比率は大きく上回っている。
実質公債費比率と将来負担比率の乖離は、類似団体と比べて、充当可能財源である基金残高が少ないことが大きな要因となっている。
近年、実質単年度収支の赤字が常態化しており、今後の歳入歳出見通しについても、人口減少等による歳入減、物価高騰等による歳出増など、厳しい見込みである。
事業見直し（縮小・廃止・効率化等）の徹底により財政余剰を捻出し、将来の施設更新等を見据えた計画的な基金積立に取り組んでいく。</t>
    <rPh sb="43" eb="45">
      <t>ジッシツ</t>
    </rPh>
    <rPh sb="45" eb="48">
      <t>コウサイヒ</t>
    </rPh>
    <rPh sb="48" eb="50">
      <t>ヒリツ</t>
    </rPh>
    <rPh sb="51" eb="57">
      <t>ショウライフタンヒリツ</t>
    </rPh>
    <rPh sb="58" eb="60">
      <t>カイリ</t>
    </rPh>
    <rPh sb="62" eb="66">
      <t>ルイジダンタイ</t>
    </rPh>
    <rPh sb="67" eb="68">
      <t>クラ</t>
    </rPh>
    <rPh sb="71" eb="77">
      <t>ジュウトウカノウザイゲン</t>
    </rPh>
    <rPh sb="80" eb="82">
      <t>キキン</t>
    </rPh>
    <rPh sb="82" eb="84">
      <t>ザンダカ</t>
    </rPh>
    <rPh sb="85" eb="86">
      <t>スク</t>
    </rPh>
    <rPh sb="91" eb="92">
      <t>オオ</t>
    </rPh>
    <rPh sb="94" eb="96">
      <t>ヨウイン</t>
    </rPh>
    <rPh sb="104" eb="106">
      <t>キンネン</t>
    </rPh>
    <rPh sb="107" eb="109">
      <t>ジッシツ</t>
    </rPh>
    <rPh sb="109" eb="112">
      <t>タンネンド</t>
    </rPh>
    <rPh sb="112" eb="114">
      <t>シュウシ</t>
    </rPh>
    <rPh sb="115" eb="117">
      <t>アカジ</t>
    </rPh>
    <rPh sb="118" eb="121">
      <t>ジョウタイカ</t>
    </rPh>
    <rPh sb="126" eb="128">
      <t>コンゴ</t>
    </rPh>
    <rPh sb="129" eb="133">
      <t>サイニュウサイシュツ</t>
    </rPh>
    <rPh sb="133" eb="135">
      <t>ミトオ</t>
    </rPh>
    <rPh sb="142" eb="146">
      <t>ジンコウゲンショウ</t>
    </rPh>
    <rPh sb="146" eb="147">
      <t>トウ</t>
    </rPh>
    <rPh sb="150" eb="153">
      <t>サイニュウゲン</t>
    </rPh>
    <rPh sb="154" eb="156">
      <t>ブッカ</t>
    </rPh>
    <rPh sb="156" eb="158">
      <t>コウトウ</t>
    </rPh>
    <rPh sb="158" eb="159">
      <t>トウ</t>
    </rPh>
    <rPh sb="162" eb="164">
      <t>サイシュツ</t>
    </rPh>
    <rPh sb="164" eb="165">
      <t>ゾウ</t>
    </rPh>
    <rPh sb="168" eb="169">
      <t>キビ</t>
    </rPh>
    <rPh sb="171" eb="173">
      <t>ミコ</t>
    </rPh>
    <rPh sb="179" eb="181">
      <t>ジギョウ</t>
    </rPh>
    <rPh sb="181" eb="183">
      <t>ミナオ</t>
    </rPh>
    <rPh sb="185" eb="187">
      <t>シュクショウ</t>
    </rPh>
    <rPh sb="188" eb="190">
      <t>ハイシ</t>
    </rPh>
    <rPh sb="191" eb="194">
      <t>コウリツカ</t>
    </rPh>
    <rPh sb="194" eb="195">
      <t>トウ</t>
    </rPh>
    <rPh sb="197" eb="199">
      <t>テッテイ</t>
    </rPh>
    <rPh sb="202" eb="206">
      <t>ザイセイヨジョウ</t>
    </rPh>
    <rPh sb="207" eb="209">
      <t>ネンシュツ</t>
    </rPh>
    <rPh sb="211" eb="213">
      <t>ショウライ</t>
    </rPh>
    <rPh sb="214" eb="219">
      <t>シセツコウシントウ</t>
    </rPh>
    <rPh sb="220" eb="222">
      <t>ミス</t>
    </rPh>
    <rPh sb="224" eb="227">
      <t>ケイカクテキ</t>
    </rPh>
    <rPh sb="228" eb="230">
      <t>キキン</t>
    </rPh>
    <rPh sb="230" eb="232">
      <t>ツミタテ</t>
    </rPh>
    <rPh sb="233" eb="234">
      <t>ト</t>
    </rPh>
    <rPh sb="235" eb="236">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</si>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</sst>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BD66394-17FC-4ADA-8CD8-FFE321A36C4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E88A-4C10-8D56-02E9F669E7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64023</c:v>
                </c:pt>
                <c:pt idx="1">
                  <c:v>39555</c:v>
                </c:pt>
                <c:pt idx="2">
                  <c:v>39070</c:v>
                </c:pt>
                <c:pt idx="3">
                  <c:v>59366</c:v>
                </c:pt>
                <c:pt idx="4">
                  <c:v>78737</c:v>
                </c:pt>
              </c:numCache>
            </c:numRef>
          </c:val>
          <c:smooth val="0"/>
          <c:extLst>
            <c:ext xmlns:c16="http://schemas.microsoft.com/office/drawing/2014/chart" uri="{C3380CC4-5D6E-409C-BE32-E72D297353CC}">
              <c16:uniqueId val="{00000001-E88A-4C10-8D56-02E9F669E7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19.670000000000002</c:v>
                </c:pt>
                <c:pt idx="1">
                  <c:v>21.34</c:v>
                </c:pt>
                <c:pt idx="2">
                  <c:v>15.7</c:v>
                </c:pt>
                <c:pt idx="3">
                  <c:v>17.59</c:v>
                </c:pt>
                <c:pt idx="4">
                  <c:v>11.33</c:v>
                </c:pt>
              </c:numCache>
            </c:numRef>
          </c:val>
          <c:extLst>
            <c:ext xmlns:c16="http://schemas.microsoft.com/office/drawing/2014/chart" uri="{C3380CC4-5D6E-409C-BE32-E72D297353CC}">
              <c16:uniqueId val="{00000000-0CC0-4631-A7B6-D3C6AE4B1A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15.65</c:v>
                </c:pt>
                <c:pt idx="1">
                  <c:v>20.13</c:v>
                </c:pt>
                <c:pt idx="2">
                  <c:v>24.2</c:v>
                </c:pt>
                <c:pt idx="3">
                  <c:v>20.309999999999999</c:v>
                </c:pt>
                <c:pt idx="4">
                  <c:v>21.71</c:v>
                </c:pt>
              </c:numCache>
            </c:numRef>
          </c:val>
          <c:extLst>
            <c:ext xmlns:c16="http://schemas.microsoft.com/office/drawing/2014/chart" uri="{C3380CC4-5D6E-409C-BE32-E72D297353CC}">
              <c16:uniqueId val="{00000001-0CC0-4631-A7B6-D3C6AE4B1AA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5.28</c:v>
                </c:pt>
                <c:pt idx="1">
                  <c:v>0.87</c:v>
                </c:pt>
                <c:pt idx="2">
                  <c:v>-8.56</c:v>
                </c:pt>
                <c:pt idx="3">
                  <c:v>-1.37</c:v>
                </c:pt>
                <c:pt idx="4">
                  <c:v>-3.78</c:v>
                </c:pt>
              </c:numCache>
            </c:numRef>
          </c:val>
          <c:smooth val="0"/>
          <c:extLst>
            <c:ext xmlns:c16="http://schemas.microsoft.com/office/drawing/2014/chart" uri="{C3380CC4-5D6E-409C-BE32-E72D297353CC}">
              <c16:uniqueId val="{00000002-0CC0-4631-A7B6-D3C6AE4B1AA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6.15</c:v>
                </c:pt>
                <c:pt idx="2">
                  <c:v>#N/A</c:v>
                </c:pt>
                <c:pt idx="3">
                  <c:v>6.49</c:v>
                </c:pt>
                <c:pt idx="4">
                  <c:v>#N/A</c:v>
                </c:pt>
                <c:pt idx="5">
                  <c:v>0.14000000000000001</c:v>
                </c:pt>
                <c:pt idx="6">
                  <c:v>#N/A</c:v>
                </c:pt>
                <c:pt idx="7">
                  <c:v>0.09</c:v>
                </c:pt>
                <c:pt idx="8">
                  <c:v>#N/A</c:v>
                </c:pt>
                <c:pt idx="9">
                  <c:v>0.06</c:v>
                </c:pt>
              </c:numCache>
            </c:numRef>
          </c:val>
          <c:extLst>
            <c:ext xmlns:c16="http://schemas.microsoft.com/office/drawing/2014/chart" uri="{C3380CC4-5D6E-409C-BE32-E72D297353CC}">
              <c16:uniqueId val="{00000000-558B-46E1-9135-2305214A2B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58B-46E1-9135-2305214A2BB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0.14000000000000001</c:v>
                </c:pt>
                <c:pt idx="4">
                  <c:v>#N/A</c:v>
                </c:pt>
                <c:pt idx="5">
                  <c:v>0.15</c:v>
                </c:pt>
                <c:pt idx="6">
                  <c:v>#N/A</c:v>
                </c:pt>
                <c:pt idx="7">
                  <c:v>0.15</c:v>
                </c:pt>
                <c:pt idx="8">
                  <c:v>#N/A</c:v>
                </c:pt>
                <c:pt idx="9">
                  <c:v>0.2</c:v>
                </c:pt>
              </c:numCache>
            </c:numRef>
          </c:val>
          <c:extLst>
            <c:ext xmlns:c16="http://schemas.microsoft.com/office/drawing/2014/chart" uri="{C3380CC4-5D6E-409C-BE32-E72D297353CC}">
              <c16:uniqueId val="{00000002-558B-46E1-9135-2305214A2BBD}"/>
            </c:ext>
          </c:extLst>
        </c:ser>
        <c:ser>
          <c:idx val="3"/>
          <c:order val="3"/>
          <c:tx>
            <c:strRef>
              <c:f>データシート!$A$30</c:f>
              <c:strCache>
                <c:ptCount val="1"/>
                <c:pt idx="0">
                  <c:v>とべの館特別会計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0.18</c:v>
                </c:pt>
                <c:pt idx="4">
                  <c:v>#N/A</c:v>
                </c:pt>
                <c:pt idx="5">
                  <c:v>0.38</c:v>
                </c:pt>
                <c:pt idx="6">
                  <c:v>#N/A</c:v>
                </c:pt>
                <c:pt idx="7">
                  <c:v>0.34</c:v>
                </c:pt>
                <c:pt idx="8">
                  <c:v>#N/A</c:v>
                </c:pt>
                <c:pt idx="9">
                  <c:v>0.32</c:v>
                </c:pt>
              </c:numCache>
            </c:numRef>
          </c:val>
          <c:extLst>
            <c:ext xmlns:c16="http://schemas.microsoft.com/office/drawing/2014/chart" uri="{C3380CC4-5D6E-409C-BE32-E72D297353CC}">
              <c16:uniqueId val="{00000003-558B-46E1-9135-2305214A2BBD}"/>
            </c:ext>
          </c:extLst>
        </c:ser>
        <c:ser>
          <c:idx val="4"/>
          <c:order val="4"/>
          <c:tx>
            <c:strRef>
              <c:f>データシート!$A$31</c:f>
              <c:strCache>
                <c:ptCount val="1"/>
                <c:pt idx="0">
                  <c:v>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1.03</c:v>
                </c:pt>
                <c:pt idx="2">
                  <c:v>#N/A</c:v>
                </c:pt>
                <c:pt idx="3">
                  <c:v>1.18</c:v>
                </c:pt>
                <c:pt idx="4">
                  <c:v>#N/A</c:v>
                </c:pt>
                <c:pt idx="5">
                  <c:v>1.6</c:v>
                </c:pt>
                <c:pt idx="6">
                  <c:v>#N/A</c:v>
                </c:pt>
                <c:pt idx="7">
                  <c:v>1.61</c:v>
                </c:pt>
                <c:pt idx="8">
                  <c:v>#N/A</c:v>
                </c:pt>
                <c:pt idx="9">
                  <c:v>1.1299999999999999</c:v>
                </c:pt>
              </c:numCache>
            </c:numRef>
          </c:val>
          <c:extLst>
            <c:ext xmlns:c16="http://schemas.microsoft.com/office/drawing/2014/chart" uri="{C3380CC4-5D6E-409C-BE32-E72D297353CC}">
              <c16:uniqueId val="{00000004-558B-46E1-9135-2305214A2BBD}"/>
            </c:ext>
          </c:extLst>
        </c:ser>
        <c:ser>
          <c:idx val="5"/>
          <c:order val="5"/>
          <c:tx>
            <c:strRef>
              <c:f>データシート!$A$32</c:f>
              <c:strCache>
                <c:ptCount val="1"/>
                <c:pt idx="0">
                  <c:v>下水道事業会計（浄化槽事業）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#N/A</c:v>
                </c:pt>
                <c:pt idx="5">
                  <c:v>0.81</c:v>
                </c:pt>
                <c:pt idx="6">
                  <c:v>#N/A</c:v>
                </c:pt>
                <c:pt idx="7">
                  <c:v>0.94</c:v>
                </c:pt>
                <c:pt idx="8">
                  <c:v>#N/A</c:v>
                </c:pt>
                <c:pt idx="9">
                  <c:v>1.19</c:v>
                </c:pt>
              </c:numCache>
            </c:numRef>
          </c:val>
          <c:extLst>
            <c:ext xmlns:c16="http://schemas.microsoft.com/office/drawing/2014/chart" uri="{C3380CC4-5D6E-409C-BE32-E72D297353CC}">
              <c16:uniqueId val="{00000005-558B-46E1-9135-2305214A2BBD}"/>
            </c:ext>
          </c:extLst>
        </c:ser>
        <c:ser>
          <c:idx val="6"/>
          <c:order val="6"/>
          <c:tx>
            <c:strRef>
              <c:f>データシート!$A$33</c:f>
              <c:strCache>
                <c:ptCount val="1"/>
                <c:pt idx="0">
                  <c:v>下水道事業会計（公共下水道事業）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#N/A</c:v>
                </c:pt>
                <c:pt idx="5">
                  <c:v>4.21</c:v>
                </c:pt>
                <c:pt idx="6">
                  <c:v>#N/A</c:v>
                </c:pt>
                <c:pt idx="7">
                  <c:v>4.03</c:v>
                </c:pt>
                <c:pt idx="8">
                  <c:v>#N/A</c:v>
                </c:pt>
                <c:pt idx="9">
                  <c:v>3.27</c:v>
                </c:pt>
              </c:numCache>
            </c:numRef>
          </c:val>
          <c:extLst>
            <c:ext xmlns:c16="http://schemas.microsoft.com/office/drawing/2014/chart" uri="{C3380CC4-5D6E-409C-BE32-E72D297353CC}">
              <c16:uniqueId val="{00000006-558B-46E1-9135-2305214A2BBD}"/>
            </c:ext>
          </c:extLst>
        </c:ser>
        <c:ser>
          <c:idx val="7"/>
          <c:order val="7"/>
          <c:tx>
            <c:strRef>
              <c:f>データシート!$A$34</c:f>
              <c:strCache>
                <c:ptCount val="1"/>
                <c:pt idx="0">
                  <c:v>国民健康保険事業特別会計（事業勘定）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6.06</c:v>
                </c:pt>
                <c:pt idx="2">
                  <c:v>#N/A</c:v>
                </c:pt>
                <c:pt idx="3">
                  <c:v>5.79</c:v>
                </c:pt>
                <c:pt idx="4">
                  <c:v>#N/A</c:v>
                </c:pt>
                <c:pt idx="5">
                  <c:v>5.22</c:v>
                </c:pt>
                <c:pt idx="6">
                  <c:v>#N/A</c:v>
                </c:pt>
                <c:pt idx="7">
                  <c:v>4.1900000000000004</c:v>
                </c:pt>
                <c:pt idx="8">
                  <c:v>#N/A</c:v>
                </c:pt>
                <c:pt idx="9">
                  <c:v>3.81</c:v>
                </c:pt>
              </c:numCache>
            </c:numRef>
          </c:val>
          <c:extLst>
            <c:ext xmlns:c16="http://schemas.microsoft.com/office/drawing/2014/chart" uri="{C3380CC4-5D6E-409C-BE32-E72D297353CC}">
              <c16:uniqueId val="{00000007-558B-46E1-9135-2305214A2BB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6.29</c:v>
                </c:pt>
                <c:pt idx="2">
                  <c:v>#N/A</c:v>
                </c:pt>
                <c:pt idx="3">
                  <c:v>5.0599999999999996</c:v>
                </c:pt>
                <c:pt idx="4">
                  <c:v>#N/A</c:v>
                </c:pt>
                <c:pt idx="5">
                  <c:v>4.79</c:v>
                </c:pt>
                <c:pt idx="6">
                  <c:v>#N/A</c:v>
                </c:pt>
                <c:pt idx="7">
                  <c:v>4.4000000000000004</c:v>
                </c:pt>
                <c:pt idx="8">
                  <c:v>#N/A</c:v>
                </c:pt>
                <c:pt idx="9">
                  <c:v>4.05</c:v>
                </c:pt>
              </c:numCache>
            </c:numRef>
          </c:val>
          <c:extLst>
            <c:ext xmlns:c16="http://schemas.microsoft.com/office/drawing/2014/chart" uri="{C3380CC4-5D6E-409C-BE32-E72D297353CC}">
              <c16:uniqueId val="{00000008-558B-46E1-9135-2305214A2BB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19.079999999999998</c:v>
                </c:pt>
                <c:pt idx="2">
                  <c:v>#N/A</c:v>
                </c:pt>
                <c:pt idx="3">
                  <c:v>19.95</c:v>
                </c:pt>
                <c:pt idx="4">
                  <c:v>#N/A</c:v>
                </c:pt>
                <c:pt idx="5">
                  <c:v>15.23</c:v>
                </c:pt>
                <c:pt idx="6">
                  <c:v>#N/A</c:v>
                </c:pt>
                <c:pt idx="7">
                  <c:v>17.22</c:v>
                </c:pt>
                <c:pt idx="8">
                  <c:v>#N/A</c:v>
                </c:pt>
                <c:pt idx="9">
                  <c:v>11.01</c:v>
                </c:pt>
              </c:numCache>
            </c:numRef>
          </c:val>
          <c:extLst>
            <c:ext xmlns:c16="http://schemas.microsoft.com/office/drawing/2014/chart" uri="{C3380CC4-5D6E-409C-BE32-E72D297353CC}">
              <c16:uniqueId val="{00000009-558B-46E1-9135-2305214A2BB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621</c:v>
                </c:pt>
                <c:pt idx="5">
                  <c:v>620</c:v>
                </c:pt>
                <c:pt idx="8">
                  <c:v>623</c:v>
                </c:pt>
                <c:pt idx="11">
                  <c:v>620</c:v>
                </c:pt>
                <c:pt idx="14">
                  <c:v>641</c:v>
                </c:pt>
              </c:numCache>
            </c:numRef>
          </c:val>
          <c:extLst>
            <c:ext xmlns:c16="http://schemas.microsoft.com/office/drawing/2014/chart" uri="{C3380CC4-5D6E-409C-BE32-E72D297353CC}">
              <c16:uniqueId val="{00000000-3DE4-41C8-A71E-63B4B84221F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E4-41C8-A71E-63B4B84221F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1</c:v>
                </c:pt>
                <c:pt idx="9">
                  <c:v>1</c:v>
                </c:pt>
                <c:pt idx="12">
                  <c:v>2</c:v>
                </c:pt>
              </c:numCache>
            </c:numRef>
          </c:val>
          <c:extLst>
            <c:ext xmlns:c16="http://schemas.microsoft.com/office/drawing/2014/chart" uri="{C3380CC4-5D6E-409C-BE32-E72D297353CC}">
              <c16:uniqueId val="{00000002-3DE4-41C8-A71E-63B4B84221F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34</c:v>
                </c:pt>
                <c:pt idx="3">
                  <c:v>45</c:v>
                </c:pt>
                <c:pt idx="6">
                  <c:v>61</c:v>
                </c:pt>
                <c:pt idx="9">
                  <c:v>43</c:v>
                </c:pt>
                <c:pt idx="12">
                  <c:v>23</c:v>
                </c:pt>
              </c:numCache>
            </c:numRef>
          </c:val>
          <c:extLst>
            <c:ext xmlns:c16="http://schemas.microsoft.com/office/drawing/2014/chart" uri="{C3380CC4-5D6E-409C-BE32-E72D297353CC}">
              <c16:uniqueId val="{00000003-3DE4-41C8-A71E-63B4B84221F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c:v>
                </c:pt>
                <c:pt idx="3">
                  <c:v>120</c:v>
                </c:pt>
                <c:pt idx="6">
                  <c:v>126</c:v>
                </c:pt>
                <c:pt idx="9">
                  <c:v>129</c:v>
                </c:pt>
                <c:pt idx="12">
                  <c:v>137</c:v>
                </c:pt>
              </c:numCache>
            </c:numRef>
          </c:val>
          <c:extLst>
            <c:ext xmlns:c16="http://schemas.microsoft.com/office/drawing/2014/chart" uri="{C3380CC4-5D6E-409C-BE32-E72D297353CC}">
              <c16:uniqueId val="{00000004-3DE4-41C8-A71E-63B4B84221F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E4-41C8-A71E-63B4B84221F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E4-41C8-A71E-63B4B84221F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582</c:v>
                </c:pt>
                <c:pt idx="3">
                  <c:v>609</c:v>
                </c:pt>
                <c:pt idx="6">
                  <c:v>664</c:v>
                </c:pt>
                <c:pt idx="9">
                  <c:v>695</c:v>
                </c:pt>
                <c:pt idx="12">
                  <c:v>722</c:v>
                </c:pt>
              </c:numCache>
            </c:numRef>
          </c:val>
          <c:extLst>
            <c:ext xmlns:c16="http://schemas.microsoft.com/office/drawing/2014/chart" uri="{C3380CC4-5D6E-409C-BE32-E72D297353CC}">
              <c16:uniqueId val="{00000007-3DE4-41C8-A71E-63B4B84221F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117</c:v>
                </c:pt>
                <c:pt idx="2">
                  <c:v>#N/A</c:v>
                </c:pt>
                <c:pt idx="3">
                  <c:v>#N/A</c:v>
                </c:pt>
                <c:pt idx="4">
                  <c:v>155</c:v>
                </c:pt>
                <c:pt idx="5">
                  <c:v>#N/A</c:v>
                </c:pt>
                <c:pt idx="6">
                  <c:v>#N/A</c:v>
                </c:pt>
                <c:pt idx="7">
                  <c:v>229</c:v>
                </c:pt>
                <c:pt idx="8">
                  <c:v>#N/A</c:v>
                </c:pt>
                <c:pt idx="9">
                  <c:v>#N/A</c:v>
                </c:pt>
                <c:pt idx="10">
                  <c:v>248</c:v>
                </c:pt>
                <c:pt idx="11">
                  <c:v>#N/A</c:v>
                </c:pt>
                <c:pt idx="12">
                  <c:v>#N/A</c:v>
                </c:pt>
                <c:pt idx="13">
                  <c:v>243</c:v>
                </c:pt>
                <c:pt idx="14">
                  <c:v>#N/A</c:v>
                </c:pt>
              </c:numCache>
            </c:numRef>
          </c:val>
          <c:smooth val="0"/>
          <c:extLst>
            <c:ext xmlns:c16="http://schemas.microsoft.com/office/drawing/2014/chart" uri="{C3380CC4-5D6E-409C-BE32-E72D297353CC}">
              <c16:uniqueId val="{00000008-3DE4-41C8-A71E-63B4B84221F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9255</c:v>
                </c:pt>
                <c:pt idx="5">
                  <c:v>9131</c:v>
                </c:pt>
                <c:pt idx="8">
                  <c:v>8776</c:v>
                </c:pt>
                <c:pt idx="11">
                  <c:v>8429</c:v>
                </c:pt>
                <c:pt idx="14">
                  <c:v>8111</c:v>
                </c:pt>
              </c:numCache>
            </c:numRef>
          </c:val>
          <c:extLst>
            <c:ext xmlns:c16="http://schemas.microsoft.com/office/drawing/2014/chart" uri="{C3380CC4-5D6E-409C-BE32-E72D297353CC}">
              <c16:uniqueId val="{00000000-B161-4721-AF52-C467E9EBF3E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112</c:v>
                </c:pt>
                <c:pt idx="5">
                  <c:v>87</c:v>
                </c:pt>
                <c:pt idx="8">
                  <c:v>54</c:v>
                </c:pt>
                <c:pt idx="11">
                  <c:v>33</c:v>
                </c:pt>
                <c:pt idx="14">
                  <c:v>30</c:v>
                </c:pt>
              </c:numCache>
            </c:numRef>
          </c:val>
          <c:extLst>
            <c:ext xmlns:c16="http://schemas.microsoft.com/office/drawing/2014/chart" uri="{C3380CC4-5D6E-409C-BE32-E72D297353CC}">
              <c16:uniqueId val="{00000001-B161-4721-AF52-C467E9EBF3E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2198</c:v>
                </c:pt>
                <c:pt idx="5">
                  <c:v>2315</c:v>
                </c:pt>
                <c:pt idx="8">
                  <c:v>2454</c:v>
                </c:pt>
                <c:pt idx="11">
                  <c:v>2244</c:v>
                </c:pt>
                <c:pt idx="14">
                  <c:v>2323</c:v>
                </c:pt>
              </c:numCache>
            </c:numRef>
          </c:val>
          <c:extLst>
            <c:ext xmlns:c16="http://schemas.microsoft.com/office/drawing/2014/chart" uri="{C3380CC4-5D6E-409C-BE32-E72D297353CC}">
              <c16:uniqueId val="{00000002-B161-4721-AF52-C467E9EBF3E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61-4721-AF52-C467E9EBF3E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61-4721-AF52-C467E9EBF3E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61-4721-AF52-C467E9EBF3E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474</c:v>
                </c:pt>
                <c:pt idx="3">
                  <c:v>427</c:v>
                </c:pt>
                <c:pt idx="6">
                  <c:v>416</c:v>
                </c:pt>
                <c:pt idx="9">
                  <c:v>428</c:v>
                </c:pt>
                <c:pt idx="12">
                  <c:v>359</c:v>
                </c:pt>
              </c:numCache>
            </c:numRef>
          </c:val>
          <c:extLst>
            <c:ext xmlns:c16="http://schemas.microsoft.com/office/drawing/2014/chart" uri="{C3380CC4-5D6E-409C-BE32-E72D297353CC}">
              <c16:uniqueId val="{00000006-B161-4721-AF52-C467E9EBF3E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256</c:v>
                </c:pt>
                <c:pt idx="3">
                  <c:v>210</c:v>
                </c:pt>
                <c:pt idx="6">
                  <c:v>167</c:v>
                </c:pt>
                <c:pt idx="9">
                  <c:v>163</c:v>
                </c:pt>
                <c:pt idx="12">
                  <c:v>163</c:v>
                </c:pt>
              </c:numCache>
            </c:numRef>
          </c:val>
          <c:extLst>
            <c:ext xmlns:c16="http://schemas.microsoft.com/office/drawing/2014/chart" uri="{C3380CC4-5D6E-409C-BE32-E72D297353CC}">
              <c16:uniqueId val="{00000007-B161-4721-AF52-C467E9EBF3E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3246</c:v>
                </c:pt>
                <c:pt idx="3">
                  <c:v>3126</c:v>
                </c:pt>
                <c:pt idx="6">
                  <c:v>3027</c:v>
                </c:pt>
                <c:pt idx="9">
                  <c:v>3001</c:v>
                </c:pt>
                <c:pt idx="12">
                  <c:v>2963</c:v>
                </c:pt>
              </c:numCache>
            </c:numRef>
          </c:val>
          <c:extLst>
            <c:ext xmlns:c16="http://schemas.microsoft.com/office/drawing/2014/chart" uri="{C3380CC4-5D6E-409C-BE32-E72D297353CC}">
              <c16:uniqueId val="{00000008-B161-4721-AF52-C467E9EBF3E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161-4721-AF52-C467E9EBF3E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9956</c:v>
                </c:pt>
                <c:pt idx="3">
                  <c:v>9831</c:v>
                </c:pt>
                <c:pt idx="6">
                  <c:v>9595</c:v>
                </c:pt>
                <c:pt idx="9">
                  <c:v>9479</c:v>
                </c:pt>
                <c:pt idx="12">
                  <c:v>9809</c:v>
                </c:pt>
              </c:numCache>
            </c:numRef>
          </c:val>
          <c:extLst>
            <c:ext xmlns:c16="http://schemas.microsoft.com/office/drawing/2014/chart" uri="{C3380CC4-5D6E-409C-BE32-E72D297353CC}">
              <c16:uniqueId val="{0000000A-B161-4721-AF52-C467E9EBF3E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2367</c:v>
                </c:pt>
                <c:pt idx="2">
                  <c:v>#N/A</c:v>
                </c:pt>
                <c:pt idx="3">
                  <c:v>#N/A</c:v>
                </c:pt>
                <c:pt idx="4">
                  <c:v>2061</c:v>
                </c:pt>
                <c:pt idx="5">
                  <c:v>#N/A</c:v>
                </c:pt>
                <c:pt idx="6">
                  <c:v>#N/A</c:v>
                </c:pt>
                <c:pt idx="7">
                  <c:v>1923</c:v>
                </c:pt>
                <c:pt idx="8">
                  <c:v>#N/A</c:v>
                </c:pt>
                <c:pt idx="9">
                  <c:v>#N/A</c:v>
                </c:pt>
                <c:pt idx="10">
                  <c:v>2367</c:v>
                </c:pt>
                <c:pt idx="11">
                  <c:v>#N/A</c:v>
                </c:pt>
                <c:pt idx="12">
                  <c:v>#N/A</c:v>
                </c:pt>
                <c:pt idx="13">
                  <c:v>2831</c:v>
                </c:pt>
                <c:pt idx="14">
                  <c:v>#N/A</c:v>
                </c:pt>
              </c:numCache>
            </c:numRef>
          </c:val>
          <c:smooth val="0"/>
          <c:extLst>
            <c:ext xmlns:c16="http://schemas.microsoft.com/office/drawing/2014/chart" uri="{C3380CC4-5D6E-409C-BE32-E72D297353CC}">
              <c16:uniqueId val="{0000000B-B161-4721-AF52-C467E9EBF3E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1356</c:v>
                </c:pt>
                <c:pt idx="1">
                  <c:v>1157</c:v>
                </c:pt>
                <c:pt idx="2">
                  <c:v>1272</c:v>
                </c:pt>
              </c:numCache>
            </c:numRef>
          </c:val>
          <c:extLst>
            <c:ext xmlns:c16="http://schemas.microsoft.com/office/drawing/2014/chart" uri="{C3380CC4-5D6E-409C-BE32-E72D297353CC}">
              <c16:uniqueId val="{00000000-CB5A-4D40-B24C-0A3C92E1564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33</c:v>
                </c:pt>
              </c:numCache>
            </c:numRef>
          </c:val>
          <c:extLst>
            <c:ext xmlns:c16="http://schemas.microsoft.com/office/drawing/2014/chart" uri="{C3380CC4-5D6E-409C-BE32-E72D297353CC}">
              <c16:uniqueId val="{00000001-CB5A-4D40-B24C-0A3C92E1564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795</c:v>
                </c:pt>
                <c:pt idx="1">
                  <c:v>709</c:v>
                </c:pt>
                <c:pt idx="2">
                  <c:v>579</c:v>
                </c:pt>
              </c:numCache>
            </c:numRef>
          </c:val>
          <c:extLst>
            <c:ext xmlns:c16="http://schemas.microsoft.com/office/drawing/2014/chart" uri="{C3380CC4-5D6E-409C-BE32-E72D297353CC}">
              <c16:uniqueId val="{00000002-CB5A-4D40-B24C-0A3C92E1564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{FFBD1E23-08B4-42AA-9ABF-963BAAFBBB17}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BE-4AB7-8EDF-81B53FEC7FA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{765E62A3-161D-438F-8088-CBAED7392F10}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BE-4AB7-8EDF-81B53FEC7FA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{F2671900-1484-451B-907B-EEA395E9BDE4}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BE-4AB7-8EDF-81B53FEC7FA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{AC2F3C76-A236-4044-9DB7-000A89C0DC5A}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BE-4AB7-8EDF-81B53FEC7FA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{D888D779-693A-4FAA-AB8F-7196AD8F3AA5}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BE-4AB7-8EDF-81B53FEC7FA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{D2F80E46-9135-41C0-885B-D8602367B6AA}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BE-4AB7-8EDF-81B53FEC7FA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{F790F48B-91E9-4BF7-8842-1C9C33E8C471}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BE-4AB7-8EDF-81B53FEC7FA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{5883BD82-4869-4261-A4BD-4FA7FA1DA565}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BE-4AB7-8EDF-81B53FEC7FA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{8E563B9D-224F-4170-BCE9-DD4B48EAB767}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BE-4AB7-8EDF-81B53FEC7F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55.8</c:v>
                </c:pt>
                <c:pt idx="16">
                  <c:v>57.4</c:v>
                </c:pt>
                <c:pt idx="24">
                  <c:v>59</c:v>
                </c:pt>
                <c:pt idx="32">
                  <c:v>59.5</c:v>
                </c:pt>
              </c:numCache>
            </c:numRef>
          </c:xVal>
          <c:yVal>
            <c:numRef>
              <c:f>公会計指標分析・財政指標組合せ分析表!$BP$51:$DC$51</c:f>
              <c:numCache>
                <c:formatCode>#,##0.0;"▲ "#,##0.0</c:formatCode>
                <c:ptCount val="40"/>
                <c:pt idx="0">
                  <c:v>48.6</c:v>
                </c:pt>
                <c:pt idx="8">
                  <c:v>40.1</c:v>
                </c:pt>
                <c:pt idx="16">
                  <c:v>38.5</c:v>
                </c:pt>
                <c:pt idx="24">
                  <c:v>46.5</c:v>
                </c:pt>
                <c:pt idx="32">
                  <c:v>54.1</c:v>
                </c:pt>
              </c:numCache>
            </c:numRef>
          </c:yVal>
          <c:smooth val="0"/>
          <c:extLst>
            <c:ext xmlns:c16="http://schemas.microsoft.com/office/drawing/2014/chart" uri="{C3380CC4-5D6E-409C-BE32-E72D297353CC}">
              <c16:uniqueId val="{00000009-87BE-4AB7-8EDF-81B53FEC7FA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{3C1B3BBA-E8D4-4900-AE37-0AE8F8E30C17}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BE-4AB7-8EDF-81B53FEC7FA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{4235C457-B9C9-49FC-827C-E6C32664D4E7}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BE-4AB7-8EDF-81B53FEC7FA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{D9B0AB9E-8D67-4E1D-8A47-58AB0291EDC2}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BE-4AB7-8EDF-81B53FEC7FA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{6188F212-C348-4FDF-8589-F1648B6D7F2B}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BE-4AB7-8EDF-81B53FEC7FA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{4EBF860A-9097-4249-A739-EDCAC53DB457}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BE-4AB7-8EDF-81B53FEC7FA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{AF45DD00-A19D-4CF6-BA92-DD662AC62507}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BE-4AB7-8EDF-81B53FEC7FA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{F254D93C-D78D-40FF-AEEA-5522F68C6740}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BE-4AB7-8EDF-81B53FEC7FA0}"/>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{A055C744-F9FB-4430-8DB3-0D104357188B}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BE-4AB7-8EDF-81B53FEC7FA0}"/>
                </c:ext>
              </c:extLst>
            </c:dLbl>
            <c:dLbl>
              <c:idx val="32"/>
              <c:layout>
                <c:manualLayout>
                  <c:x val="-3.4816686533112574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{EE2E8C23-A835-45B4-A775-649E1B690A9E}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BE-4AB7-8EDF-81B53FEC7F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7BE-4AB7-8EDF-81B53FEC7FA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{38753B3A-BA31-4B07-A0F0-FC83684A7D45}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328-4A78-9EC7-E989E00585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{CD01ABB4-CC27-401F-B7C0-FF4CEC932FC3}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28-4A78-9EC7-E989E00585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{FA1C4279-3573-414D-8FC4-4377D975A51E}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28-4A78-9EC7-E989E00585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{A4257F62-0E79-4974-946B-D37C48545F5B}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28-4A78-9EC7-E989E00585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{516D489E-7FEF-47B4-AC2E-C28431F5288C}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28-4A78-9EC7-E989E00585D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{BBAA1DD3-75F0-4FA5-9115-21A07C5DC818}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328-4A78-9EC7-E989E00585D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{3366E105-FA05-4BAB-9C11-8E56C37F554B}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328-4A78-9EC7-E989E00585D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{21C4FC4F-1556-4D24-AF00-3723C8CBBA09}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328-4A78-9EC7-E989E00585D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{80BE8907-38EA-46F1-A751-62146CBF5968}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328-4A78-9EC7-E989E00585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2.4</c:v>
                </c:pt>
                <c:pt idx="16">
                  <c:v>3.3</c:v>
                </c:pt>
                <c:pt idx="24">
                  <c:v>4.0999999999999996</c:v>
                </c:pt>
                <c:pt idx="32">
                  <c:v>4.7</c:v>
                </c:pt>
              </c:numCache>
            </c:numRef>
          </c:xVal>
          <c:yVal>
            <c:numRef>
              <c:f>公会計指標分析・財政指標組合せ分析表!$BP$73:$DC$73</c:f>
              <c:numCache>
                <c:formatCode>#,##0.0;"▲ "#,##0.0</c:formatCode>
                <c:ptCount val="40"/>
                <c:pt idx="0">
                  <c:v>48.6</c:v>
                </c:pt>
                <c:pt idx="8">
                  <c:v>40.1</c:v>
                </c:pt>
                <c:pt idx="16">
                  <c:v>38.5</c:v>
                </c:pt>
                <c:pt idx="24">
                  <c:v>46.5</c:v>
                </c:pt>
                <c:pt idx="32">
                  <c:v>54.1</c:v>
                </c:pt>
              </c:numCache>
            </c:numRef>
          </c:yVal>
          <c:smooth val="0"/>
          <c:extLst>
            <c:ext xmlns:c16="http://schemas.microsoft.com/office/drawing/2014/chart" uri="{C3380CC4-5D6E-409C-BE32-E72D297353CC}">
              <c16:uniqueId val="{00000009-9328-4A78-9EC7-E989E00585D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{9F90D144-F709-4B22-8388-A472BEDB52E8}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328-4A78-9EC7-E989E00585D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{0ADB95B1-5915-4547-BAD5-A29EBCB22F5F}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28-4A78-9EC7-E989E00585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{A028CDA4-52DC-4B33-AA8D-EF27FB1A3B28}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28-4A78-9EC7-E989E00585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{422E0697-79E1-458E-9F7A-D64BEF3F43EF}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28-4A78-9EC7-E989E00585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{24C0ADB0-8AD1-4925-B063-5FCBC86F1B73}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28-4A78-9EC7-E989E00585D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{99A4B455-14D3-4F69-8A10-929D426663BB}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328-4A78-9EC7-E989E00585DC}"/>
                </c:ext>
              </c:extLst>
            </c:dLbl>
            <c:dLbl>
              <c:idx val="16"/>
              <c:layout>
                <c:manualLayout>
                  <c:x val="-3.0343319526001927E-2"/>
                  <c:y val="-4.60930045543997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{69B59E76-65C6-4B04-B4DB-DE3B4255DD74}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328-4A78-9EC7-E989E00585DC}"/>
                </c:ext>
              </c:extLst>
            </c:dLbl>
            <c:dLbl>
              <c:idx val="24"/>
              <c:layout>
                <c:manualLayout>
                  <c:x val="-3.2797365924149245E-2"/>
                  <c:y val="-8.51706649807145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{344D08B5-2F8F-4D7E-85DE-2AB8E196E483}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328-4A78-9EC7-E989E00585DC}"/>
                </c:ext>
              </c:extLst>
            </c:dLbl>
            <c:dLbl>
              <c:idx val="32"/>
              <c:layout>
                <c:manualLayout>
                  <c:x val="-3.1570342725075584E-2"/>
                  <c:y val="-5.598627172826762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{5263E2B0-1465-4932-AF81-AB94C12DA1EA}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328-4A78-9EC7-E989E00585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328-4A78-9EC7-E989E00585DC}"/>
            </c:ext>
          </c:extLst>
        </c:ser>
        <c:dLbls>
          <c:showLegendKey val="0"/>
          <c:showVal val="1"/>
          <c:showCatName val="0"/>
          <c:showSerName val="0"/>
          <c:showPercent val="0"/>
          <c:showBubbleSize val="0"/>
        </c:dLbls>
        <c:axId val="84219776"/>
        <c:axId val="84234240"/>
      </c:scatterChart>
      <c:valAx>
        <c:axId val="84219776"/>
        <c:scaling>
          <c:orientation val="maxMin"/>
          <c:max val="8"/>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前年度と同じ</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となった。愛媛県平均と同水準となっており、類似団体と比較すると大きく下回る結果となった。年々、徐々に低下傾向である。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本町は、企業や商業の集積地域が少なく、法人関係の収入も乏しいうえに、人口も減少傾向にある。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企業誘致や子育て支援等の施策を充実させることで、企業立地による固定資産税や法人税の増加、子育て世代の流入による住民税の維持を図りながら、自主財源の維持・確保と税負担の公平性を保つため適正・公正な徴収に努め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71261</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150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57855</xdr:rowOff>
    </xdr:from>
    <xdr:to>
      <xdr:col>15</xdr:col>
      <xdr:colOff>82550</xdr:colOff>
      <xdr:row>44</xdr:row>
      <xdr:rowOff>71261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016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57855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882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20461</xdr:rowOff>
    </xdr:from>
    <xdr:to>
      <xdr:col>15</xdr:col>
      <xdr:colOff>133350</xdr:colOff>
      <xdr:row>44</xdr:row>
      <xdr:rowOff>122061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106838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7055</xdr:rowOff>
    </xdr:from>
    <xdr:to>
      <xdr:col>11</xdr:col>
      <xdr:colOff>82550</xdr:colOff>
      <xdr:row>44</xdr:row>
      <xdr:rowOff>108655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93432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3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91.1%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となった。愛媛県平均・類似団体平均のどちらも下回る結果となった。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上昇の主な要因は、普通交付税や地方消費税交付金など、歳入の経常一般財源が増加したものの、物価高騰等の影響により、人件費や物件費など、歳出の経常一般財源が増加したことによるものである。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の大規模建設事業により公債費が増加傾向であり、今後も高尾田地区雨水排水施設建設や文化会館舞台機構改修など大規模事業が予定されていることから、公債費の更なる増加が懸念される。公共施設等総合管理計画を基に、施設の統廃合など公共施設再編に取り組むことで公債費の抑制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5715</xdr:rowOff>
    </xdr:from>
    <xdr:to>
      <xdr:col>23</xdr:col>
      <xdr:colOff>133350</xdr:colOff>
      <xdr:row>63</xdr:row>
      <xdr:rowOff>60007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07065"/>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92710</xdr:rowOff>
    </xdr:from>
    <xdr:to>
      <xdr:col>19</xdr:col>
      <xdr:colOff>133350</xdr:colOff>
      <xdr:row>63</xdr:row>
      <xdr:rowOff>5715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261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62</xdr:row>
      <xdr:rowOff>92710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5718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142557</xdr:rowOff>
    </xdr:from>
    <xdr:to>
      <xdr:col>11</xdr:col>
      <xdr:colOff>31750</xdr:colOff>
      <xdr:row>60</xdr:row>
      <xdr:rowOff>170180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258107"/>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25734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126365</xdr:rowOff>
    </xdr:from>
    <xdr:to>
      <xdr:col>19</xdr:col>
      <xdr:colOff>184150</xdr:colOff>
      <xdr:row>63</xdr:row>
      <xdr:rowOff>56515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66692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25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91757</xdr:rowOff>
    </xdr:from>
    <xdr:to>
      <xdr:col>7</xdr:col>
      <xdr:colOff>31750</xdr:colOff>
      <xdr:row>60</xdr:row>
      <xdr:rowOff>21907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20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32084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9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9,451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176,636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円となった。愛媛県平均・類似団体平均のどちらも上回る結果となった。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増加の主な要因は、物価高騰等の影響による人件費・物件費の増加である。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今後、人口減少が懸念される一方で、人件費・物件費については増加傾向が続く見込みである。職員の定員管理の適正化や、事業検証による既存事業の見直しや廃止を検討し、経費削減に努める。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5243</xdr:rowOff>
    </xdr:from>
    <xdr:to>
      <xdr:col>23</xdr:col>
      <xdr:colOff>133350</xdr:colOff>
      <xdr:row>84</xdr:row>
      <xdr:rowOff>62257</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407043"/>
          <a:ext cx="838200" cy="5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5243</xdr:rowOff>
    </xdr:from>
    <xdr:to>
      <xdr:col>19</xdr:col>
      <xdr:colOff>133350</xdr:colOff>
      <xdr:row>84</xdr:row>
      <xdr:rowOff>16331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407043"/>
          <a:ext cx="8890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128253</xdr:rowOff>
    </xdr:from>
    <xdr:to>
      <xdr:col>15</xdr:col>
      <xdr:colOff>82550</xdr:colOff>
      <xdr:row>84</xdr:row>
      <xdr:rowOff>16331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358603"/>
          <a:ext cx="889000" cy="5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116929</xdr:rowOff>
    </xdr:from>
    <xdr:to>
      <xdr:col>11</xdr:col>
      <xdr:colOff>31750</xdr:colOff>
      <xdr:row>83</xdr:row>
      <xdr:rowOff>128253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347279"/>
          <a:ext cx="889000" cy="1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11457</xdr:rowOff>
    </xdr:from>
    <xdr:to>
      <xdr:col>23</xdr:col>
      <xdr:colOff>184150</xdr:colOff>
      <xdr:row>84</xdr:row>
      <xdr:rowOff>113057</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41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154984</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85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125893</xdr:rowOff>
    </xdr:from>
    <xdr:to>
      <xdr:col>19</xdr:col>
      <xdr:colOff>184150</xdr:colOff>
      <xdr:row>84</xdr:row>
      <xdr:rowOff>56043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35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40820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44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136981</xdr:rowOff>
    </xdr:from>
    <xdr:to>
      <xdr:col>15</xdr:col>
      <xdr:colOff>133350</xdr:colOff>
      <xdr:row>84</xdr:row>
      <xdr:rowOff>67131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6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51908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45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77453</xdr:rowOff>
    </xdr:from>
    <xdr:to>
      <xdr:col>11</xdr:col>
      <xdr:colOff>82550</xdr:colOff>
      <xdr:row>84</xdr:row>
      <xdr:rowOff>7603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3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163830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394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66129</xdr:rowOff>
    </xdr:from>
    <xdr:to>
      <xdr:col>7</xdr:col>
      <xdr:colOff>31750</xdr:colOff>
      <xdr:row>83</xdr:row>
      <xdr:rowOff>167729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9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152506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38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職員の退職及び新規採用、経験年数階層の変動などにより前年度から</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となった。全国町村平均や類似団体平均と比較して低い状況であるため、今後も業務に相応した給与水準の維持に努める。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29029</xdr:rowOff>
    </xdr:from>
    <xdr:to>
      <xdr:col>81</xdr:col>
      <xdr:colOff>44450</xdr:colOff>
      <xdr:row>83</xdr:row>
      <xdr:rowOff>98879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087929"/>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166914</xdr:rowOff>
    </xdr:from>
    <xdr:to>
      <xdr:col>77</xdr:col>
      <xdr:colOff>44450</xdr:colOff>
      <xdr:row>83</xdr:row>
      <xdr:rowOff>98879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2258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80736</xdr:rowOff>
    </xdr:from>
    <xdr:to>
      <xdr:col>72</xdr:col>
      <xdr:colOff>203200</xdr:colOff>
      <xdr:row>82</xdr:row>
      <xdr:rowOff>166914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1396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80736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39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149679</xdr:rowOff>
    </xdr:from>
    <xdr:to>
      <xdr:col>81</xdr:col>
      <xdr:colOff>95250</xdr:colOff>
      <xdr:row>82</xdr:row>
      <xdr:rowOff>79829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166206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88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116114</xdr:rowOff>
    </xdr:from>
    <xdr:to>
      <xdr:col>73</xdr:col>
      <xdr:colOff>44450</xdr:colOff>
      <xdr:row>83</xdr:row>
      <xdr:rowOff>46264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56441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29936</xdr:rowOff>
    </xdr:from>
    <xdr:to>
      <xdr:col>68</xdr:col>
      <xdr:colOff>203200</xdr:colOff>
      <xdr:row>82</xdr:row>
      <xdr:rowOff>131536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141713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29936</xdr:rowOff>
    </xdr:from>
    <xdr:to>
      <xdr:col>64</xdr:col>
      <xdr:colOff>152400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人となった。愛媛県平均・類似団体平均どちらも上回る結果となった。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増加の要因は、人口の減少及び職員の増加によるものである。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本町は他団体と同様に人員削減を実施していたが、平成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年度以降から定員の適正化に努めながら定員適正化計画に基づき、住民サービスの維持向上を図るための専門員の確保や、職員の年齢構成を考慮した新規採用を行っている。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今後も定年延長を考慮した適正な定員管理を行いながら、効率的な行政運営体制の確保に努める。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83326</xdr:rowOff>
    </xdr:from>
    <xdr:to>
      <xdr:col>81</xdr:col>
      <xdr:colOff>44450</xdr:colOff>
      <xdr:row>62</xdr:row>
      <xdr:rowOff>114159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713226"/>
          <a:ext cx="8382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69921</xdr:rowOff>
    </xdr:from>
    <xdr:to>
      <xdr:col>77</xdr:col>
      <xdr:colOff>44450</xdr:colOff>
      <xdr:row>62</xdr:row>
      <xdr:rowOff>83326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69982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69921</xdr:rowOff>
    </xdr:from>
    <xdr:to>
      <xdr:col>72</xdr:col>
      <xdr:colOff>203200</xdr:colOff>
      <xdr:row>62</xdr:row>
      <xdr:rowOff>76623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699821"/>
          <a:ext cx="889000" cy="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65899</xdr:rowOff>
    </xdr:from>
    <xdr:to>
      <xdr:col>68</xdr:col>
      <xdr:colOff>152400</xdr:colOff>
      <xdr:row>62</xdr:row>
      <xdr:rowOff>76623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695799"/>
          <a:ext cx="8890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63359</xdr:rowOff>
    </xdr:from>
    <xdr:to>
      <xdr:col>81</xdr:col>
      <xdr:colOff>95250</xdr:colOff>
      <xdr:row>62</xdr:row>
      <xdr:rowOff>164959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9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35436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6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32526</xdr:rowOff>
    </xdr:from>
    <xdr:to>
      <xdr:col>77</xdr:col>
      <xdr:colOff>95250</xdr:colOff>
      <xdr:row>62</xdr:row>
      <xdr:rowOff>134126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6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118903</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48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19121</xdr:rowOff>
    </xdr:from>
    <xdr:to>
      <xdr:col>73</xdr:col>
      <xdr:colOff>44450</xdr:colOff>
      <xdr:row>62</xdr:row>
      <xdr:rowOff>120721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4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105498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3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25823</xdr:rowOff>
    </xdr:from>
    <xdr:to>
      <xdr:col>68</xdr:col>
      <xdr:colOff>203200</xdr:colOff>
      <xdr:row>62</xdr:row>
      <xdr:rowOff>127423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112200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15099</xdr:rowOff>
    </xdr:from>
    <xdr:to>
      <xdr:col>64</xdr:col>
      <xdr:colOff>152400</xdr:colOff>
      <xdr:row>62</xdr:row>
      <xdr:rowOff>116699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4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101476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31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となった。愛媛県平均・類似団体平均どちらも下回っており、良好な数値となっている。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上昇の主な要因は、元金償還を据え置きしていた中央公民館大規模改修や総合福祉センター建設にかかる令和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年度合併特例債臨時財政対策債等について、据置期間の終了に伴い元金償還が開始され、公債費が増加したことによるものである。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年々上昇傾向にあり、今後も高尾田地区雨水排水施設建設や文化会館舞台機構改修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大規模事業が予定されていることから悪化が見込まれる。公共施設等総合管理計画を基に、施設の統廃合など公共施設再編に取り組むことで公債費の抑制に努める。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102870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126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161713</xdr:rowOff>
    </xdr:from>
    <xdr:to>
      <xdr:col>77</xdr:col>
      <xdr:colOff>44450</xdr:colOff>
      <xdr:row>40</xdr:row>
      <xdr:rowOff>54610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84826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89323</xdr:rowOff>
    </xdr:from>
    <xdr:to>
      <xdr:col>72</xdr:col>
      <xdr:colOff>203200</xdr:colOff>
      <xdr:row>39</xdr:row>
      <xdr:rowOff>161713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77587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89323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74370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3810</xdr:rowOff>
    </xdr:from>
    <xdr:to>
      <xdr:col>77</xdr:col>
      <xdr:colOff>95250</xdr:colOff>
      <xdr:row>40</xdr:row>
      <xdr:rowOff>105410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115587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110913</xdr:rowOff>
    </xdr:from>
    <xdr:to>
      <xdr:col>73</xdr:col>
      <xdr:colOff>44450</xdr:colOff>
      <xdr:row>40</xdr:row>
      <xdr:rowOff>41063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51240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38523</xdr:rowOff>
    </xdr:from>
    <xdr:to>
      <xdr:col>68</xdr:col>
      <xdr:colOff>203200</xdr:colOff>
      <xdr:row>39</xdr:row>
      <xdr:rowOff>140123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7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150300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9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となった。愛媛県平均・類似団体平均どちらも大きく上回る結果となった。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上昇の主な要因は、松山南高等学校砥部分校教育寮建設により地方債現在高が増加したこと、また、当該地方債には交付税措置がなく、</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基準財需要額算入見込額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が減少したことによるものである。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高尾田地区雨水排水施設建設や文化会館舞台機構改修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など大規模事業が予定されており、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の上昇が懸念され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る。将来にわたっての建設事業計画の見直しのほか、経費削減等により実質単年度収支の改善を図り、将来負担に備えた基金積立に努める。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28575</xdr:rowOff>
    </xdr:from>
    <xdr:to>
      <xdr:col>81</xdr:col>
      <xdr:colOff>44450</xdr:colOff>
      <xdr:row>18</xdr:row>
      <xdr:rowOff>159566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3114675"/>
          <a:ext cx="8382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62139</xdr:rowOff>
    </xdr:from>
    <xdr:to>
      <xdr:col>77</xdr:col>
      <xdr:colOff>44450</xdr:colOff>
      <xdr:row>18</xdr:row>
      <xdr:rowOff>28575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976789"/>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62139</xdr:rowOff>
    </xdr:from>
    <xdr:to>
      <xdr:col>72</xdr:col>
      <xdr:colOff>203200</xdr:colOff>
      <xdr:row>17</xdr:row>
      <xdr:rowOff>89716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976789"/>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89716</xdr:rowOff>
    </xdr:from>
    <xdr:to>
      <xdr:col>68</xdr:col>
      <xdr:colOff>152400</xdr:colOff>
      <xdr:row>18</xdr:row>
      <xdr:rowOff>64770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004366"/>
          <a:ext cx="889000" cy="1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108766</xdr:rowOff>
    </xdr:from>
    <xdr:to>
      <xdr:col>81</xdr:col>
      <xdr:colOff>95250</xdr:colOff>
      <xdr:row>19</xdr:row>
      <xdr:rowOff>38916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19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80843</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16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149225</xdr:rowOff>
    </xdr:from>
    <xdr:to>
      <xdr:col>77</xdr:col>
      <xdr:colOff>95250</xdr:colOff>
      <xdr:row>18</xdr:row>
      <xdr:rowOff>79375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06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64152</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15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11339</xdr:rowOff>
    </xdr:from>
    <xdr:to>
      <xdr:col>73</xdr:col>
      <xdr:colOff>44450</xdr:colOff>
      <xdr:row>17</xdr:row>
      <xdr:rowOff>112939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9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97716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01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38916</xdr:rowOff>
    </xdr:from>
    <xdr:to>
      <xdr:col>68</xdr:col>
      <xdr:colOff>203200</xdr:colOff>
      <xdr:row>17</xdr:row>
      <xdr:rowOff>140516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95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125293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039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13970</xdr:rowOff>
    </xdr:from>
    <xdr:to>
      <xdr:col>64</xdr:col>
      <xdr:colOff>152400</xdr:colOff>
      <xdr:row>18</xdr:row>
      <xdr:rowOff>115570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10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100347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18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となった。愛媛県平均・類似団体平均どちらも上回る結果となった。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給与改定により職員及び会計年度任用職員の人件費が増加したが、普通交付税や地方消費税交付金など、歳入の経常一般財源も増加したため、結果として若干の低下となった。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今後も定年延長を考慮した定員適正化計画に基づき、定員管理の適正化及び効率的で効果的な執行体制の確立を推進する。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113284</xdr:rowOff>
    </xdr:from>
    <xdr:to>
      <xdr:col>24</xdr:col>
      <xdr:colOff>25400</xdr:colOff>
      <xdr:row>38</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6283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238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72136</xdr:rowOff>
    </xdr:from>
    <xdr:to>
      <xdr:col>15</xdr:col>
      <xdr:colOff>98425</xdr:colOff>
      <xdr:row>38</xdr:row>
      <xdr:rowOff>108712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872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37846</xdr:rowOff>
    </xdr:from>
    <xdr:to>
      <xdr:col>11</xdr:col>
      <xdr:colOff>9525</xdr:colOff>
      <xdr:row>38</xdr:row>
      <xdr:rowOff>72136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8149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62484</xdr:rowOff>
    </xdr:from>
    <xdr:to>
      <xdr:col>24</xdr:col>
      <xdr:colOff>76200</xdr:colOff>
      <xdr:row>38</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34561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76200</xdr:rowOff>
    </xdr:from>
    <xdr:to>
      <xdr:col>20</xdr:col>
      <xdr:colOff>38100</xdr:colOff>
      <xdr:row>39</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162577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57912</xdr:rowOff>
    </xdr:from>
    <xdr:to>
      <xdr:col>15</xdr:col>
      <xdr:colOff>149225</xdr:colOff>
      <xdr:row>38</xdr:row>
      <xdr:rowOff>159512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144289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21336</xdr:rowOff>
    </xdr:from>
    <xdr:to>
      <xdr:col>11</xdr:col>
      <xdr:colOff>60325</xdr:colOff>
      <xdr:row>38</xdr:row>
      <xdr:rowOff>122936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107713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となった。愛媛県平均は上回り、類似団体平均と同水準となった。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物価高騰の影響により物件費は増加したが、普通交付税や地方消費税交付金など、歳入の経常一般財源も増加したため、結果として若干の低下となった。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今後は増加傾向が続くと考えられる。現状況をさらに悪化させることのないように、経費削減に努める。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75565</xdr:rowOff>
    </xdr:from>
    <xdr:to>
      <xdr:col>82</xdr:col>
      <xdr:colOff>107950</xdr:colOff>
      <xdr:row>16</xdr:row>
      <xdr:rowOff>86995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187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52705</xdr:rowOff>
    </xdr:from>
    <xdr:to>
      <xdr:col>78</xdr:col>
      <xdr:colOff>69850</xdr:colOff>
      <xdr:row>16</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959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144145</xdr:rowOff>
    </xdr:from>
    <xdr:to>
      <xdr:col>73</xdr:col>
      <xdr:colOff>180975</xdr:colOff>
      <xdr:row>16</xdr:row>
      <xdr:rowOff>52705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589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81280</xdr:rowOff>
    </xdr:from>
    <xdr:to>
      <xdr:col>69</xdr:col>
      <xdr:colOff>92075</xdr:colOff>
      <xdr:row>15</xdr:row>
      <xdr:rowOff>144145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530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24765</xdr:rowOff>
    </xdr:from>
    <xdr:to>
      <xdr:col>82</xdr:col>
      <xdr:colOff>158750</xdr:colOff>
      <xdr:row>16</xdr:row>
      <xdr:rowOff>126365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41292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1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36195</xdr:rowOff>
    </xdr:from>
    <xdr:to>
      <xdr:col>78</xdr:col>
      <xdr:colOff>120650</xdr:colOff>
      <xdr:row>16</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xdr:rowOff>
    </xdr:from>
    <xdr:to>
      <xdr:col>74</xdr:col>
      <xdr:colOff>31750</xdr:colOff>
      <xdr:row>16</xdr:row>
      <xdr:rowOff>103505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113682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1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93345</xdr:rowOff>
    </xdr:from>
    <xdr:to>
      <xdr:col>69</xdr:col>
      <xdr:colOff>142875</xdr:colOff>
      <xdr:row>16</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33672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3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30480</xdr:rowOff>
    </xdr:from>
    <xdr:to>
      <xdr:col>65</xdr:col>
      <xdr:colOff>53975</xdr:colOff>
      <xdr:row>15</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142257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7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となったが、愛媛県平均・類似団体平均どちらも下回る結果となった。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昇の主な要因は、児童手当法の改正に伴う抜本的な拡充により児童手当が増加したこと、また、障害者自立支援給付事業などの各種給付金支給事業費が増加したためである。各種給付金支給事業費の増加傾向は今後も続くと考え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厳しい財政状況の中でも、住民が求めるサービスの提供を継続できるよう努めていく。</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152146</xdr:rowOff>
    </xdr:from>
    <xdr:to>
      <xdr:col>24</xdr:col>
      <xdr:colOff>25400</xdr:colOff>
      <xdr:row>54</xdr:row>
      <xdr:rowOff>99568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23899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115570</xdr:rowOff>
    </xdr:from>
    <xdr:to>
      <xdr:col>19</xdr:col>
      <xdr:colOff>187325</xdr:colOff>
      <xdr:row>53</xdr:row>
      <xdr:rowOff>152146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2024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97282</xdr:rowOff>
    </xdr:from>
    <xdr:to>
      <xdr:col>15</xdr:col>
      <xdr:colOff>98425</xdr:colOff>
      <xdr:row>53</xdr:row>
      <xdr:rowOff>115570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1841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88138</xdr:rowOff>
    </xdr:from>
    <xdr:to>
      <xdr:col>11</xdr:col>
      <xdr:colOff>9525</xdr:colOff>
      <xdr:row>53</xdr:row>
      <xdr:rowOff>97282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1749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48768</xdr:rowOff>
    </xdr:from>
    <xdr:to>
      <xdr:col>24</xdr:col>
      <xdr:colOff>76200</xdr:colOff>
      <xdr:row>54</xdr:row>
      <xdr:rowOff>150368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0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65295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15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101346</xdr:rowOff>
    </xdr:from>
    <xdr:to>
      <xdr:col>20</xdr:col>
      <xdr:colOff>38100</xdr:colOff>
      <xdr:row>54</xdr:row>
      <xdr:rowOff>31496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18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41673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95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64770</xdr:rowOff>
    </xdr:from>
    <xdr:to>
      <xdr:col>15</xdr:col>
      <xdr:colOff>149225</xdr:colOff>
      <xdr:row>53</xdr:row>
      <xdr:rowOff>166370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5097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92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46482</xdr:rowOff>
    </xdr:from>
    <xdr:to>
      <xdr:col>11</xdr:col>
      <xdr:colOff>60325</xdr:colOff>
      <xdr:row>53</xdr:row>
      <xdr:rowOff>148082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1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158259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90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37338</xdr:rowOff>
    </xdr:from>
    <xdr:to>
      <xdr:col>6</xdr:col>
      <xdr:colOff>171450</xdr:colOff>
      <xdr:row>53</xdr:row>
      <xdr:rowOff>138938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1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149115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889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となった。愛媛県平均は下回り、類似団体平均と同水準となった。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昇の主な要因は、高齢化に伴う医療費増により国民健康保険特別会計や後期高齢者医療特別会計への繰出金が増加したためである。高齢化に伴う医療費や介護給付費などの増加傾向は今後も続くと考え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保険税等の収納確保や、医療・介護事業費の適正化対策に努める。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146050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855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95250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855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58</xdr:row>
      <xdr:rowOff>12700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867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59</xdr:row>
      <xdr:rowOff>31750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56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となった。愛媛県平均より高いが、類似団体平均よりは低い結果となった。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民間認定こども園の新設に伴う、認定こども園施設型給付費負担金の増により補助費等は増加したが、歳入の経常一般財源も増加したため、結果として若干の低下となった。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今後も補助事業の効果検証を行い、効果を高められていないものや、効果の低いものについて、縮小や廃止を検討することで事業費削減に努める。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81280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230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104140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5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168910</xdr:rowOff>
    </xdr:from>
    <xdr:to>
      <xdr:col>73</xdr:col>
      <xdr:colOff>180975</xdr:colOff>
      <xdr:row>36</xdr:row>
      <xdr:rowOff>104140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696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168910</xdr:rowOff>
    </xdr:from>
    <xdr:to>
      <xdr:col>69</xdr:col>
      <xdr:colOff>92075</xdr:colOff>
      <xdr:row>36</xdr:row>
      <xdr:rowOff>66040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696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118110</xdr:rowOff>
    </xdr:from>
    <xdr:to>
      <xdr:col>69</xdr:col>
      <xdr:colOff>142875</xdr:colOff>
      <xdr:row>36</xdr:row>
      <xdr:rowOff>48260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58437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xdr:rowOff>
    </xdr:from>
    <xdr:to>
      <xdr:col>65</xdr:col>
      <xdr:colOff>53975</xdr:colOff>
      <xdr:row>36</xdr:row>
      <xdr:rowOff>116840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127017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11.9%</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となった。愛媛県平均・類似団体平均どちらも下回る結果となった。</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元金償還を据置していた令和</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合併特例事業債等</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について、据置期間の終了に伴い元金償還</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が開始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され公債費</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が、普通交付税や地方消費税交付金など、歳入の経常一般財源も増加したため、結果として若干の低下となった。</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現状は良好な数字だが、</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年々上昇傾向にあり、今後も</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高尾田地区雨水排水施設建設や文化会館舞台機構改修など大規模事業が予定されている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ことから悪化が見込まれる。</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公共施設等総合管理計画を基に、施設の統廃合など公共施設再編に取り組むことで公債費の抑制に努める。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99568</xdr:rowOff>
    </xdr:from>
    <xdr:to>
      <xdr:col>24</xdr:col>
      <xdr:colOff>25400</xdr:colOff>
      <xdr:row>76</xdr:row>
      <xdr:rowOff>104139</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297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85852</xdr:rowOff>
    </xdr:from>
    <xdr:to>
      <xdr:col>19</xdr:col>
      <xdr:colOff>187325</xdr:colOff>
      <xdr:row>76</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160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26415</xdr:rowOff>
    </xdr:from>
    <xdr:to>
      <xdr:col>15</xdr:col>
      <xdr:colOff>98425</xdr:colOff>
      <xdr:row>76</xdr:row>
      <xdr:rowOff>85852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5661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26415</xdr:rowOff>
    </xdr:from>
    <xdr:to>
      <xdr:col>11</xdr:col>
      <xdr:colOff>9525</xdr:colOff>
      <xdr:row>76</xdr:row>
      <xdr:rowOff>26415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5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48768</xdr:rowOff>
    </xdr:from>
    <xdr:to>
      <xdr:col>24</xdr:col>
      <xdr:colOff>76200</xdr:colOff>
      <xdr:row>76</xdr:row>
      <xdr:rowOff>150368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65295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2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35052</xdr:rowOff>
    </xdr:from>
    <xdr:to>
      <xdr:col>15</xdr:col>
      <xdr:colOff>149225</xdr:colOff>
      <xdr:row>76</xdr:row>
      <xdr:rowOff>136652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146829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147065</xdr:rowOff>
    </xdr:from>
    <xdr:to>
      <xdr:col>11</xdr:col>
      <xdr:colOff>60325</xdr:colOff>
      <xdr:row>76</xdr:row>
      <xdr:rowOff>77215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87393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147065</xdr:rowOff>
    </xdr:from>
    <xdr:to>
      <xdr:col>6</xdr:col>
      <xdr:colOff>171450</xdr:colOff>
      <xdr:row>76</xdr:row>
      <xdr:rowOff>77215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87393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となった。愛媛県平均・類似団体平均どちらも上回る結果となった。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上昇の主な要因は、障害者自立支援給付事業などの各種給付金支給事業費の増による扶助費の増加、高齢化に伴う医療費増による繰出金の増加によるものである。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今後も経常的経費の増加が懸念される。財政の硬直化を抑制するためにも、不必要な支出を削減するよう努める。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39370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02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77</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64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16511</xdr:rowOff>
    </xdr:from>
    <xdr:to>
      <xdr:col>73</xdr:col>
      <xdr:colOff>180975</xdr:colOff>
      <xdr:row>76</xdr:row>
      <xdr:rowOff>134620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46711"/>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62230</xdr:rowOff>
    </xdr:from>
    <xdr:to>
      <xdr:col>69</xdr:col>
      <xdr:colOff>92075</xdr:colOff>
      <xdr:row>76</xdr:row>
      <xdr:rowOff>16511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004800" y="12920980"/>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132097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36847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137160</xdr:rowOff>
    </xdr:from>
    <xdr:to>
      <xdr:col>69</xdr:col>
      <xdr:colOff>142875</xdr:colOff>
      <xdr:row>76</xdr:row>
      <xdr:rowOff>67311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52088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82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xdr:rowOff>
    </xdr:from>
    <xdr:to>
      <xdr:col>65</xdr:col>
      <xdr:colOff>53975</xdr:colOff>
      <xdr:row>75</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123207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2959</xdr:rowOff>
    </xdr:from>
    <xdr:to>
      <xdr:col>29</xdr:col>
      <xdr:colOff>127000</xdr:colOff>
      <xdr:row>16</xdr:row>
      <xdr:rowOff>73127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93784"/>
          <a:ext cx="647700" cy="70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73127</xdr:rowOff>
    </xdr:from>
    <xdr:to>
      <xdr:col>26</xdr:col>
      <xdr:colOff>50800</xdr:colOff>
      <xdr:row>16</xdr:row>
      <xdr:rowOff>122174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63952"/>
          <a:ext cx="698500" cy="49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122174</xdr:rowOff>
    </xdr:from>
    <xdr:to>
      <xdr:col>22</xdr:col>
      <xdr:colOff>114300</xdr:colOff>
      <xdr:row>16</xdr:row>
      <xdr:rowOff>165557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12999"/>
          <a:ext cx="698500" cy="43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165557</xdr:rowOff>
    </xdr:from>
    <xdr:to>
      <xdr:col>18</xdr:col>
      <xdr:colOff>177800</xdr:colOff>
      <xdr:row>17</xdr:row>
      <xdr:rowOff>9423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56382"/>
          <a:ext cx="698500" cy="15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123609</xdr:rowOff>
    </xdr:from>
    <xdr:to>
      <xdr:col>29</xdr:col>
      <xdr:colOff>177800</xdr:colOff>
      <xdr:row>16</xdr:row>
      <xdr:rowOff>53759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42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140136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88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22327</xdr:rowOff>
    </xdr:from>
    <xdr:to>
      <xdr:col>26</xdr:col>
      <xdr:colOff>101600</xdr:colOff>
      <xdr:row>16</xdr:row>
      <xdr:rowOff>123927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13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134104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2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71374</xdr:rowOff>
    </xdr:from>
    <xdr:to>
      <xdr:col>22</xdr:col>
      <xdr:colOff>165100</xdr:colOff>
      <xdr:row>17</xdr:row>
      <xdr:rowOff>1524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62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11701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31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114757</xdr:rowOff>
    </xdr:from>
    <xdr:to>
      <xdr:col>19</xdr:col>
      <xdr:colOff>38100</xdr:colOff>
      <xdr:row>17</xdr:row>
      <xdr:rowOff>44907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5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55084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130073</xdr:rowOff>
    </xdr:from>
    <xdr:to>
      <xdr:col>15</xdr:col>
      <xdr:colOff>101600</xdr:colOff>
      <xdr:row>17</xdr:row>
      <xdr:rowOff>60223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20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70400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9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135024</xdr:rowOff>
    </xdr:from>
    <xdr:to>
      <xdr:col>29</xdr:col>
      <xdr:colOff>127000</xdr:colOff>
      <xdr:row>35</xdr:row>
      <xdr:rowOff>136624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45374"/>
          <a:ext cx="647700" cy="1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135024</xdr:rowOff>
    </xdr:from>
    <xdr:to>
      <xdr:col>26</xdr:col>
      <xdr:colOff>50800</xdr:colOff>
      <xdr:row>35</xdr:row>
      <xdr:rowOff>157061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45374"/>
          <a:ext cx="698500" cy="22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157061</xdr:rowOff>
    </xdr:from>
    <xdr:to>
      <xdr:col>22</xdr:col>
      <xdr:colOff>114300</xdr:colOff>
      <xdr:row>35</xdr:row>
      <xdr:rowOff>238762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67411"/>
          <a:ext cx="698500" cy="81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238762</xdr:rowOff>
    </xdr:from>
    <xdr:to>
      <xdr:col>18</xdr:col>
      <xdr:colOff>177800</xdr:colOff>
      <xdr:row>35</xdr:row>
      <xdr:rowOff>283134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49112"/>
          <a:ext cx="698500" cy="44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85824</xdr:rowOff>
    </xdr:from>
    <xdr:to>
      <xdr:col>29</xdr:col>
      <xdr:colOff>177800</xdr:colOff>
      <xdr:row>35</xdr:row>
      <xdr:rowOff>187424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96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57901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6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84224</xdr:rowOff>
    </xdr:from>
    <xdr:to>
      <xdr:col>26</xdr:col>
      <xdr:colOff>101600</xdr:colOff>
      <xdr:row>35</xdr:row>
      <xdr:rowOff>185824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94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170601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80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106261</xdr:rowOff>
    </xdr:from>
    <xdr:to>
      <xdr:col>22</xdr:col>
      <xdr:colOff>165100</xdr:colOff>
      <xdr:row>35</xdr:row>
      <xdr:rowOff>207861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16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192638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187962</xdr:rowOff>
    </xdr:from>
    <xdr:to>
      <xdr:col>19</xdr:col>
      <xdr:colOff>38100</xdr:colOff>
      <xdr:row>35</xdr:row>
      <xdr:rowOff>289562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98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274339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232334</xdr:rowOff>
    </xdr:from>
    <xdr:to>
      <xdr:col>15</xdr:col>
      <xdr:colOff>101600</xdr:colOff>
      <xdr:row>35</xdr:row>
      <xdr:rowOff>333934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4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318711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2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13856</xdr:rowOff>
    </xdr:from>
    <xdr:to>
      <xdr:col>24</xdr:col>
      <xdr:colOff>63500</xdr:colOff>
      <xdr:row>34</xdr:row>
      <xdr:rowOff>86795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43156"/>
          <a:ext cx="838200" cy="7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86795</xdr:rowOff>
    </xdr:from>
    <xdr:to>
      <xdr:col>19</xdr:col>
      <xdr:colOff>177800</xdr:colOff>
      <xdr:row>34</xdr:row>
      <xdr:rowOff>121984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16095"/>
          <a:ext cx="889000" cy="3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121984</xdr:rowOff>
    </xdr:from>
    <xdr:to>
      <xdr:col>15</xdr:col>
      <xdr:colOff>50800</xdr:colOff>
      <xdr:row>34</xdr:row>
      <xdr:rowOff>136859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51284"/>
          <a:ext cx="889000" cy="1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136859</xdr:rowOff>
    </xdr:from>
    <xdr:to>
      <xdr:col>10</xdr:col>
      <xdr:colOff>114300</xdr:colOff>
      <xdr:row>34</xdr:row>
      <xdr:rowOff>154918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66159"/>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134506</xdr:rowOff>
    </xdr:from>
    <xdr:to>
      <xdr:col>24</xdr:col>
      <xdr:colOff>114300</xdr:colOff>
      <xdr:row>34</xdr:row>
      <xdr:rowOff>64656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157383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4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35995</xdr:rowOff>
    </xdr:from>
    <xdr:to>
      <xdr:col>20</xdr:col>
      <xdr:colOff>38100</xdr:colOff>
      <xdr:row>34</xdr:row>
      <xdr:rowOff>137595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6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154122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4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71184</xdr:rowOff>
    </xdr:from>
    <xdr:to>
      <xdr:col>15</xdr:col>
      <xdr:colOff>101600</xdr:colOff>
      <xdr:row>35</xdr:row>
      <xdr:rowOff>1334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17861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7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86059</xdr:rowOff>
    </xdr:from>
    <xdr:to>
      <xdr:col>10</xdr:col>
      <xdr:colOff>165100</xdr:colOff>
      <xdr:row>35</xdr:row>
      <xdr:rowOff>16209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1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32736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9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104118</xdr:rowOff>
    </xdr:from>
    <xdr:to>
      <xdr:col>6</xdr:col>
      <xdr:colOff>38100</xdr:colOff>
      <xdr:row>35</xdr:row>
      <xdr:rowOff>34268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3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50795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0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23837</xdr:rowOff>
    </xdr:from>
    <xdr:to>
      <xdr:col>24</xdr:col>
      <xdr:colOff>63500</xdr:colOff>
      <xdr:row>57</xdr:row>
      <xdr:rowOff>71641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6487"/>
          <a:ext cx="838200" cy="4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33502</xdr:rowOff>
    </xdr:from>
    <xdr:to>
      <xdr:col>19</xdr:col>
      <xdr:colOff>177800</xdr:colOff>
      <xdr:row>57</xdr:row>
      <xdr:rowOff>71641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06152"/>
          <a:ext cx="889000" cy="3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33502</xdr:rowOff>
    </xdr:from>
    <xdr:to>
      <xdr:col>15</xdr:col>
      <xdr:colOff>50800</xdr:colOff>
      <xdr:row>57</xdr:row>
      <xdr:rowOff>114837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6152"/>
          <a:ext cx="889000" cy="8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114837</xdr:rowOff>
    </xdr:from>
    <xdr:to>
      <xdr:col>10</xdr:col>
      <xdr:colOff>114300</xdr:colOff>
      <xdr:row>57</xdr:row>
      <xdr:rowOff>138868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7487"/>
          <a:ext cx="889000" cy="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144487</xdr:rowOff>
    </xdr:from>
    <xdr:to>
      <xdr:col>24</xdr:col>
      <xdr:colOff>114300</xdr:colOff>
      <xdr:row>57</xdr:row>
      <xdr:rowOff>74637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167364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9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20841</xdr:rowOff>
    </xdr:from>
    <xdr:to>
      <xdr:col>20</xdr:col>
      <xdr:colOff>38100</xdr:colOff>
      <xdr:row>57</xdr:row>
      <xdr:rowOff>122441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9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138968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6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154152</xdr:rowOff>
    </xdr:from>
    <xdr:to>
      <xdr:col>15</xdr:col>
      <xdr:colOff>101600</xdr:colOff>
      <xdr:row>57</xdr:row>
      <xdr:rowOff>84302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100829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3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64037</xdr:rowOff>
    </xdr:from>
    <xdr:to>
      <xdr:col>10</xdr:col>
      <xdr:colOff>165100</xdr:colOff>
      <xdr:row>57</xdr:row>
      <xdr:rowOff>165637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1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88068</xdr:rowOff>
    </xdr:from>
    <xdr:to>
      <xdr:col>6</xdr:col>
      <xdr:colOff>38100</xdr:colOff>
      <xdr:row>58</xdr:row>
      <xdr:rowOff>18218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34745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3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79212</xdr:rowOff>
    </xdr:from>
    <xdr:to>
      <xdr:col>24</xdr:col>
      <xdr:colOff>63500</xdr:colOff>
      <xdr:row>78</xdr:row>
      <xdr:rowOff>90734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52312"/>
          <a:ext cx="838200" cy="11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79121</xdr:rowOff>
    </xdr:from>
    <xdr:to>
      <xdr:col>19</xdr:col>
      <xdr:colOff>177800</xdr:colOff>
      <xdr:row>78</xdr:row>
      <xdr:rowOff>79212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52221"/>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79121</xdr:rowOff>
    </xdr:from>
    <xdr:to>
      <xdr:col>15</xdr:col>
      <xdr:colOff>50800</xdr:colOff>
      <xdr:row>78</xdr:row>
      <xdr:rowOff>84058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52221"/>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1122</xdr:rowOff>
    </xdr:from>
    <xdr:to>
      <xdr:col>10</xdr:col>
      <xdr:colOff>114300</xdr:colOff>
      <xdr:row>78</xdr:row>
      <xdr:rowOff>84058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74222"/>
          <a:ext cx="889000" cy="8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39934</xdr:rowOff>
    </xdr:from>
    <xdr:to>
      <xdr:col>24</xdr:col>
      <xdr:colOff>114300</xdr:colOff>
      <xdr:row>78</xdr:row>
      <xdr:rowOff>141534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126311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2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28412</xdr:rowOff>
    </xdr:from>
    <xdr:to>
      <xdr:col>20</xdr:col>
      <xdr:colOff>38100</xdr:colOff>
      <xdr:row>78</xdr:row>
      <xdr:rowOff>130012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121139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9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28321</xdr:rowOff>
    </xdr:from>
    <xdr:to>
      <xdr:col>15</xdr:col>
      <xdr:colOff>101600</xdr:colOff>
      <xdr:row>78</xdr:row>
      <xdr:rowOff>129921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0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121048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9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33258</xdr:rowOff>
    </xdr:from>
    <xdr:to>
      <xdr:col>10</xdr:col>
      <xdr:colOff>165100</xdr:colOff>
      <xdr:row>78</xdr:row>
      <xdr:rowOff>134858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125985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9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121772</xdr:rowOff>
    </xdr:from>
    <xdr:to>
      <xdr:col>6</xdr:col>
      <xdr:colOff>38100</xdr:colOff>
      <xdr:row>78</xdr:row>
      <xdr:rowOff>51922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43049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1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171419</xdr:rowOff>
    </xdr:from>
    <xdr:to>
      <xdr:col>24</xdr:col>
      <xdr:colOff>63500</xdr:colOff>
      <xdr:row>97</xdr:row>
      <xdr:rowOff>90636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30619"/>
          <a:ext cx="838200" cy="9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90636</xdr:rowOff>
    </xdr:from>
    <xdr:to>
      <xdr:col>19</xdr:col>
      <xdr:colOff>177800</xdr:colOff>
      <xdr:row>97</xdr:row>
      <xdr:rowOff>151073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21286"/>
          <a:ext cx="889000" cy="6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26885</xdr:rowOff>
    </xdr:from>
    <xdr:to>
      <xdr:col>15</xdr:col>
      <xdr:colOff>50800</xdr:colOff>
      <xdr:row>97</xdr:row>
      <xdr:rowOff>151073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57535"/>
          <a:ext cx="889000" cy="12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26885</xdr:rowOff>
    </xdr:from>
    <xdr:to>
      <xdr:col>10</xdr:col>
      <xdr:colOff>114300</xdr:colOff>
      <xdr:row>98</xdr:row>
      <xdr:rowOff>113612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57535"/>
          <a:ext cx="889000" cy="25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120619</xdr:rowOff>
    </xdr:from>
    <xdr:to>
      <xdr:col>24</xdr:col>
      <xdr:colOff>114300</xdr:colOff>
      <xdr:row>97</xdr:row>
      <xdr:rowOff>50769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99046</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5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39836</xdr:rowOff>
    </xdr:from>
    <xdr:to>
      <xdr:col>20</xdr:col>
      <xdr:colOff>38100</xdr:colOff>
      <xdr:row>97</xdr:row>
      <xdr:rowOff>141436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7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132563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6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100273</xdr:rowOff>
    </xdr:from>
    <xdr:to>
      <xdr:col>15</xdr:col>
      <xdr:colOff>101600</xdr:colOff>
      <xdr:row>98</xdr:row>
      <xdr:rowOff>30423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3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21550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2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147535</xdr:rowOff>
    </xdr:from>
    <xdr:to>
      <xdr:col>10</xdr:col>
      <xdr:colOff>165100</xdr:colOff>
      <xdr:row>97</xdr:row>
      <xdr:rowOff>77685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68812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699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62812</xdr:rowOff>
    </xdr:from>
    <xdr:to>
      <xdr:col>6</xdr:col>
      <xdr:colOff>38100</xdr:colOff>
      <xdr:row>98</xdr:row>
      <xdr:rowOff>164412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6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155539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5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89310</xdr:rowOff>
    </xdr:from>
    <xdr:to>
      <xdr:col>55</xdr:col>
      <xdr:colOff>0</xdr:colOff>
      <xdr:row>37</xdr:row>
      <xdr:rowOff>38136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261510"/>
          <a:ext cx="838200" cy="12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76051</xdr:rowOff>
    </xdr:from>
    <xdr:to>
      <xdr:col>50</xdr:col>
      <xdr:colOff>114300</xdr:colOff>
      <xdr:row>37</xdr:row>
      <xdr:rowOff>38136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48251"/>
          <a:ext cx="889000" cy="13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76051</xdr:rowOff>
    </xdr:from>
    <xdr:to>
      <xdr:col>45</xdr:col>
      <xdr:colOff>177800</xdr:colOff>
      <xdr:row>37</xdr:row>
      <xdr:rowOff>106607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48251"/>
          <a:ext cx="889000" cy="20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24475</xdr:rowOff>
    </xdr:from>
    <xdr:to>
      <xdr:col>41</xdr:col>
      <xdr:colOff>50800</xdr:colOff>
      <xdr:row>37</xdr:row>
      <xdr:rowOff>106607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39425"/>
          <a:ext cx="889000" cy="111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38510</xdr:rowOff>
    </xdr:from>
    <xdr:to>
      <xdr:col>55</xdr:col>
      <xdr:colOff>50800</xdr:colOff>
      <xdr:row>36</xdr:row>
      <xdr:rowOff>140110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1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61387</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6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158786</xdr:rowOff>
    </xdr:from>
    <xdr:to>
      <xdr:col>50</xdr:col>
      <xdr:colOff>165100</xdr:colOff>
      <xdr:row>37</xdr:row>
      <xdr:rowOff>88936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105463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10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25251</xdr:rowOff>
    </xdr:from>
    <xdr:to>
      <xdr:col>46</xdr:col>
      <xdr:colOff>38100</xdr:colOff>
      <xdr:row>36</xdr:row>
      <xdr:rowOff>126851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9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143378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7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55807</xdr:rowOff>
    </xdr:from>
    <xdr:to>
      <xdr:col>41</xdr:col>
      <xdr:colOff>101600</xdr:colOff>
      <xdr:row>37</xdr:row>
      <xdr:rowOff>157407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9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2484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17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145125</xdr:rowOff>
    </xdr:from>
    <xdr:to>
      <xdr:col>36</xdr:col>
      <xdr:colOff>165100</xdr:colOff>
      <xdr:row>31</xdr:row>
      <xdr:rowOff>75275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91802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06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89768</xdr:rowOff>
    </xdr:from>
    <xdr:to>
      <xdr:col>55</xdr:col>
      <xdr:colOff>0</xdr:colOff>
      <xdr:row>56</xdr:row>
      <xdr:rowOff>29023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519518"/>
          <a:ext cx="838200" cy="11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29023</xdr:rowOff>
    </xdr:from>
    <xdr:to>
      <xdr:col>50</xdr:col>
      <xdr:colOff>114300</xdr:colOff>
      <xdr:row>56</xdr:row>
      <xdr:rowOff>145015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630223"/>
          <a:ext cx="889000" cy="11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142243</xdr:rowOff>
    </xdr:from>
    <xdr:to>
      <xdr:col>45</xdr:col>
      <xdr:colOff>177800</xdr:colOff>
      <xdr:row>56</xdr:row>
      <xdr:rowOff>145015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743443"/>
          <a:ext cx="8890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2408</xdr:rowOff>
    </xdr:from>
    <xdr:to>
      <xdr:col>41</xdr:col>
      <xdr:colOff>50800</xdr:colOff>
      <xdr:row>56</xdr:row>
      <xdr:rowOff>142243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603608"/>
          <a:ext cx="889000" cy="13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38968</xdr:rowOff>
    </xdr:from>
    <xdr:to>
      <xdr:col>55</xdr:col>
      <xdr:colOff>50800</xdr:colOff>
      <xdr:row>55</xdr:row>
      <xdr:rowOff>140568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46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61845</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32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149673</xdr:rowOff>
    </xdr:from>
    <xdr:to>
      <xdr:col>50</xdr:col>
      <xdr:colOff>165100</xdr:colOff>
      <xdr:row>56</xdr:row>
      <xdr:rowOff>79823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57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96350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35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94215</xdr:rowOff>
    </xdr:from>
    <xdr:to>
      <xdr:col>46</xdr:col>
      <xdr:colOff>38100</xdr:colOff>
      <xdr:row>57</xdr:row>
      <xdr:rowOff>24365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6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15492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78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91443</xdr:rowOff>
    </xdr:from>
    <xdr:to>
      <xdr:col>41</xdr:col>
      <xdr:colOff>101600</xdr:colOff>
      <xdr:row>57</xdr:row>
      <xdr:rowOff>21593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69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12720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78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123058</xdr:rowOff>
    </xdr:from>
    <xdr:to>
      <xdr:col>36</xdr:col>
      <xdr:colOff>165100</xdr:colOff>
      <xdr:row>56</xdr:row>
      <xdr:rowOff>53208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55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69735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32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93961</xdr:rowOff>
    </xdr:from>
    <xdr:to>
      <xdr:col>55</xdr:col>
      <xdr:colOff>0</xdr:colOff>
      <xdr:row>78</xdr:row>
      <xdr:rowOff>149910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609811"/>
          <a:ext cx="838200" cy="91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146462</xdr:rowOff>
    </xdr:from>
    <xdr:to>
      <xdr:col>50</xdr:col>
      <xdr:colOff>114300</xdr:colOff>
      <xdr:row>78</xdr:row>
      <xdr:rowOff>149910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19562"/>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146462</xdr:rowOff>
    </xdr:from>
    <xdr:to>
      <xdr:col>45</xdr:col>
      <xdr:colOff>177800</xdr:colOff>
      <xdr:row>79</xdr:row>
      <xdr:rowOff>37497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19562"/>
          <a:ext cx="889000" cy="6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55442</xdr:rowOff>
    </xdr:from>
    <xdr:to>
      <xdr:col>41</xdr:col>
      <xdr:colOff>50800</xdr:colOff>
      <xdr:row>79</xdr:row>
      <xdr:rowOff>37497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28542"/>
          <a:ext cx="889000" cy="15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43161</xdr:rowOff>
    </xdr:from>
    <xdr:to>
      <xdr:col>55</xdr:col>
      <xdr:colOff>50800</xdr:colOff>
      <xdr:row>73</xdr:row>
      <xdr:rowOff>144761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55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66038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41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99110</xdr:rowOff>
    </xdr:from>
    <xdr:to>
      <xdr:col>50</xdr:col>
      <xdr:colOff>165100</xdr:colOff>
      <xdr:row>79</xdr:row>
      <xdr:rowOff>29260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7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20387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6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95662</xdr:rowOff>
    </xdr:from>
    <xdr:to>
      <xdr:col>46</xdr:col>
      <xdr:colOff>38100</xdr:colOff>
      <xdr:row>79</xdr:row>
      <xdr:rowOff>25812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6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16939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6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158147</xdr:rowOff>
    </xdr:from>
    <xdr:to>
      <xdr:col>41</xdr:col>
      <xdr:colOff>101600</xdr:colOff>
      <xdr:row>79</xdr:row>
      <xdr:rowOff>88297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3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79424</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6239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4642</xdr:rowOff>
    </xdr:from>
    <xdr:to>
      <xdr:col>36</xdr:col>
      <xdr:colOff>165100</xdr:colOff>
      <xdr:row>78</xdr:row>
      <xdr:rowOff>106242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7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97369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470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151076</xdr:rowOff>
    </xdr:from>
    <xdr:to>
      <xdr:col>55</xdr:col>
      <xdr:colOff>0</xdr:colOff>
      <xdr:row>98</xdr:row>
      <xdr:rowOff>43049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781726"/>
          <a:ext cx="838200" cy="6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151076</xdr:rowOff>
    </xdr:from>
    <xdr:to>
      <xdr:col>50</xdr:col>
      <xdr:colOff>114300</xdr:colOff>
      <xdr:row>98</xdr:row>
      <xdr:rowOff>62258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81726"/>
          <a:ext cx="889000" cy="8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157393</xdr:rowOff>
    </xdr:from>
    <xdr:to>
      <xdr:col>45</xdr:col>
      <xdr:colOff>177800</xdr:colOff>
      <xdr:row>98</xdr:row>
      <xdr:rowOff>62258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88043"/>
          <a:ext cx="889000" cy="7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81300</xdr:rowOff>
    </xdr:from>
    <xdr:to>
      <xdr:col>41</xdr:col>
      <xdr:colOff>50800</xdr:colOff>
      <xdr:row>97</xdr:row>
      <xdr:rowOff>157393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11950"/>
          <a:ext cx="889000" cy="7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163699</xdr:rowOff>
    </xdr:from>
    <xdr:to>
      <xdr:col>55</xdr:col>
      <xdr:colOff>50800</xdr:colOff>
      <xdr:row>98</xdr:row>
      <xdr:rowOff>93849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78626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0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100276</xdr:rowOff>
    </xdr:from>
    <xdr:to>
      <xdr:col>50</xdr:col>
      <xdr:colOff>165100</xdr:colOff>
      <xdr:row>98</xdr:row>
      <xdr:rowOff>30426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3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46953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0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11458</xdr:rowOff>
    </xdr:from>
    <xdr:to>
      <xdr:col>46</xdr:col>
      <xdr:colOff>38100</xdr:colOff>
      <xdr:row>98</xdr:row>
      <xdr:rowOff>113058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106593</xdr:rowOff>
    </xdr:from>
    <xdr:to>
      <xdr:col>41</xdr:col>
      <xdr:colOff>101600</xdr:colOff>
      <xdr:row>98</xdr:row>
      <xdr:rowOff>36743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3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53270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30500</xdr:rowOff>
    </xdr:from>
    <xdr:to>
      <xdr:col>36</xdr:col>
      <xdr:colOff>165100</xdr:colOff>
      <xdr:row>97</xdr:row>
      <xdr:rowOff>132100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148627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43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63439</xdr:rowOff>
    </xdr:from>
    <xdr:to>
      <xdr:col>85</xdr:col>
      <xdr:colOff>127000</xdr:colOff>
      <xdr:row>38</xdr:row>
      <xdr:rowOff>97546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407089"/>
          <a:ext cx="838200" cy="20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76012</xdr:rowOff>
    </xdr:from>
    <xdr:to>
      <xdr:col>81</xdr:col>
      <xdr:colOff>50800</xdr:colOff>
      <xdr:row>38</xdr:row>
      <xdr:rowOff>97546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91112"/>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115354</xdr:rowOff>
    </xdr:from>
    <xdr:to>
      <xdr:col>76</xdr:col>
      <xdr:colOff>114300</xdr:colOff>
      <xdr:row>38</xdr:row>
      <xdr:rowOff>76012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59004"/>
          <a:ext cx="889000" cy="13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115354</xdr:rowOff>
    </xdr:from>
    <xdr:to>
      <xdr:col>71</xdr:col>
      <xdr:colOff>177800</xdr:colOff>
      <xdr:row>37</xdr:row>
      <xdr:rowOff>128636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59004"/>
          <a:ext cx="889000" cy="1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12639</xdr:rowOff>
    </xdr:from>
    <xdr:to>
      <xdr:col>85</xdr:col>
      <xdr:colOff>177800</xdr:colOff>
      <xdr:row>37</xdr:row>
      <xdr:rowOff>114239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35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35516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20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46746</xdr:rowOff>
    </xdr:from>
    <xdr:to>
      <xdr:col>81</xdr:col>
      <xdr:colOff>101600</xdr:colOff>
      <xdr:row>38</xdr:row>
      <xdr:rowOff>148346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164873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33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25212</xdr:rowOff>
    </xdr:from>
    <xdr:to>
      <xdr:col>76</xdr:col>
      <xdr:colOff>165100</xdr:colOff>
      <xdr:row>38</xdr:row>
      <xdr:rowOff>126812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4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143339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31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64554</xdr:rowOff>
    </xdr:from>
    <xdr:to>
      <xdr:col>72</xdr:col>
      <xdr:colOff>38100</xdr:colOff>
      <xdr:row>37</xdr:row>
      <xdr:rowOff>166154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0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11231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18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77836</xdr:rowOff>
    </xdr:from>
    <xdr:to>
      <xdr:col>67</xdr:col>
      <xdr:colOff>101600</xdr:colOff>
      <xdr:row>38</xdr:row>
      <xdr:rowOff>7986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24513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19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104711</xdr:rowOff>
    </xdr:from>
    <xdr:to>
      <xdr:col>85</xdr:col>
      <xdr:colOff>127000</xdr:colOff>
      <xdr:row>76</xdr:row>
      <xdr:rowOff>125743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134911"/>
          <a:ext cx="8382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125743</xdr:rowOff>
    </xdr:from>
    <xdr:to>
      <xdr:col>81</xdr:col>
      <xdr:colOff>50800</xdr:colOff>
      <xdr:row>76</xdr:row>
      <xdr:rowOff>147562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155943"/>
          <a:ext cx="889000" cy="2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147562</xdr:rowOff>
    </xdr:from>
    <xdr:to>
      <xdr:col>76</xdr:col>
      <xdr:colOff>114300</xdr:colOff>
      <xdr:row>77</xdr:row>
      <xdr:rowOff>9880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177762"/>
          <a:ext cx="889000" cy="3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9880</xdr:rowOff>
    </xdr:from>
    <xdr:to>
      <xdr:col>71</xdr:col>
      <xdr:colOff>177800</xdr:colOff>
      <xdr:row>77</xdr:row>
      <xdr:rowOff>29096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211530"/>
          <a:ext cx="889000" cy="1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53911</xdr:rowOff>
    </xdr:from>
    <xdr:to>
      <xdr:col>85</xdr:col>
      <xdr:colOff>177800</xdr:colOff>
      <xdr:row>76</xdr:row>
      <xdr:rowOff>155511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08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76788</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93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74943</xdr:rowOff>
    </xdr:from>
    <xdr:to>
      <xdr:col>81</xdr:col>
      <xdr:colOff>101600</xdr:colOff>
      <xdr:row>77</xdr:row>
      <xdr:rowOff>5093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1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167670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19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96762</xdr:rowOff>
    </xdr:from>
    <xdr:to>
      <xdr:col>76</xdr:col>
      <xdr:colOff>165100</xdr:colOff>
      <xdr:row>77</xdr:row>
      <xdr:rowOff>26912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1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18039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21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130530</xdr:rowOff>
    </xdr:from>
    <xdr:to>
      <xdr:col>72</xdr:col>
      <xdr:colOff>38100</xdr:colOff>
      <xdr:row>77</xdr:row>
      <xdr:rowOff>60680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1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51807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25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149746</xdr:rowOff>
    </xdr:from>
    <xdr:to>
      <xdr:col>67</xdr:col>
      <xdr:colOff>101600</xdr:colOff>
      <xdr:row>77</xdr:row>
      <xdr:rowOff>79896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71023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27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94337</xdr:rowOff>
    </xdr:from>
    <xdr:to>
      <xdr:col>85</xdr:col>
      <xdr:colOff>127000</xdr:colOff>
      <xdr:row>98</xdr:row>
      <xdr:rowOff>136944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24987"/>
          <a:ext cx="838200" cy="21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136944</xdr:rowOff>
    </xdr:from>
    <xdr:to>
      <xdr:col>81</xdr:col>
      <xdr:colOff>50800</xdr:colOff>
      <xdr:row>98</xdr:row>
      <xdr:rowOff>137249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39044"/>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137249</xdr:rowOff>
    </xdr:from>
    <xdr:to>
      <xdr:col>76</xdr:col>
      <xdr:colOff>114300</xdr:colOff>
      <xdr:row>98</xdr:row>
      <xdr:rowOff>137575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39349"/>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133395</xdr:rowOff>
    </xdr:from>
    <xdr:to>
      <xdr:col>71</xdr:col>
      <xdr:colOff>177800</xdr:colOff>
      <xdr:row>98</xdr:row>
      <xdr:rowOff>137575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35495"/>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43537</xdr:rowOff>
    </xdr:from>
    <xdr:to>
      <xdr:col>85</xdr:col>
      <xdr:colOff>177800</xdr:colOff>
      <xdr:row>97</xdr:row>
      <xdr:rowOff>145137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67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66414</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2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86144</xdr:rowOff>
    </xdr:from>
    <xdr:to>
      <xdr:col>81</xdr:col>
      <xdr:colOff>101600</xdr:colOff>
      <xdr:row>99</xdr:row>
      <xdr:rowOff>16294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7421</xdr:rowOff>
    </xdr:from>
    <xdr:ext cx="378565"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2017" y="16980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86449</xdr:rowOff>
    </xdr:from>
    <xdr:to>
      <xdr:col>76</xdr:col>
      <xdr:colOff>165100</xdr:colOff>
      <xdr:row>99</xdr:row>
      <xdr:rowOff>16599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8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7726</xdr:rowOff>
    </xdr:from>
    <xdr:ext cx="378565"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3017" y="16981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86775</xdr:rowOff>
    </xdr:from>
    <xdr:to>
      <xdr:col>72</xdr:col>
      <xdr:colOff>38100</xdr:colOff>
      <xdr:row>99</xdr:row>
      <xdr:rowOff>16925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8052</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4017" y="16981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82595</xdr:rowOff>
    </xdr:from>
    <xdr:to>
      <xdr:col>67</xdr:col>
      <xdr:colOff>101600</xdr:colOff>
      <xdr:row>99</xdr:row>
      <xdr:rowOff>12745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8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3872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97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94391</xdr:rowOff>
    </xdr:from>
    <xdr:to>
      <xdr:col>116</xdr:col>
      <xdr:colOff>63500</xdr:colOff>
      <xdr:row>38</xdr:row>
      <xdr:rowOff>94803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609491"/>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126121</xdr:rowOff>
    </xdr:from>
    <xdr:to>
      <xdr:col>111</xdr:col>
      <xdr:colOff>177800</xdr:colOff>
      <xdr:row>38</xdr:row>
      <xdr:rowOff>94803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469771"/>
          <a:ext cx="889000" cy="14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126121</xdr:rowOff>
    </xdr:from>
    <xdr:to>
      <xdr:col>107</xdr:col>
      <xdr:colOff>50800</xdr:colOff>
      <xdr:row>38</xdr:row>
      <xdr:rowOff>95077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469771"/>
          <a:ext cx="889000" cy="14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95077</xdr:rowOff>
    </xdr:from>
    <xdr:to>
      <xdr:col>102</xdr:col>
      <xdr:colOff>114300</xdr:colOff>
      <xdr:row>38</xdr:row>
      <xdr:rowOff>95534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61017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43591</xdr:rowOff>
    </xdr:from>
    <xdr:to>
      <xdr:col>116</xdr:col>
      <xdr:colOff>114300</xdr:colOff>
      <xdr:row>38</xdr:row>
      <xdr:rowOff>145191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55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130603</xdr:rowOff>
    </xdr:from>
    <xdr:ext cx="378565"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44003</xdr:rowOff>
    </xdr:from>
    <xdr:to>
      <xdr:col>112</xdr:col>
      <xdr:colOff>38100</xdr:colOff>
      <xdr:row>38</xdr:row>
      <xdr:rowOff>145603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55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136730</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4017" y="6651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75321</xdr:rowOff>
    </xdr:from>
    <xdr:to>
      <xdr:col>107</xdr:col>
      <xdr:colOff>101600</xdr:colOff>
      <xdr:row>38</xdr:row>
      <xdr:rowOff>5471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41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21998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19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44277</xdr:rowOff>
    </xdr:from>
    <xdr:to>
      <xdr:col>102</xdr:col>
      <xdr:colOff>165100</xdr:colOff>
      <xdr:row>38</xdr:row>
      <xdr:rowOff>145877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55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137004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652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44734</xdr:rowOff>
    </xdr:from>
    <xdr:to>
      <xdr:col>98</xdr:col>
      <xdr:colOff>38100</xdr:colOff>
      <xdr:row>38</xdr:row>
      <xdr:rowOff>146334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55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137461</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7017" y="6652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105776</xdr:rowOff>
    </xdr:from>
    <xdr:to>
      <xdr:col>116</xdr:col>
      <xdr:colOff>63500</xdr:colOff>
      <xdr:row>58</xdr:row>
      <xdr:rowOff>106050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049876"/>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106050</xdr:rowOff>
    </xdr:from>
    <xdr:to>
      <xdr:col>111</xdr:col>
      <xdr:colOff>177800</xdr:colOff>
      <xdr:row>58</xdr:row>
      <xdr:rowOff>106233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05015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106233</xdr:rowOff>
    </xdr:from>
    <xdr:to>
      <xdr:col>107</xdr:col>
      <xdr:colOff>50800</xdr:colOff>
      <xdr:row>58</xdr:row>
      <xdr:rowOff>106233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050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106233</xdr:rowOff>
    </xdr:from>
    <xdr:to>
      <xdr:col>102</xdr:col>
      <xdr:colOff>114300</xdr:colOff>
      <xdr:row>58</xdr:row>
      <xdr:rowOff>106599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050333"/>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54976</xdr:rowOff>
    </xdr:from>
    <xdr:to>
      <xdr:col>116</xdr:col>
      <xdr:colOff>114300</xdr:colOff>
      <xdr:row>58</xdr:row>
      <xdr:rowOff>156576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9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55250</xdr:rowOff>
    </xdr:from>
    <xdr:to>
      <xdr:col>112</xdr:col>
      <xdr:colOff>38100</xdr:colOff>
      <xdr:row>58</xdr:row>
      <xdr:rowOff>156850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99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147977</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10092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55433</xdr:rowOff>
    </xdr:from>
    <xdr:to>
      <xdr:col>107</xdr:col>
      <xdr:colOff>101600</xdr:colOff>
      <xdr:row>58</xdr:row>
      <xdr:rowOff>157033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9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148160</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17" y="10092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55433</xdr:rowOff>
    </xdr:from>
    <xdr:to>
      <xdr:col>102</xdr:col>
      <xdr:colOff>165100</xdr:colOff>
      <xdr:row>58</xdr:row>
      <xdr:rowOff>157033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9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148160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17" y="10092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55799</xdr:rowOff>
    </xdr:from>
    <xdr:to>
      <xdr:col>98</xdr:col>
      <xdr:colOff>38100</xdr:colOff>
      <xdr:row>58</xdr:row>
      <xdr:rowOff>157399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9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148526</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092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110048</xdr:rowOff>
    </xdr:from>
    <xdr:to>
      <xdr:col>116</xdr:col>
      <xdr:colOff>63500</xdr:colOff>
      <xdr:row>73</xdr:row>
      <xdr:rowOff>156192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625898"/>
          <a:ext cx="838200" cy="4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156192</xdr:rowOff>
    </xdr:from>
    <xdr:to>
      <xdr:col>111</xdr:col>
      <xdr:colOff>177800</xdr:colOff>
      <xdr:row>74</xdr:row>
      <xdr:rowOff>33336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672042"/>
          <a:ext cx="889000" cy="4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10965</xdr:rowOff>
    </xdr:from>
    <xdr:to>
      <xdr:col>107</xdr:col>
      <xdr:colOff>50800</xdr:colOff>
      <xdr:row>74</xdr:row>
      <xdr:rowOff>33336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2698265"/>
          <a:ext cx="889000" cy="2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10965</xdr:rowOff>
    </xdr:from>
    <xdr:to>
      <xdr:col>102</xdr:col>
      <xdr:colOff>114300</xdr:colOff>
      <xdr:row>74</xdr:row>
      <xdr:rowOff>72263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698265"/>
          <a:ext cx="889000" cy="6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59248</xdr:rowOff>
    </xdr:from>
    <xdr:to>
      <xdr:col>116</xdr:col>
      <xdr:colOff>114300</xdr:colOff>
      <xdr:row>73</xdr:row>
      <xdr:rowOff>160848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57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82125</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42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105392</xdr:rowOff>
    </xdr:from>
    <xdr:to>
      <xdr:col>112</xdr:col>
      <xdr:colOff>38100</xdr:colOff>
      <xdr:row>74</xdr:row>
      <xdr:rowOff>35542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62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52069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39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153986</xdr:rowOff>
    </xdr:from>
    <xdr:to>
      <xdr:col>107</xdr:col>
      <xdr:colOff>101600</xdr:colOff>
      <xdr:row>74</xdr:row>
      <xdr:rowOff>84136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66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100663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44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131615</xdr:rowOff>
    </xdr:from>
    <xdr:to>
      <xdr:col>102</xdr:col>
      <xdr:colOff>165100</xdr:colOff>
      <xdr:row>74</xdr:row>
      <xdr:rowOff>61765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6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78292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42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21463</xdr:rowOff>
    </xdr:from>
    <xdr:to>
      <xdr:col>98</xdr:col>
      <xdr:colOff>38100</xdr:colOff>
      <xdr:row>74</xdr:row>
      <xdr:rowOff>123063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70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139590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48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人件費の住民一人当たりコストが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97,707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愛媛県平均・類似団体平均と比較して高い状況となっている。令和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年度から一部保育所等について民間事業者に移行することで、一部削減効果があったが、給与改定による職員及び会計年度任用職員の人件費増加の影響が強く、結果として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4,467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円増加、伸び率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普通建設事業費のうち新規整備については、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47,937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51,401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円となり、伸び率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1,383.9%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上昇している。主な要因は、松山南高等学校砥部分校教育寮建設による事業費の増加によるものである。今後、各種施設の老朽化が進行しているほか、高尾田地区雨水排水施設建設や文化会館舞台機構改修など大規模事業が予定されていることから、普通建設事業費は新規整備・更新整備共に増加が懸念される。また、公債費についても、現状は比較的低い水準となっているが、普通建設事業費の増加と連動して今後増加が見込まれることから、公共施設等総合管理計画を基に、施設の統廃合など公共施設再編に取り組むことで、普通建設事業費や公債費の抑制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9,519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80,670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円となり、伸び率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上昇している。上昇の主な要因は、児童手当法の改正に伴う児童手当の増や、物価高騰対応地方創生臨時交付金を活用した低所得世帯等給付事業の実施など国策によるもののほか、障害者自立支援給付事業などの各種給付金支給事業費の増加が挙げられる。臨時交付金活用事業は一過性の影響だが、各種給付金支給事業費の増加傾向は今後も続くと考えられる。厳しい財政状況の中でも、住民が求めるサービスの提供を継続できるよう努め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積立金が大幅に増加しているのは、財政調整基金について、令和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年度及び</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年度の決算剰余金を令和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年度に積み立てたことによるものである。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107696</xdr:rowOff>
    </xdr:from>
    <xdr:to>
      <xdr:col>24</xdr:col>
      <xdr:colOff>63500</xdr:colOff>
      <xdr:row>32</xdr:row>
      <xdr:rowOff>138557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94096"/>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138557</xdr:rowOff>
    </xdr:from>
    <xdr:to>
      <xdr:col>19</xdr:col>
      <xdr:colOff>177800</xdr:colOff>
      <xdr:row>32</xdr:row>
      <xdr:rowOff>148844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2495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141224</xdr:rowOff>
    </xdr:from>
    <xdr:to>
      <xdr:col>15</xdr:col>
      <xdr:colOff>50800</xdr:colOff>
      <xdr:row>32</xdr:row>
      <xdr:rowOff>148844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62762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107315</xdr:rowOff>
    </xdr:from>
    <xdr:to>
      <xdr:col>10</xdr:col>
      <xdr:colOff>114300</xdr:colOff>
      <xdr:row>32</xdr:row>
      <xdr:rowOff>141224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93715"/>
          <a:ext cx="8890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56896</xdr:rowOff>
    </xdr:from>
    <xdr:to>
      <xdr:col>24</xdr:col>
      <xdr:colOff>114300</xdr:colOff>
      <xdr:row>32</xdr:row>
      <xdr:rowOff>158496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4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79773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9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87757</xdr:rowOff>
    </xdr:from>
    <xdr:to>
      <xdr:col>20</xdr:col>
      <xdr:colOff>38100</xdr:colOff>
      <xdr:row>33</xdr:row>
      <xdr:rowOff>17907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34434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4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98044</xdr:rowOff>
    </xdr:from>
    <xdr:to>
      <xdr:col>15</xdr:col>
      <xdr:colOff>101600</xdr:colOff>
      <xdr:row>33</xdr:row>
      <xdr:rowOff>28194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44721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5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90424</xdr:rowOff>
    </xdr:from>
    <xdr:to>
      <xdr:col>10</xdr:col>
      <xdr:colOff>165100</xdr:colOff>
      <xdr:row>33</xdr:row>
      <xdr:rowOff>20574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37101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56515</xdr:rowOff>
    </xdr:from>
    <xdr:to>
      <xdr:col>6</xdr:col>
      <xdr:colOff>38100</xdr:colOff>
      <xdr:row>32</xdr:row>
      <xdr:rowOff>158115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3192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1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12529</xdr:rowOff>
    </xdr:from>
    <xdr:to>
      <xdr:col>24</xdr:col>
      <xdr:colOff>63500</xdr:colOff>
      <xdr:row>58</xdr:row>
      <xdr:rowOff>708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13729"/>
          <a:ext cx="838200" cy="33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708</xdr:rowOff>
    </xdr:from>
    <xdr:to>
      <xdr:col>19</xdr:col>
      <xdr:colOff>177800</xdr:colOff>
      <xdr:row>58</xdr:row>
      <xdr:rowOff>23038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4808"/>
          <a:ext cx="889000" cy="2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23038</xdr:rowOff>
    </xdr:from>
    <xdr:to>
      <xdr:col>15</xdr:col>
      <xdr:colOff>50800</xdr:colOff>
      <xdr:row>58</xdr:row>
      <xdr:rowOff>35134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67138"/>
          <a:ext cx="889000" cy="1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142752</xdr:rowOff>
    </xdr:from>
    <xdr:to>
      <xdr:col>10</xdr:col>
      <xdr:colOff>114300</xdr:colOff>
      <xdr:row>58</xdr:row>
      <xdr:rowOff>35134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2502"/>
          <a:ext cx="889000" cy="40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133179</xdr:rowOff>
    </xdr:from>
    <xdr:to>
      <xdr:col>24</xdr:col>
      <xdr:colOff>114300</xdr:colOff>
      <xdr:row>56</xdr:row>
      <xdr:rowOff>63329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6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156056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1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121358</xdr:rowOff>
    </xdr:from>
    <xdr:to>
      <xdr:col>20</xdr:col>
      <xdr:colOff>38100</xdr:colOff>
      <xdr:row>58</xdr:row>
      <xdr:rowOff>51508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42635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143688</xdr:rowOff>
    </xdr:from>
    <xdr:to>
      <xdr:col>15</xdr:col>
      <xdr:colOff>101600</xdr:colOff>
      <xdr:row>58</xdr:row>
      <xdr:rowOff>73838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64965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155784</xdr:rowOff>
    </xdr:from>
    <xdr:to>
      <xdr:col>10</xdr:col>
      <xdr:colOff>165100</xdr:colOff>
      <xdr:row>58</xdr:row>
      <xdr:rowOff>85934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77061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2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91952</xdr:rowOff>
    </xdr:from>
    <xdr:to>
      <xdr:col>6</xdr:col>
      <xdr:colOff>38100</xdr:colOff>
      <xdr:row>56</xdr:row>
      <xdr:rowOff>22102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13229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78961</xdr:rowOff>
    </xdr:from>
    <xdr:to>
      <xdr:col>24</xdr:col>
      <xdr:colOff>63500</xdr:colOff>
      <xdr:row>75</xdr:row>
      <xdr:rowOff>102507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37711"/>
          <a:ext cx="8382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102507</xdr:rowOff>
    </xdr:from>
    <xdr:to>
      <xdr:col>19</xdr:col>
      <xdr:colOff>177800</xdr:colOff>
      <xdr:row>75</xdr:row>
      <xdr:rowOff>136706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61257"/>
          <a:ext cx="889000" cy="3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136706</xdr:rowOff>
    </xdr:from>
    <xdr:to>
      <xdr:col>15</xdr:col>
      <xdr:colOff>50800</xdr:colOff>
      <xdr:row>76</xdr:row>
      <xdr:rowOff>15562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995456"/>
          <a:ext cx="889000" cy="5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15562</xdr:rowOff>
    </xdr:from>
    <xdr:to>
      <xdr:col>10</xdr:col>
      <xdr:colOff>114300</xdr:colOff>
      <xdr:row>77</xdr:row>
      <xdr:rowOff>33804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45762"/>
          <a:ext cx="889000" cy="18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28161</xdr:rowOff>
    </xdr:from>
    <xdr:to>
      <xdr:col>24</xdr:col>
      <xdr:colOff>114300</xdr:colOff>
      <xdr:row>75</xdr:row>
      <xdr:rowOff>129761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8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51038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3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51707</xdr:rowOff>
    </xdr:from>
    <xdr:to>
      <xdr:col>20</xdr:col>
      <xdr:colOff>38100</xdr:colOff>
      <xdr:row>75</xdr:row>
      <xdr:rowOff>153307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1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169834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85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85906</xdr:rowOff>
    </xdr:from>
    <xdr:to>
      <xdr:col>15</xdr:col>
      <xdr:colOff>101600</xdr:colOff>
      <xdr:row>76</xdr:row>
      <xdr:rowOff>16055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446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32583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1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136213</xdr:rowOff>
    </xdr:from>
    <xdr:to>
      <xdr:col>10</xdr:col>
      <xdr:colOff>165100</xdr:colOff>
      <xdr:row>76</xdr:row>
      <xdr:rowOff>66362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949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82890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70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154454</xdr:rowOff>
    </xdr:from>
    <xdr:to>
      <xdr:col>6</xdr:col>
      <xdr:colOff>38100</xdr:colOff>
      <xdr:row>77</xdr:row>
      <xdr:rowOff>84604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101132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91024</xdr:rowOff>
    </xdr:from>
    <xdr:to>
      <xdr:col>24</xdr:col>
      <xdr:colOff>63500</xdr:colOff>
      <xdr:row>97</xdr:row>
      <xdr:rowOff>171307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21674"/>
          <a:ext cx="838200" cy="8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19320</xdr:rowOff>
    </xdr:from>
    <xdr:to>
      <xdr:col>19</xdr:col>
      <xdr:colOff>177800</xdr:colOff>
      <xdr:row>97</xdr:row>
      <xdr:rowOff>91024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49970"/>
          <a:ext cx="889000" cy="7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19320</xdr:rowOff>
    </xdr:from>
    <xdr:to>
      <xdr:col>15</xdr:col>
      <xdr:colOff>50800</xdr:colOff>
      <xdr:row>97</xdr:row>
      <xdr:rowOff>139075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49970"/>
          <a:ext cx="889000" cy="11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139075</xdr:rowOff>
    </xdr:from>
    <xdr:to>
      <xdr:col>10</xdr:col>
      <xdr:colOff>114300</xdr:colOff>
      <xdr:row>98</xdr:row>
      <xdr:rowOff>61320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9725"/>
          <a:ext cx="889000" cy="9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120507</xdr:rowOff>
    </xdr:from>
    <xdr:to>
      <xdr:col>24</xdr:col>
      <xdr:colOff>114300</xdr:colOff>
      <xdr:row>98</xdr:row>
      <xdr:rowOff>50657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98934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40224</xdr:rowOff>
    </xdr:from>
    <xdr:to>
      <xdr:col>20</xdr:col>
      <xdr:colOff>38100</xdr:colOff>
      <xdr:row>97</xdr:row>
      <xdr:rowOff>141824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158351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4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139970</xdr:rowOff>
    </xdr:from>
    <xdr:to>
      <xdr:col>15</xdr:col>
      <xdr:colOff>101600</xdr:colOff>
      <xdr:row>97</xdr:row>
      <xdr:rowOff>70120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9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86647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7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88275</xdr:rowOff>
    </xdr:from>
    <xdr:to>
      <xdr:col>10</xdr:col>
      <xdr:colOff>165100</xdr:colOff>
      <xdr:row>98</xdr:row>
      <xdr:rowOff>18425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9552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1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10520</xdr:rowOff>
    </xdr:from>
    <xdr:to>
      <xdr:col>6</xdr:col>
      <xdr:colOff>38100</xdr:colOff>
      <xdr:row>98</xdr:row>
      <xdr:rowOff>112120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1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128647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8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113582</xdr:rowOff>
    </xdr:from>
    <xdr:to>
      <xdr:col>55</xdr:col>
      <xdr:colOff>0</xdr:colOff>
      <xdr:row>57</xdr:row>
      <xdr:rowOff>160922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86232"/>
          <a:ext cx="838200" cy="4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113582</xdr:rowOff>
    </xdr:from>
    <xdr:to>
      <xdr:col>50</xdr:col>
      <xdr:colOff>114300</xdr:colOff>
      <xdr:row>57</xdr:row>
      <xdr:rowOff>151187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86232"/>
          <a:ext cx="889000" cy="3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151187</xdr:rowOff>
    </xdr:from>
    <xdr:to>
      <xdr:col>45</xdr:col>
      <xdr:colOff>177800</xdr:colOff>
      <xdr:row>57</xdr:row>
      <xdr:rowOff>171266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23837"/>
          <a:ext cx="889000" cy="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171266</xdr:rowOff>
    </xdr:from>
    <xdr:to>
      <xdr:col>41</xdr:col>
      <xdr:colOff>50800</xdr:colOff>
      <xdr:row>58</xdr:row>
      <xdr:rowOff>15513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43916"/>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110122</xdr:rowOff>
    </xdr:from>
    <xdr:to>
      <xdr:col>55</xdr:col>
      <xdr:colOff>50800</xdr:colOff>
      <xdr:row>58</xdr:row>
      <xdr:rowOff>40272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132999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3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62782</xdr:rowOff>
    </xdr:from>
    <xdr:to>
      <xdr:col>50</xdr:col>
      <xdr:colOff>165100</xdr:colOff>
      <xdr:row>57</xdr:row>
      <xdr:rowOff>164382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3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9459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1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100387</xdr:rowOff>
    </xdr:from>
    <xdr:to>
      <xdr:col>46</xdr:col>
      <xdr:colOff>38100</xdr:colOff>
      <xdr:row>58</xdr:row>
      <xdr:rowOff>30537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7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47064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4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120466</xdr:rowOff>
    </xdr:from>
    <xdr:to>
      <xdr:col>41</xdr:col>
      <xdr:colOff>101600</xdr:colOff>
      <xdr:row>58</xdr:row>
      <xdr:rowOff>50616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9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67143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6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136163</xdr:rowOff>
    </xdr:from>
    <xdr:to>
      <xdr:col>36</xdr:col>
      <xdr:colOff>165100</xdr:colOff>
      <xdr:row>58</xdr:row>
      <xdr:rowOff>66313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0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57440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0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122441</xdr:rowOff>
    </xdr:from>
    <xdr:to>
      <xdr:col>55</xdr:col>
      <xdr:colOff>0</xdr:colOff>
      <xdr:row>77</xdr:row>
      <xdr:rowOff>127336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24091"/>
          <a:ext cx="8382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9816</xdr:rowOff>
    </xdr:from>
    <xdr:to>
      <xdr:col>50</xdr:col>
      <xdr:colOff>114300</xdr:colOff>
      <xdr:row>77</xdr:row>
      <xdr:rowOff>122441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11466"/>
          <a:ext cx="889000" cy="11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9816</xdr:rowOff>
    </xdr:from>
    <xdr:to>
      <xdr:col>45</xdr:col>
      <xdr:colOff>177800</xdr:colOff>
      <xdr:row>77</xdr:row>
      <xdr:rowOff>35554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11466"/>
          <a:ext cx="889000" cy="2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2026</xdr:rowOff>
    </xdr:from>
    <xdr:to>
      <xdr:col>41</xdr:col>
      <xdr:colOff>50800</xdr:colOff>
      <xdr:row>77</xdr:row>
      <xdr:rowOff>35554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03676"/>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76536</xdr:rowOff>
    </xdr:from>
    <xdr:to>
      <xdr:col>55</xdr:col>
      <xdr:colOff>50800</xdr:colOff>
      <xdr:row>78</xdr:row>
      <xdr:rowOff>6686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7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99413</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2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71641</xdr:rowOff>
    </xdr:from>
    <xdr:to>
      <xdr:col>50</xdr:col>
      <xdr:colOff>165100</xdr:colOff>
      <xdr:row>78</xdr:row>
      <xdr:rowOff>1791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7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18318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4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130466</xdr:rowOff>
    </xdr:from>
    <xdr:to>
      <xdr:col>46</xdr:col>
      <xdr:colOff>38100</xdr:colOff>
      <xdr:row>77</xdr:row>
      <xdr:rowOff>60616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6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77144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156204</xdr:rowOff>
    </xdr:from>
    <xdr:to>
      <xdr:col>41</xdr:col>
      <xdr:colOff>101600</xdr:colOff>
      <xdr:row>77</xdr:row>
      <xdr:rowOff>86354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8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102881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6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122676</xdr:rowOff>
    </xdr:from>
    <xdr:to>
      <xdr:col>36</xdr:col>
      <xdr:colOff>165100</xdr:colOff>
      <xdr:row>77</xdr:row>
      <xdr:rowOff>52826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5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69352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2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168618</xdr:rowOff>
    </xdr:from>
    <xdr:to>
      <xdr:col>55</xdr:col>
      <xdr:colOff>0</xdr:colOff>
      <xdr:row>97</xdr:row>
      <xdr:rowOff>2451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27818"/>
          <a:ext cx="838200" cy="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166472</xdr:rowOff>
    </xdr:from>
    <xdr:to>
      <xdr:col>50</xdr:col>
      <xdr:colOff>114300</xdr:colOff>
      <xdr:row>97</xdr:row>
      <xdr:rowOff>2451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25672"/>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166472</xdr:rowOff>
    </xdr:from>
    <xdr:to>
      <xdr:col>45</xdr:col>
      <xdr:colOff>177800</xdr:colOff>
      <xdr:row>97</xdr:row>
      <xdr:rowOff>55384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25672"/>
          <a:ext cx="889000" cy="6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17895</xdr:rowOff>
    </xdr:from>
    <xdr:to>
      <xdr:col>41</xdr:col>
      <xdr:colOff>50800</xdr:colOff>
      <xdr:row>97</xdr:row>
      <xdr:rowOff>55384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48545"/>
          <a:ext cx="889000" cy="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117818</xdr:rowOff>
    </xdr:from>
    <xdr:to>
      <xdr:col>55</xdr:col>
      <xdr:colOff>50800</xdr:colOff>
      <xdr:row>97</xdr:row>
      <xdr:rowOff>47968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96245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123101</xdr:rowOff>
    </xdr:from>
    <xdr:to>
      <xdr:col>50</xdr:col>
      <xdr:colOff>165100</xdr:colOff>
      <xdr:row>97</xdr:row>
      <xdr:rowOff>53251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8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44378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7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115672</xdr:rowOff>
    </xdr:from>
    <xdr:to>
      <xdr:col>46</xdr:col>
      <xdr:colOff>38100</xdr:colOff>
      <xdr:row>97</xdr:row>
      <xdr:rowOff>45822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36949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6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4584</xdr:rowOff>
    </xdr:from>
    <xdr:to>
      <xdr:col>41</xdr:col>
      <xdr:colOff>101600</xdr:colOff>
      <xdr:row>97</xdr:row>
      <xdr:rowOff>106184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3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97311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2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138545</xdr:rowOff>
    </xdr:from>
    <xdr:to>
      <xdr:col>36</xdr:col>
      <xdr:colOff>165100</xdr:colOff>
      <xdr:row>97</xdr:row>
      <xdr:rowOff>68695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9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59822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9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54432</xdr:rowOff>
    </xdr:from>
    <xdr:to>
      <xdr:col>85</xdr:col>
      <xdr:colOff>127000</xdr:colOff>
      <xdr:row>36</xdr:row>
      <xdr:rowOff>110603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55182"/>
          <a:ext cx="838200" cy="22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110603</xdr:rowOff>
    </xdr:from>
    <xdr:to>
      <xdr:col>81</xdr:col>
      <xdr:colOff>50800</xdr:colOff>
      <xdr:row>37</xdr:row>
      <xdr:rowOff>44472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82803"/>
          <a:ext cx="889000" cy="10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44472</xdr:rowOff>
    </xdr:from>
    <xdr:to>
      <xdr:col>76</xdr:col>
      <xdr:colOff>114300</xdr:colOff>
      <xdr:row>37</xdr:row>
      <xdr:rowOff>49011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88122"/>
          <a:ext cx="889000" cy="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137643</xdr:rowOff>
    </xdr:from>
    <xdr:to>
      <xdr:col>71</xdr:col>
      <xdr:colOff>177800</xdr:colOff>
      <xdr:row>37</xdr:row>
      <xdr:rowOff>49011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138393"/>
          <a:ext cx="889000" cy="25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3632</xdr:rowOff>
    </xdr:from>
    <xdr:to>
      <xdr:col>85</xdr:col>
      <xdr:colOff>177800</xdr:colOff>
      <xdr:row>35</xdr:row>
      <xdr:rowOff>105232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0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26509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5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59803</xdr:rowOff>
    </xdr:from>
    <xdr:to>
      <xdr:col>81</xdr:col>
      <xdr:colOff>101600</xdr:colOff>
      <xdr:row>36</xdr:row>
      <xdr:rowOff>161403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3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6480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0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165122</xdr:rowOff>
    </xdr:from>
    <xdr:to>
      <xdr:col>76</xdr:col>
      <xdr:colOff>165100</xdr:colOff>
      <xdr:row>37</xdr:row>
      <xdr:rowOff>95272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3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111799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1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169661</xdr:rowOff>
    </xdr:from>
    <xdr:to>
      <xdr:col>72</xdr:col>
      <xdr:colOff>38100</xdr:colOff>
      <xdr:row>37</xdr:row>
      <xdr:rowOff>99811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4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116338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1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86843</xdr:rowOff>
    </xdr:from>
    <xdr:to>
      <xdr:col>67</xdr:col>
      <xdr:colOff>101600</xdr:colOff>
      <xdr:row>36</xdr:row>
      <xdr:rowOff>16993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08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33520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86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54890</xdr:rowOff>
    </xdr:from>
    <xdr:to>
      <xdr:col>85</xdr:col>
      <xdr:colOff>127000</xdr:colOff>
      <xdr:row>57</xdr:row>
      <xdr:rowOff>92302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27540"/>
          <a:ext cx="838200" cy="3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92302</xdr:rowOff>
    </xdr:from>
    <xdr:to>
      <xdr:col>81</xdr:col>
      <xdr:colOff>50800</xdr:colOff>
      <xdr:row>57</xdr:row>
      <xdr:rowOff>121906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64952"/>
          <a:ext cx="889000"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87593</xdr:rowOff>
    </xdr:from>
    <xdr:to>
      <xdr:col>76</xdr:col>
      <xdr:colOff>114300</xdr:colOff>
      <xdr:row>57</xdr:row>
      <xdr:rowOff>121906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60243"/>
          <a:ext cx="889000" cy="3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46275</xdr:rowOff>
    </xdr:from>
    <xdr:to>
      <xdr:col>71</xdr:col>
      <xdr:colOff>177800</xdr:colOff>
      <xdr:row>57</xdr:row>
      <xdr:rowOff>87593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18925"/>
          <a:ext cx="889000" cy="4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4090</xdr:rowOff>
    </xdr:from>
    <xdr:to>
      <xdr:col>85</xdr:col>
      <xdr:colOff>177800</xdr:colOff>
      <xdr:row>57</xdr:row>
      <xdr:rowOff>105690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41502</xdr:rowOff>
    </xdr:from>
    <xdr:to>
      <xdr:col>81</xdr:col>
      <xdr:colOff>101600</xdr:colOff>
      <xdr:row>57</xdr:row>
      <xdr:rowOff>143102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134229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71106</xdr:rowOff>
    </xdr:from>
    <xdr:to>
      <xdr:col>76</xdr:col>
      <xdr:colOff>165100</xdr:colOff>
      <xdr:row>58</xdr:row>
      <xdr:rowOff>1256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4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163833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36793</xdr:rowOff>
    </xdr:from>
    <xdr:to>
      <xdr:col>72</xdr:col>
      <xdr:colOff>38100</xdr:colOff>
      <xdr:row>57</xdr:row>
      <xdr:rowOff>138393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129520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0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166925</xdr:rowOff>
    </xdr:from>
    <xdr:to>
      <xdr:col>67</xdr:col>
      <xdr:colOff>101600</xdr:colOff>
      <xdr:row>57</xdr:row>
      <xdr:rowOff>97075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6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113602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4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63440</xdr:rowOff>
    </xdr:from>
    <xdr:to>
      <xdr:col>85</xdr:col>
      <xdr:colOff>127000</xdr:colOff>
      <xdr:row>78</xdr:row>
      <xdr:rowOff>97546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265090"/>
          <a:ext cx="838200" cy="20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76012</xdr:rowOff>
    </xdr:from>
    <xdr:to>
      <xdr:col>81</xdr:col>
      <xdr:colOff>50800</xdr:colOff>
      <xdr:row>78</xdr:row>
      <xdr:rowOff>97546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49112"/>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115354</xdr:rowOff>
    </xdr:from>
    <xdr:to>
      <xdr:col>76</xdr:col>
      <xdr:colOff>114300</xdr:colOff>
      <xdr:row>78</xdr:row>
      <xdr:rowOff>76012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17004"/>
          <a:ext cx="889000" cy="13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115354</xdr:rowOff>
    </xdr:from>
    <xdr:to>
      <xdr:col>71</xdr:col>
      <xdr:colOff>177800</xdr:colOff>
      <xdr:row>77</xdr:row>
      <xdr:rowOff>128636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317004"/>
          <a:ext cx="889000" cy="1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12640</xdr:rowOff>
    </xdr:from>
    <xdr:to>
      <xdr:col>85</xdr:col>
      <xdr:colOff>177800</xdr:colOff>
      <xdr:row>77</xdr:row>
      <xdr:rowOff>114240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2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35517</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0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46746</xdr:rowOff>
    </xdr:from>
    <xdr:to>
      <xdr:col>81</xdr:col>
      <xdr:colOff>101600</xdr:colOff>
      <xdr:row>78</xdr:row>
      <xdr:rowOff>148346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1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164873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19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25212</xdr:rowOff>
    </xdr:from>
    <xdr:to>
      <xdr:col>76</xdr:col>
      <xdr:colOff>165100</xdr:colOff>
      <xdr:row>78</xdr:row>
      <xdr:rowOff>126812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9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143339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7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64554</xdr:rowOff>
    </xdr:from>
    <xdr:to>
      <xdr:col>72</xdr:col>
      <xdr:colOff>38100</xdr:colOff>
      <xdr:row>77</xdr:row>
      <xdr:rowOff>166154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26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11231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0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77836</xdr:rowOff>
    </xdr:from>
    <xdr:to>
      <xdr:col>67</xdr:col>
      <xdr:colOff>101600</xdr:colOff>
      <xdr:row>78</xdr:row>
      <xdr:rowOff>7986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27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24513</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05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104711</xdr:rowOff>
    </xdr:from>
    <xdr:to>
      <xdr:col>85</xdr:col>
      <xdr:colOff>127000</xdr:colOff>
      <xdr:row>96</xdr:row>
      <xdr:rowOff>125743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63911"/>
          <a:ext cx="8382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125743</xdr:rowOff>
    </xdr:from>
    <xdr:to>
      <xdr:col>81</xdr:col>
      <xdr:colOff>50800</xdr:colOff>
      <xdr:row>96</xdr:row>
      <xdr:rowOff>147562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84943"/>
          <a:ext cx="889000" cy="2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147562</xdr:rowOff>
    </xdr:from>
    <xdr:to>
      <xdr:col>76</xdr:col>
      <xdr:colOff>114300</xdr:colOff>
      <xdr:row>97</xdr:row>
      <xdr:rowOff>9880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06762"/>
          <a:ext cx="889000" cy="3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9880</xdr:rowOff>
    </xdr:from>
    <xdr:to>
      <xdr:col>71</xdr:col>
      <xdr:colOff>177800</xdr:colOff>
      <xdr:row>97</xdr:row>
      <xdr:rowOff>29096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40530"/>
          <a:ext cx="889000" cy="1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53911</xdr:rowOff>
    </xdr:from>
    <xdr:to>
      <xdr:col>85</xdr:col>
      <xdr:colOff>177800</xdr:colOff>
      <xdr:row>96</xdr:row>
      <xdr:rowOff>155511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1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76788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6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74943</xdr:rowOff>
    </xdr:from>
    <xdr:to>
      <xdr:col>81</xdr:col>
      <xdr:colOff>101600</xdr:colOff>
      <xdr:row>97</xdr:row>
      <xdr:rowOff>5093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3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167670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2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96762</xdr:rowOff>
    </xdr:from>
    <xdr:to>
      <xdr:col>76</xdr:col>
      <xdr:colOff>165100</xdr:colOff>
      <xdr:row>97</xdr:row>
      <xdr:rowOff>26912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5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18039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4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130530</xdr:rowOff>
    </xdr:from>
    <xdr:to>
      <xdr:col>72</xdr:col>
      <xdr:colOff>38100</xdr:colOff>
      <xdr:row>97</xdr:row>
      <xdr:rowOff>60680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51807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149746</xdr:rowOff>
    </xdr:from>
    <xdr:to>
      <xdr:col>67</xdr:col>
      <xdr:colOff>101600</xdr:colOff>
      <xdr:row>97</xdr:row>
      <xdr:rowOff>79896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71023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0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前年度からの比較として、消防費が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6,970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32,361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円となり、伸率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と大幅に上昇している。愛媛県平均や類似団体平均を大きく上回る結果となった。主な要因は、砥部消防署広田出張所や消防第</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分団詰所の整備など、建設事業の実施によるものである。砥部消防署広田出張所整備事業は令和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継続する事業のため、来年度も大幅な減少は見込めない。消防費は防災行政無線の更新など建設事業が続いていることから、近年は他団体と比較して高い水準が継続している。今後の投資的支出について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慎重に検討していく必要がある。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86,897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143,378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円となり、伸び率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153.9%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上昇している。愛媛県平均や類似団体平均を大きく上回る結果となった。主な要因は、松山南高等学校砥部分校教育寮の建設事業の実施によるものである。来年度は建設事業完了のため減額が見込まれる一方、施設の維持管理費や運営にかかる人件費等は経常的に必要となるため、例年と比較すると増額となる見込み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農林水産業費は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2,485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11,886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円となり、伸び率△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5,268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39,176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円となり、伸び率△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低下している。低下の主な要因は、農林水産業費は新型コロナ感染症対策関係補助金の完了、衛生費は保健センター改修事業や広田地域簡易給水施設等改良事業等の普通建設事業の完了によるもの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議会費については、年度による金額の変化は少ないが、愛媛県平均・類似団体平均と比較して高い水準で推移している。今後、必要に応じて、議員報酬や議員定数等について検討を行っていく必要がある。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愛媛県砥部町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財政調整基金は、標準財政規模の</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％の維持を目標としている。令和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802,000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千円を取り崩したが、令和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年度及び令和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年度決算剰余金を含めた合計</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917,759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千円を積み立てたため、残高は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21.71%</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ポイント上昇し、目標水準を維持できている。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年連続の赤字決算となった。近年、基金の取崩が常態化しており、今後も財源不足による取崩が続けば、財政調整基金の</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維持は困難となる。国県等の補助金や交付税、交付税措置率の高い地方債等の財源確保に努めるとともに、既存事業や将来に渡る計画の見直し（縮小や廃止、効率化等）によるコスト削減を徹底し、財政余剰の捻出に努め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愛媛県砥部町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一般会計の黒字が最も大きく、次いで水道事業会計が大きい。昨年度と比較して、下水道事業会計（公共下水道事業）は黒字額が大きく減少している。公共下水道の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PR</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と接続率を高め収入の増加を図り、安定した事業経営を目指す。</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愛媛県砥部町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元利償還金が年々増加傾向にあり、前年度より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百万円増加しているのに対し、算入公債費等も</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百万円増加しており、結果として、実質公債費比率の分子は前年度より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元利償還金の増加の主な要因は、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元金償還を据置していた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中央公民館大規模改修や総合福祉センター建設にかかる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合併特例事業債等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、据置期間の終了に伴い元金償還</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が開始されたことによるものである。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高尾田地区雨水排水施設建設や文化会館舞台機構改修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大規模事業が予定されているほか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来年度から松山南高等学校砥部分校教育寮建設事業の償還が始まるため、元利償還金</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の上昇</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は避けられない</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公共施設等総合管理計画を基に、施設の統廃合など公共施設再編に取り組むことで公債費の抑制に努める。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該当なし。</a:t>
          </a:r>
          <a:endParaRPr kumimoji="1" lang="ja-JP" altLang="en-US" sz="12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愛媛県砥部町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将来負担額となる地方債現在高が前年度より</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330</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百万円増加しているほか、充当可能財源等となる基準財需要額算入見込額が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318</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百万円減少しており、結果として、将来負担比率の分子は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464</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主な要因は、松山南高等学校砥部分校教育寮建設事業における地方債の借入である。多額の地方債の発行を要したこと、また、交付税措置のない地方債の発行となったため、将来負担比率の悪化の要因となっ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高尾田地区雨水排水施設建設や文化会館舞台機構改修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大規模事業が予定されており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地方債現在高</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の上昇が懸念され</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、連動して将来負担比率も悪化していく見込みである。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将来にわたっての建設事業計画の見直し</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を行い起債を抑制するほか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、経費削減等により基金の取崩しに頼らない財政運営に努める。</a:t>
          </a:r>
          <a:endPar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愛媛県砥部町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百万円となった。主な要因は、前年度に積立を行わなかった令和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年度決算剰余金について、令和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年度決算剰余金と合わせて財政調整基金へ積み立てたことによるものである。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％程度の維持を目標として運用する。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公共施設更新準備基金は、将来の公共施設更新等に備えるため、今後計画的に積立に取り組む方針。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その他の目的基金も目的に沿って適切に運用する。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社会福祉施設整備基金：民間事業者が行う社会福祉施設整備を支援し、高齢者及び障害者への福祉の向上や子育て環境の整備を</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推進するための事業。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ふるさと創生基金　　：個性と魅力あるふるさとづくりを推進するための事業。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災害対策基金　　　　：災害予防、災害応急対策、災害普及、被災地への支援活動等の災害対策にかかる経費。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とべの館運営基金　　：とべの館の管理運営経費及び砥部町の観光及び地場産業の振興にかかる経費。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公共施設更新準備基金：公共施設の整備に要する経費。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ふるさと創生基金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アンテナショップ運営事業、砥部焼陶芸塾運営事業、砥部焼まつり運営負担金などに充当し、減少。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とべの館運営基金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収益金の積立を行ったが、砥部焼振興費に充当するための取崩が上回ったため、増加。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公共施設更新準備基金：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松山南高等学校砥部分校教育寮建設事業に充当し、減少。</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ふるさと創生基金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観光振興事業を中心に、個性と魅力あるふるさとづくりを推進するための事業に充当するため、取り崩す予定。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1,272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百万円となった。主な要因は、前年度に積立を行わなかった令和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年度決算剰余金について、令和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年度決算剰余金と合わせて財政調整基金へ積み立てたことによるものである。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％程度の維持を目標として運用する。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普通交付税の再算定により「臨時財政対策債償還基金費」が創設され、交付された臨時財政対策債償還基金費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百万円について、減債基金に積み立てたものである。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積み立てた</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百万円については、令和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年度及び</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1BC2CF8-E4BE-4600-BDDD-4DD392D71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1D62D9-8492-4B3E-BA29-85133D65C3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74F4E67-6679-4B0F-8C81-A9E650E78F82}"/>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997F44F-2350-464D-81C1-00B0F2C1609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068120C-BF65-487C-BD26-6DDD2E267EA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5C00BE0-43C0-40AE-8C99-D055A286092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DA1653B-74D9-4F69-AE8A-D7540853FDEF}"/>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97D9D91-5369-49D8-B568-8F401CC98FC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D5DAA21-4E95-40D7-9F07-92F88E07197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0F92FE5-86AB-47D7-BC03-3286F3D17DF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CE0A374-2F58-4597-B25E-7666AF32CE7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D9B1397-9A61-444F-8FCE-10805C96C240}"/>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1F3358E-6C27-46F5-B9F4-6C5D6A5B34C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E218B93-2FB6-499D-B249-640A6943B1E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0125EC7-45A7-45B8-B371-4BEE501A1A60}"/>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4AB1C8C-2797-4B63-8296-6A8AD4E9B731}"/>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143BA44-483D-4F8C-BB8E-290525D67DB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10F3BEA-E789-49E0-B9AC-E7F2E4BC784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D95A3BC-F7E6-4138-883A-F9B1F9C2475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009DB70-81C3-44AC-80B0-7EE348882BD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C7AA0D3-6261-42B3-811F-F4E03AFBEE9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DC1C5D1-75BC-46D9-82A4-AE2FC1A2D24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4C3DF77-A41A-4BB3-87EF-E1CDDBB1182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6B93C05-2577-41CB-8217-278A8BC3439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51BDD88-B5A5-43CA-B4F5-72CE9FF73CE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376AADB-D36A-4F6A-9964-19437F97583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1807E27-8FB6-41D4-8870-809C3285B0E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81F6761-1082-4D87-8276-80C8611A58F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677751E-167B-4440-9F8F-23FC78BB758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8C4903C-2F11-4A44-8093-50B3CE68D791}"/>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0933DC7-B36C-4821-8E09-EDBA6DC348C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18BF86E-A972-498E-AB98-CDBF08B5DA3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37C1CF7-23FD-4B4D-8891-844907AA9C3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E871C49-B2D3-4D33-BBBE-7B1B03EF406B}"/>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00230F4-FAC5-4316-939C-A347792E307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BF6CE10-0FBD-4A1B-881F-FE657D9C884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908218B-029B-4C97-A512-BB8A18B7152B}"/>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3B4A407-0662-411A-AEF9-0180DF08745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2EC5869-AD48-48BE-B2D4-BE2E1CF6930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94DA5B6-A4B6-4DB5-AF14-3E934855788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F74F7E9-7B7E-44C0-B30B-09DB7A30628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9072C52-E566-4C64-A742-0909D1B7C5E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31E53ED-2366-45A7-A866-153BD4B367F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CAA4656-D6FD-49C7-84DA-09FFEC6EEA1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5812C31-E684-43C4-ABAE-B2851571FD4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AAD2C7B-2BC4-4A38-89F6-F8CC0689C3FA}"/>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E8BC00E-81D4-4B03-AC02-C728E17D6F2C}"/>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類似団体よりも良好となっているが、施設の老朽化に対し、更新や除却等が進んでおらず、年々上昇傾向にある。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上昇傾向の要因の一つとして、道路舗装等は適時改修を進めているが、除却処理は行わないため、そのような施設については減価償却率の上昇はやむを得ない。</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本町では、令和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年度に公共施設等総合管理計画の改訂を行っており、当該計画に基づき、公共施設の最適化（集約化・複合化・転用・廃止等）を進めていく。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3ACE119-FDED-4207-A667-39A0A985D1A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1B531C4-0045-48C7-9519-4D844090AE83}"/>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EA176EF-F9CB-4AD6-AA14-25FA834947C7}"/>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564EAE10-D078-45C5-B767-A75BDF3173EC}"/>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E41475FE-0119-446E-A453-4C79E831EC79}"/>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C97D58B-9C17-4505-AAE4-2882FD80418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A37AD5D-DD0C-48EF-A58E-E0B9781E5B80}"/>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19D09FE6-5020-4F04-97F4-D0BECF268ABF}"/>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D1348C42-C6A3-4779-B299-51E0F4376E4D}"/>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285DB8E-A27C-4387-9201-61A9438B5DCA}"/>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BD73F87-A7AF-49FC-9F62-98CA59E84A05}"/>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BDFD02B-73BE-478B-8CD6-769C7131C276}"/>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55CF2C1-0E92-409B-828C-430F291449AA}"/>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8756314-C111-41C2-9771-CAA7852A47D9}"/>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C53383F-CAE1-4DAC-9BB8-3E7138B6700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698C18B-D8EC-4C4C-B698-5E7C38F6320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CB913B2-AE87-4BFC-B666-EA55CC659DD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44B1B16-F3EB-463C-A513-FBDFEE52B32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98C0407F-30F9-4F34-8A87-0A52A55723BB}"/>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11BA4EC6-713B-44CA-B97D-47754532751D}"/>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9410871D-BDF6-4761-B50B-379593FAEF01}"/>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93D31C25-D2B1-4C27-A3F2-2AB5371F0EBC}"/>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7462336A-7F87-48D1-8F90-EB5BA134AEBD}"/>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77782815-2FA2-4F34-8E9C-7A20CA7BB7C6}"/>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D9F813F8-46CF-47B5-8F8D-02AB901BB11F}"/>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A53C6F30-F124-4D07-A722-D56438525053}"/>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6A48381-4104-4A59-884A-58D95E2184AA}"/>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EE88C5A-0A63-4A89-9008-2CEC05A257C4}"/>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39B9185F-D368-459B-B3C9-277F899F0A90}"/>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ABA99D6-5471-487A-BEAB-83190AD2B82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0A1A8E0-D86C-4111-9A1F-D76793035E9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31B83F5-1851-46CD-8504-FE68AFCE6F5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2464F37-7A6D-402A-8388-F3969E2971A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520390B-40D1-4DAC-B0AF-77E6FE058446}"/>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83" name="楕円 82">
          <a:extLst>
            <a:ext uri="{FF2B5EF4-FFF2-40B4-BE49-F238E27FC236}">
              <a16:creationId xmlns:a16="http://schemas.microsoft.com/office/drawing/2014/main" id="{308B5CEE-FEEF-4A6D-B389-3E328167FFD7}"/>
            </a:ext>
          </a:extLst>
        </xdr:cNvPr>
        <xdr:cNvSpPr/>
      </xdr:nvSpPr>
      <xdr:spPr>
        <a:xfrm>
          <a:off x="4254500" y="55802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91366</xdr:rowOff>
    </xdr:from>
    <xdr:ext cx="405111" cy="259045"/>
    <xdr:sp macro="" textlink="">
      <xdr:nvSpPr>
        <xdr:cNvPr id="84" name="有形固定資産減価償却率該当値テキスト">
          <a:extLst>
            <a:ext uri="{FF2B5EF4-FFF2-40B4-BE49-F238E27FC236}">
              <a16:creationId xmlns:a16="http://schemas.microsoft.com/office/drawing/2014/main" id="{D17A6F78-0EE3-4B21-B5B2-49854FF95808}"/>
            </a:ext>
          </a:extLst>
        </xdr:cNvPr>
        <xdr:cNvSpPr txBox="1"/>
      </xdr:nvSpPr>
      <xdr:spPr>
        <a:xfrm>
          <a:off x="4359275" y="544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53068</xdr:rowOff>
    </xdr:from>
    <xdr:to>
      <xdr:col>19</xdr:col>
      <xdr:colOff>187325</xdr:colOff>
      <xdr:row>29</xdr:row>
      <xdr:rowOff>154668</xdr:rowOff>
    </xdr:to>
    <xdr:sp macro="" textlink="">
      <xdr:nvSpPr>
        <xdr:cNvPr id="85" name="楕円 84">
          <a:extLst>
            <a:ext uri="{FF2B5EF4-FFF2-40B4-BE49-F238E27FC236}">
              <a16:creationId xmlns:a16="http://schemas.microsoft.com/office/drawing/2014/main" id="{086E9F46-26C2-425F-AF7E-F58523D75A8B}"/>
            </a:ext>
          </a:extLst>
        </xdr:cNvPr>
        <xdr:cNvSpPr/>
      </xdr:nvSpPr>
      <xdr:spPr>
        <a:xfrm>
          <a:off x="3616325" y="55648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103868</xdr:rowOff>
    </xdr:from>
    <xdr:to>
      <xdr:col>23</xdr:col>
      <xdr:colOff>85725</xdr:colOff>
      <xdr:row>29</xdr:row>
      <xdr:rowOff>119289</xdr:rowOff>
    </xdr:to>
    <xdr:cxnSp macro="">
      <xdr:nvCxnSpPr>
        <xdr:cNvPr id="86" name="直線コネクタ 85">
          <a:extLst>
            <a:ext uri="{FF2B5EF4-FFF2-40B4-BE49-F238E27FC236}">
              <a16:creationId xmlns:a16="http://schemas.microsoft.com/office/drawing/2014/main" id="{E7DDB17F-C1CB-4224-9FC5-CCE4727CBDE9}"/>
            </a:ext>
          </a:extLst>
        </xdr:cNvPr>
        <xdr:cNvCxnSpPr/>
      </xdr:nvCxnSpPr>
      <xdr:spPr>
        <a:xfrm>
          <a:off x="3673475" y="5622018"/>
          <a:ext cx="62865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3719</xdr:rowOff>
    </xdr:from>
    <xdr:to>
      <xdr:col>15</xdr:col>
      <xdr:colOff>187325</xdr:colOff>
      <xdr:row>29</xdr:row>
      <xdr:rowOff>105319</xdr:rowOff>
    </xdr:to>
    <xdr:sp macro="" textlink="">
      <xdr:nvSpPr>
        <xdr:cNvPr id="87" name="楕円 86">
          <a:extLst>
            <a:ext uri="{FF2B5EF4-FFF2-40B4-BE49-F238E27FC236}">
              <a16:creationId xmlns:a16="http://schemas.microsoft.com/office/drawing/2014/main" id="{94B726C9-EE03-4D68-B9E9-D08547E89969}"/>
            </a:ext>
          </a:extLst>
        </xdr:cNvPr>
        <xdr:cNvSpPr/>
      </xdr:nvSpPr>
      <xdr:spPr>
        <a:xfrm>
          <a:off x="2930525" y="55218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54519</xdr:rowOff>
    </xdr:from>
    <xdr:to>
      <xdr:col>19</xdr:col>
      <xdr:colOff>136525</xdr:colOff>
      <xdr:row>29</xdr:row>
      <xdr:rowOff>103868</xdr:rowOff>
    </xdr:to>
    <xdr:cxnSp macro="">
      <xdr:nvCxnSpPr>
        <xdr:cNvPr id="88" name="直線コネクタ 87">
          <a:extLst>
            <a:ext uri="{FF2B5EF4-FFF2-40B4-BE49-F238E27FC236}">
              <a16:creationId xmlns:a16="http://schemas.microsoft.com/office/drawing/2014/main" id="{BA71C437-9A74-40F2-A3FC-7BC1984FFB5C}"/>
            </a:ext>
          </a:extLst>
        </xdr:cNvPr>
        <xdr:cNvCxnSpPr/>
      </xdr:nvCxnSpPr>
      <xdr:spPr>
        <a:xfrm>
          <a:off x="2987675" y="5569494"/>
          <a:ext cx="68580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125821</xdr:rowOff>
    </xdr:from>
    <xdr:to>
      <xdr:col>11</xdr:col>
      <xdr:colOff>187325</xdr:colOff>
      <xdr:row>29</xdr:row>
      <xdr:rowOff>55971</xdr:rowOff>
    </xdr:to>
    <xdr:sp macro="" textlink="">
      <xdr:nvSpPr>
        <xdr:cNvPr id="89" name="楕円 88">
          <a:extLst>
            <a:ext uri="{FF2B5EF4-FFF2-40B4-BE49-F238E27FC236}">
              <a16:creationId xmlns:a16="http://schemas.microsoft.com/office/drawing/2014/main" id="{017EA89C-2B24-4CE6-8950-91636CAD6371}"/>
            </a:ext>
          </a:extLst>
        </xdr:cNvPr>
        <xdr:cNvSpPr/>
      </xdr:nvSpPr>
      <xdr:spPr>
        <a:xfrm>
          <a:off x="2244725" y="5475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5171</xdr:rowOff>
    </xdr:from>
    <xdr:to>
      <xdr:col>15</xdr:col>
      <xdr:colOff>136525</xdr:colOff>
      <xdr:row>29</xdr:row>
      <xdr:rowOff>54519</xdr:rowOff>
    </xdr:to>
    <xdr:cxnSp macro="">
      <xdr:nvCxnSpPr>
        <xdr:cNvPr id="90" name="直線コネクタ 89">
          <a:extLst>
            <a:ext uri="{FF2B5EF4-FFF2-40B4-BE49-F238E27FC236}">
              <a16:creationId xmlns:a16="http://schemas.microsoft.com/office/drawing/2014/main" id="{2DB70B24-82D3-4228-8EBE-88103608A324}"/>
            </a:ext>
          </a:extLst>
        </xdr:cNvPr>
        <xdr:cNvCxnSpPr/>
      </xdr:nvCxnSpPr>
      <xdr:spPr>
        <a:xfrm>
          <a:off x="2301875" y="5523321"/>
          <a:ext cx="685800" cy="4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61051</xdr:rowOff>
    </xdr:from>
    <xdr:to>
      <xdr:col>7</xdr:col>
      <xdr:colOff>187325</xdr:colOff>
      <xdr:row>28</xdr:row>
      <xdr:rowOff>162651</xdr:rowOff>
    </xdr:to>
    <xdr:sp macro="" textlink="">
      <xdr:nvSpPr>
        <xdr:cNvPr id="91" name="楕円 90">
          <a:extLst>
            <a:ext uri="{FF2B5EF4-FFF2-40B4-BE49-F238E27FC236}">
              <a16:creationId xmlns:a16="http://schemas.microsoft.com/office/drawing/2014/main" id="{5AA5B4B6-95D5-4483-A8B4-B00AD6447CDE}"/>
            </a:ext>
          </a:extLst>
        </xdr:cNvPr>
        <xdr:cNvSpPr/>
      </xdr:nvSpPr>
      <xdr:spPr>
        <a:xfrm>
          <a:off x="1558925" y="54172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111851</xdr:rowOff>
    </xdr:from>
    <xdr:to>
      <xdr:col>11</xdr:col>
      <xdr:colOff>136525</xdr:colOff>
      <xdr:row>29</xdr:row>
      <xdr:rowOff>5171</xdr:rowOff>
    </xdr:to>
    <xdr:cxnSp macro="">
      <xdr:nvCxnSpPr>
        <xdr:cNvPr id="92" name="直線コネクタ 91">
          <a:extLst>
            <a:ext uri="{FF2B5EF4-FFF2-40B4-BE49-F238E27FC236}">
              <a16:creationId xmlns:a16="http://schemas.microsoft.com/office/drawing/2014/main" id="{C981E7D2-5F2D-4A9D-93F7-3BDA2947425F}"/>
            </a:ext>
          </a:extLst>
        </xdr:cNvPr>
        <xdr:cNvCxnSpPr/>
      </xdr:nvCxnSpPr>
      <xdr:spPr>
        <a:xfrm>
          <a:off x="1616075" y="5464901"/>
          <a:ext cx="6858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57AC1981-D638-4CF4-B0F5-9D7372C12DBB}"/>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A5F17DB1-1FB9-4D3C-9556-C81483D49602}"/>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A5BA154A-8F8D-4C25-B04B-2031D361BA6B}"/>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4B4B1CCA-A29E-46F0-B47D-0B580D739BFA}"/>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171195</xdr:rowOff>
    </xdr:from>
    <xdr:ext cx="405111" cy="259045"/>
    <xdr:sp macro="" textlink="">
      <xdr:nvSpPr>
        <xdr:cNvPr id="97" name="n_1mainValue有形固定資産減価償却率">
          <a:extLst>
            <a:ext uri="{FF2B5EF4-FFF2-40B4-BE49-F238E27FC236}">
              <a16:creationId xmlns:a16="http://schemas.microsoft.com/office/drawing/2014/main" id="{A843B554-B593-434C-98AD-C117ACA47732}"/>
            </a:ext>
          </a:extLst>
        </xdr:cNvPr>
        <xdr:cNvSpPr txBox="1"/>
      </xdr:nvSpPr>
      <xdr:spPr>
        <a:xfrm>
          <a:off x="3474094" y="5352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121846</xdr:rowOff>
    </xdr:from>
    <xdr:ext cx="405111" cy="259045"/>
    <xdr:sp macro="" textlink="">
      <xdr:nvSpPr>
        <xdr:cNvPr id="98" name="n_2mainValue有形固定資産減価償却率">
          <a:extLst>
            <a:ext uri="{FF2B5EF4-FFF2-40B4-BE49-F238E27FC236}">
              <a16:creationId xmlns:a16="http://schemas.microsoft.com/office/drawing/2014/main" id="{E04A09FB-F4E8-472F-B508-51DC50E3314D}"/>
            </a:ext>
          </a:extLst>
        </xdr:cNvPr>
        <xdr:cNvSpPr txBox="1"/>
      </xdr:nvSpPr>
      <xdr:spPr>
        <a:xfrm>
          <a:off x="2797819" y="5316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72498</xdr:rowOff>
    </xdr:from>
    <xdr:ext cx="405111" cy="259045"/>
    <xdr:sp macro="" textlink="">
      <xdr:nvSpPr>
        <xdr:cNvPr id="99" name="n_3mainValue有形固定資産減価償却率">
          <a:extLst>
            <a:ext uri="{FF2B5EF4-FFF2-40B4-BE49-F238E27FC236}">
              <a16:creationId xmlns:a16="http://schemas.microsoft.com/office/drawing/2014/main" id="{75671E8D-3EEF-4029-88EF-818A33E01E8D}"/>
            </a:ext>
          </a:extLst>
        </xdr:cNvPr>
        <xdr:cNvSpPr txBox="1"/>
      </xdr:nvSpPr>
      <xdr:spPr>
        <a:xfrm>
          <a:off x="2112019" y="526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7728</xdr:rowOff>
    </xdr:from>
    <xdr:ext cx="405111" cy="259045"/>
    <xdr:sp macro="" textlink="">
      <xdr:nvSpPr>
        <xdr:cNvPr id="100" name="n_4mainValue有形固定資産減価償却率">
          <a:extLst>
            <a:ext uri="{FF2B5EF4-FFF2-40B4-BE49-F238E27FC236}">
              <a16:creationId xmlns:a16="http://schemas.microsoft.com/office/drawing/2014/main" id="{B6A56BD4-4211-4E26-8EB4-6AFC970A68AF}"/>
            </a:ext>
          </a:extLst>
        </xdr:cNvPr>
        <xdr:cNvSpPr txBox="1"/>
      </xdr:nvSpPr>
      <xdr:spPr>
        <a:xfrm>
          <a:off x="1426219" y="5202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5587A3D-9887-400A-B226-A07A0C8719E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56668688-F7FB-4FBE-B230-EB049B6409A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B9B708E-0E39-424F-AA12-0FB48B3A778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F9A2D66E-F677-4481-AA9A-F0EEB2E15D57}"/>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BF55F54-CD32-4C79-9D7E-2797C2B18E89}"/>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352D734-F536-44B4-8957-F2566C8E508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9FC1EB24-2AFA-458D-98C2-5B2407D7FA5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350356E-472F-4129-B415-483FF440A00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BBD4C5B-2322-4F4D-AC5E-AEA47C2AD51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3929125-291B-4F57-B4A7-32A6ED5E118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88036F6-697C-4A54-8496-B7BB37CAFDD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FFBF6C45-F9C9-4DFB-AACE-B6FA38E1350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A218C6F-2DCE-44E1-9FEC-79271AAA6E9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昨年度より悪化し、類似団体を大きく上回っている状態である。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悪化の要因は、松山南高等学校砥部分校教育寮建設等の大規模事業の実施により地方債現在高が増加したためである。</a:t>
          </a:r>
          <a:endPar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今後、経常収入の増を見込むことは難しく、更なる物価高騰等により債務償還に充当できる一般財源は一層厳しくなると予想される。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事業検証を行い、既存事業の見直しや廃止等により経費削減に努めるとともに、今後の起債予定事業についても、中止や繰り延べ等も視野に入れ、慎重に検討を進めていく。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7FBDF02-1C38-4FE2-A766-A6BC6D9BD6A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D35E395-2FA3-4FE0-A0C4-27B5DA8B888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88E8B2CF-26AB-4E8D-92F6-CB8D1297F14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8B825A8C-E90A-4F58-BA26-685F8D2A6D5B}"/>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ED84FE79-1F68-4981-96C5-7227D938D656}"/>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7E24E85-2D53-4512-98B4-6E7519E47AE7}"/>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67894466-F549-493E-8F89-0372AB695219}"/>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3C9068AA-2D31-4A33-B163-C54420CEFED7}"/>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F1D59E50-F045-4CE8-8C62-E9CCDCB40539}"/>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F36B9823-D368-4B6E-847F-2AC95623C503}"/>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8ECE32EA-58C2-4A4B-88DB-923C97FAEDA7}"/>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9A371366-B018-4CD0-BA90-BC6DA08925F9}"/>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B9886F84-F4F4-47A8-8680-2BF402974E53}"/>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FD26039C-2DA3-4678-A253-BEE519913431}"/>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19D1FD7C-0142-42F0-B443-3710F758DD2B}"/>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726E6AA9-7934-4810-96B2-A148B3AF4355}"/>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5274D20-3C9A-4230-8534-0BCAA8E82731}"/>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1DF319F6-0BFA-47AB-85EF-9B5E062DB852}"/>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2AF342AD-9BED-4706-9B34-3762A414DA2A}"/>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4B59554A-E92C-4872-973C-E97A914C2B6A}"/>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14A4C591-A1C2-4168-A131-F1223109DEB8}"/>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976FDA1F-8156-4C3A-87C4-5910DB523460}"/>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D696C7FD-99C5-4442-B353-9CA2E71D2B3F}"/>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CE2A6686-D338-4EC5-BAD6-65104BDAA160}"/>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CAEE70E6-081B-4F90-BF0A-7EE39AEA67DD}"/>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7EBF57C9-6455-4ADD-9979-1A7650FB0292}"/>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E24850D1-5309-4CD2-A83B-B7877DD6CF25}"/>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6E13CB25-BA5C-409D-B831-04888C0B4754}"/>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549B330-2105-4028-A094-127FD6A994E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A1761FF-43E9-46EB-B0C7-B2F17898C50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1880B17-71B7-4231-AD38-381BE93E1D1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D5C4D64-23F7-433E-ADB1-B7E55F60033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2303200-0802-4C0D-A315-9BF02A312B5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127230</xdr:rowOff>
    </xdr:from>
    <xdr:to>
      <xdr:col>76</xdr:col>
      <xdr:colOff>73025</xdr:colOff>
      <xdr:row>31</xdr:row>
      <xdr:rowOff>57380</xdr:rowOff>
    </xdr:to>
    <xdr:sp macro="" textlink="">
      <xdr:nvSpPr>
        <xdr:cNvPr id="147" name="楕円 146">
          <a:extLst>
            <a:ext uri="{FF2B5EF4-FFF2-40B4-BE49-F238E27FC236}">
              <a16:creationId xmlns:a16="http://schemas.microsoft.com/office/drawing/2014/main" id="{A154B814-82A1-4DB9-AD96-D7D00E2EDB22}"/>
            </a:ext>
          </a:extLst>
        </xdr:cNvPr>
        <xdr:cNvSpPr/>
      </xdr:nvSpPr>
      <xdr:spPr>
        <a:xfrm>
          <a:off x="13293725" y="580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105657</xdr:rowOff>
    </xdr:from>
    <xdr:ext cx="469744" cy="259045"/>
    <xdr:sp macro="" textlink="">
      <xdr:nvSpPr>
        <xdr:cNvPr id="148" name="債務償還比率該当値テキスト">
          <a:extLst>
            <a:ext uri="{FF2B5EF4-FFF2-40B4-BE49-F238E27FC236}">
              <a16:creationId xmlns:a16="http://schemas.microsoft.com/office/drawing/2014/main" id="{EB1F852E-0272-43CC-A278-2104AD8D07E6}"/>
            </a:ext>
          </a:extLst>
        </xdr:cNvPr>
        <xdr:cNvSpPr txBox="1"/>
      </xdr:nvSpPr>
      <xdr:spPr>
        <a:xfrm>
          <a:off x="13379450" y="57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101939</xdr:rowOff>
    </xdr:from>
    <xdr:to>
      <xdr:col>72</xdr:col>
      <xdr:colOff>123825</xdr:colOff>
      <xdr:row>31</xdr:row>
      <xdr:rowOff>32089</xdr:rowOff>
    </xdr:to>
    <xdr:sp macro="" textlink="">
      <xdr:nvSpPr>
        <xdr:cNvPr id="149" name="楕円 148">
          <a:extLst>
            <a:ext uri="{FF2B5EF4-FFF2-40B4-BE49-F238E27FC236}">
              <a16:creationId xmlns:a16="http://schemas.microsoft.com/office/drawing/2014/main" id="{4C5757E7-CE33-43B6-A612-E280AD284C76}"/>
            </a:ext>
          </a:extLst>
        </xdr:cNvPr>
        <xdr:cNvSpPr/>
      </xdr:nvSpPr>
      <xdr:spPr>
        <a:xfrm>
          <a:off x="12646025" y="57820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152739</xdr:rowOff>
    </xdr:from>
    <xdr:to>
      <xdr:col>76</xdr:col>
      <xdr:colOff>22225</xdr:colOff>
      <xdr:row>31</xdr:row>
      <xdr:rowOff>6580</xdr:rowOff>
    </xdr:to>
    <xdr:cxnSp macro="">
      <xdr:nvCxnSpPr>
        <xdr:cNvPr id="150" name="直線コネクタ 149">
          <a:extLst>
            <a:ext uri="{FF2B5EF4-FFF2-40B4-BE49-F238E27FC236}">
              <a16:creationId xmlns:a16="http://schemas.microsoft.com/office/drawing/2014/main" id="{FE3D728D-240F-4792-901B-04F674C5F07E}"/>
            </a:ext>
          </a:extLst>
        </xdr:cNvPr>
        <xdr:cNvCxnSpPr/>
      </xdr:nvCxnSpPr>
      <xdr:spPr>
        <a:xfrm>
          <a:off x="12693650" y="5829639"/>
          <a:ext cx="638175"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60506</xdr:rowOff>
    </xdr:from>
    <xdr:to>
      <xdr:col>68</xdr:col>
      <xdr:colOff>123825</xdr:colOff>
      <xdr:row>30</xdr:row>
      <xdr:rowOff>162106</xdr:rowOff>
    </xdr:to>
    <xdr:sp macro="" textlink="">
      <xdr:nvSpPr>
        <xdr:cNvPr id="151" name="楕円 150">
          <a:extLst>
            <a:ext uri="{FF2B5EF4-FFF2-40B4-BE49-F238E27FC236}">
              <a16:creationId xmlns:a16="http://schemas.microsoft.com/office/drawing/2014/main" id="{E4714087-C8DC-413E-A02F-EF19C7187132}"/>
            </a:ext>
          </a:extLst>
        </xdr:cNvPr>
        <xdr:cNvSpPr/>
      </xdr:nvSpPr>
      <xdr:spPr>
        <a:xfrm>
          <a:off x="11960225" y="57405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111306</xdr:rowOff>
    </xdr:from>
    <xdr:to>
      <xdr:col>72</xdr:col>
      <xdr:colOff>73025</xdr:colOff>
      <xdr:row>30</xdr:row>
      <xdr:rowOff>152739</xdr:rowOff>
    </xdr:to>
    <xdr:cxnSp macro="">
      <xdr:nvCxnSpPr>
        <xdr:cNvPr id="152" name="直線コネクタ 151">
          <a:extLst>
            <a:ext uri="{FF2B5EF4-FFF2-40B4-BE49-F238E27FC236}">
              <a16:creationId xmlns:a16="http://schemas.microsoft.com/office/drawing/2014/main" id="{6CDB49F4-6245-4025-A9CE-EFB5A71EC7D0}"/>
            </a:ext>
          </a:extLst>
        </xdr:cNvPr>
        <xdr:cNvCxnSpPr/>
      </xdr:nvCxnSpPr>
      <xdr:spPr>
        <a:xfrm>
          <a:off x="12007850" y="5788206"/>
          <a:ext cx="685800" cy="4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145699</xdr:rowOff>
    </xdr:from>
    <xdr:to>
      <xdr:col>64</xdr:col>
      <xdr:colOff>123825</xdr:colOff>
      <xdr:row>30</xdr:row>
      <xdr:rowOff>75849</xdr:rowOff>
    </xdr:to>
    <xdr:sp macro="" textlink="">
      <xdr:nvSpPr>
        <xdr:cNvPr id="153" name="楕円 152">
          <a:extLst>
            <a:ext uri="{FF2B5EF4-FFF2-40B4-BE49-F238E27FC236}">
              <a16:creationId xmlns:a16="http://schemas.microsoft.com/office/drawing/2014/main" id="{81375641-632A-4C40-8D5B-D733B29FAD22}"/>
            </a:ext>
          </a:extLst>
        </xdr:cNvPr>
        <xdr:cNvSpPr/>
      </xdr:nvSpPr>
      <xdr:spPr>
        <a:xfrm>
          <a:off x="11274425" y="56574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25049</xdr:rowOff>
    </xdr:from>
    <xdr:to>
      <xdr:col>68</xdr:col>
      <xdr:colOff>73025</xdr:colOff>
      <xdr:row>30</xdr:row>
      <xdr:rowOff>111306</xdr:rowOff>
    </xdr:to>
    <xdr:cxnSp macro="">
      <xdr:nvCxnSpPr>
        <xdr:cNvPr id="154" name="直線コネクタ 153">
          <a:extLst>
            <a:ext uri="{FF2B5EF4-FFF2-40B4-BE49-F238E27FC236}">
              <a16:creationId xmlns:a16="http://schemas.microsoft.com/office/drawing/2014/main" id="{C567E2E1-8BCD-4BD9-B6DB-060C48654FDC}"/>
            </a:ext>
          </a:extLst>
        </xdr:cNvPr>
        <xdr:cNvCxnSpPr/>
      </xdr:nvCxnSpPr>
      <xdr:spPr>
        <a:xfrm>
          <a:off x="11322050" y="5705124"/>
          <a:ext cx="685800" cy="8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163588</xdr:rowOff>
    </xdr:from>
    <xdr:to>
      <xdr:col>60</xdr:col>
      <xdr:colOff>123825</xdr:colOff>
      <xdr:row>30</xdr:row>
      <xdr:rowOff>93738</xdr:rowOff>
    </xdr:to>
    <xdr:sp macro="" textlink="">
      <xdr:nvSpPr>
        <xdr:cNvPr id="155" name="楕円 154">
          <a:extLst>
            <a:ext uri="{FF2B5EF4-FFF2-40B4-BE49-F238E27FC236}">
              <a16:creationId xmlns:a16="http://schemas.microsoft.com/office/drawing/2014/main" id="{A8470288-2CC1-414D-9AEB-68377E5BADA2}"/>
            </a:ext>
          </a:extLst>
        </xdr:cNvPr>
        <xdr:cNvSpPr/>
      </xdr:nvSpPr>
      <xdr:spPr>
        <a:xfrm>
          <a:off x="10588625" y="56753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25049</xdr:rowOff>
    </xdr:from>
    <xdr:to>
      <xdr:col>64</xdr:col>
      <xdr:colOff>73025</xdr:colOff>
      <xdr:row>30</xdr:row>
      <xdr:rowOff>42938</xdr:rowOff>
    </xdr:to>
    <xdr:cxnSp macro="">
      <xdr:nvCxnSpPr>
        <xdr:cNvPr id="156" name="直線コネクタ 155">
          <a:extLst>
            <a:ext uri="{FF2B5EF4-FFF2-40B4-BE49-F238E27FC236}">
              <a16:creationId xmlns:a16="http://schemas.microsoft.com/office/drawing/2014/main" id="{ED34E3EC-5A59-42DC-8C71-2B8D10BCF9E2}"/>
            </a:ext>
          </a:extLst>
        </xdr:cNvPr>
        <xdr:cNvCxnSpPr/>
      </xdr:nvCxnSpPr>
      <xdr:spPr>
        <a:xfrm flipV="1">
          <a:off x="10636250" y="5705124"/>
          <a:ext cx="685800" cy="1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B9592A1-E8D5-420D-BEE0-DF322955EDCF}"/>
            </a:ext>
          </a:extLst>
        </xdr:cNvPr>
        <xdr:cNvSpPr txBox="1"/>
      </xdr:nvSpPr>
      <xdr:spPr>
        <a:xfrm>
          <a:off x="12465127" y="52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C1F6AD13-930E-4934-AB5D-95FAE7D5C703}"/>
            </a:ext>
          </a:extLst>
        </xdr:cNvPr>
        <xdr:cNvSpPr txBox="1"/>
      </xdr:nvSpPr>
      <xdr:spPr>
        <a:xfrm>
          <a:off x="11788852" y="52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52194862-6F75-486E-9A7C-0B256F695C65}"/>
            </a:ext>
          </a:extLst>
        </xdr:cNvPr>
        <xdr:cNvSpPr txBox="1"/>
      </xdr:nvSpPr>
      <xdr:spPr>
        <a:xfrm>
          <a:off x="11103052" y="51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77B47BE1-5933-4101-8443-024B77004846}"/>
            </a:ext>
          </a:extLst>
        </xdr:cNvPr>
        <xdr:cNvSpPr txBox="1"/>
      </xdr:nvSpPr>
      <xdr:spPr>
        <a:xfrm>
          <a:off x="10417252" y="53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23216</xdr:rowOff>
    </xdr:from>
    <xdr:ext cx="469744" cy="259045"/>
    <xdr:sp macro="" textlink="">
      <xdr:nvSpPr>
        <xdr:cNvPr id="161" name="n_1mainValue債務償還比率">
          <a:extLst>
            <a:ext uri="{FF2B5EF4-FFF2-40B4-BE49-F238E27FC236}">
              <a16:creationId xmlns:a16="http://schemas.microsoft.com/office/drawing/2014/main" id="{B4CEC435-82DC-47AA-8B81-4AE6A1B58869}"/>
            </a:ext>
          </a:extLst>
        </xdr:cNvPr>
        <xdr:cNvSpPr txBox="1"/>
      </xdr:nvSpPr>
      <xdr:spPr>
        <a:xfrm>
          <a:off x="12465127" y="586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153233</xdr:rowOff>
    </xdr:from>
    <xdr:ext cx="469744" cy="259045"/>
    <xdr:sp macro="" textlink="">
      <xdr:nvSpPr>
        <xdr:cNvPr id="162" name="n_2mainValue債務償還比率">
          <a:extLst>
            <a:ext uri="{FF2B5EF4-FFF2-40B4-BE49-F238E27FC236}">
              <a16:creationId xmlns:a16="http://schemas.microsoft.com/office/drawing/2014/main" id="{1AC19D8A-E05A-4188-8E51-008919A25D1E}"/>
            </a:ext>
          </a:extLst>
        </xdr:cNvPr>
        <xdr:cNvSpPr txBox="1"/>
      </xdr:nvSpPr>
      <xdr:spPr>
        <a:xfrm>
          <a:off x="11788852" y="583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66976</xdr:rowOff>
    </xdr:from>
    <xdr:ext cx="469744" cy="259045"/>
    <xdr:sp macro="" textlink="">
      <xdr:nvSpPr>
        <xdr:cNvPr id="163" name="n_3mainValue債務償還比率">
          <a:extLst>
            <a:ext uri="{FF2B5EF4-FFF2-40B4-BE49-F238E27FC236}">
              <a16:creationId xmlns:a16="http://schemas.microsoft.com/office/drawing/2014/main" id="{296FC2F5-DFFB-484D-8C35-F53384A205CE}"/>
            </a:ext>
          </a:extLst>
        </xdr:cNvPr>
        <xdr:cNvSpPr txBox="1"/>
      </xdr:nvSpPr>
      <xdr:spPr>
        <a:xfrm>
          <a:off x="11103052" y="57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84865</xdr:rowOff>
    </xdr:from>
    <xdr:ext cx="469744" cy="259045"/>
    <xdr:sp macro="" textlink="">
      <xdr:nvSpPr>
        <xdr:cNvPr id="164" name="n_4mainValue債務償還比率">
          <a:extLst>
            <a:ext uri="{FF2B5EF4-FFF2-40B4-BE49-F238E27FC236}">
              <a16:creationId xmlns:a16="http://schemas.microsoft.com/office/drawing/2014/main" id="{5AA77C3D-B7B3-41D1-9DBE-9855E6AA3158}"/>
            </a:ext>
          </a:extLst>
        </xdr:cNvPr>
        <xdr:cNvSpPr txBox="1"/>
      </xdr:nvSpPr>
      <xdr:spPr>
        <a:xfrm>
          <a:off x="10417252" y="576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D89B5BF-BF3A-4BC9-9200-22DECBBCD372}"/>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4A17663C-1D02-4938-B188-281206E9B0D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75A1573-E840-4F1D-9E9C-0E62F5CE965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3657C71-104E-498D-856A-7590C65C992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7B20318-A07A-478B-ADEB-5A2924AB0F5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20B2A18-4DC5-4308-B1B6-6DFAA2D5418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BD64AC0-343E-4545-99E0-754CAC8DFB4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29763D-4A85-4C30-9F37-3A6E69CD0D0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0FE290-8CC4-4F09-ADF2-F2913A853F5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D8AF71-93C2-4397-A03F-1B0A66AC280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CEA08B-CCF7-4442-99AC-57F10B562A1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BF09DC-C2A2-4F9C-B301-2731635F33A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D22410-C970-4791-8BCC-515F294CC1F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D10094-212E-4307-A57A-769A2EE04E9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A8A4E4-AF2D-4135-95EB-7FFE76F1B1C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5AF3EF-C8EE-4614-922D-2741F43D5B1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291981-4F5B-4ECB-888E-B1CC1113DB4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B230D9-F7B0-4D33-9C64-95E747DF766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36FE1B-3F71-4420-AAA5-20940E987D4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21AA04-E8EB-45BA-AF77-E0669664DC5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6C1C81-686F-45AB-8106-F05D21EE139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E957B6C-A0AA-4F91-9CE2-C7A11FD072A3}"/>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661829-2788-4795-875E-F339AABB112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19D3A7-BA74-4235-B625-7C9DBC39987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431924-6C3C-4507-A06F-A6137C23240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095E98B-AA67-4B09-8B71-836A4E882A1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AE53EB-4A62-43FF-9C48-56D29ABC8E8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30ED9C-72DD-4A13-B1D6-51E5FB61DED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DF29C4-A9E8-4829-80C9-006EBB33027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D82522-DE7B-47F5-A7FD-7ED2705420D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FD7DC0-37C6-45B1-9D35-EFDB96BED25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7A581C-BE77-45E4-8ADB-4E55B0D7B9D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62997A2-7A7D-4397-952B-A9AEFF053EA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177F3A-86CB-4F51-8EB6-838D1E1A9AE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7B3A7A-12F6-4F2B-8CA0-761F847BAD9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0CBED3-7529-4924-8FC2-467D18685D8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72545F-6504-47E1-9F19-2A4E0824E93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4E63DF-9B6F-45D8-833C-CBF5CBFF72E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936D26-12F9-4415-A644-CF99E12786E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402930-634B-48A0-B760-2DF622EA06C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F5EF4B-7D69-4A69-B1DB-1575912A81A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7A9AAD2-3826-4D99-9E89-2309052E777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6CE085-90CF-485C-B007-9DD3E42B6AB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54E7C2-7013-4D61-95E1-4CE1151EEAD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F932FAE-447C-4780-AF73-38A7BD84437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9FD4C1A-42E8-4F89-A55E-B283F7B85A0D}"/>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BED473-C988-4715-BE25-CDF5DB78C49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FB9168D-B1AC-4F1E-B2CF-AEE3A0C86C9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A9F1B14-CE47-4880-8B5C-D7DECF0B7768}"/>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605077A-F5CB-46BB-A0C6-DE9290394A3E}"/>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00576AD-6D90-4AD9-82CF-5F5060C8EAED}"/>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D371327-0494-4042-BB4C-E778F5752105}"/>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493730A-7AEE-4406-AA5E-33DC388CAA11}"/>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2E11009-0F3B-47B8-9C83-F72BFBE30A78}"/>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A452A8C-3D03-4430-9AF7-4A948BD36B9F}"/>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3AB12C9-133A-45E8-A80B-8079A56CDE2D}"/>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3480B58-09E8-40F4-BDC5-1D5C7708452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9D6E350-FA32-493E-8AF7-4BC17427078B}"/>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7D90285-88EC-4A72-B2F4-13C829504E0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8E12A9C8-B95F-4FE6-A1CB-936B50967DDC}"/>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5462B49A-F2B8-4DA1-A0AD-CEFEE64D1578}"/>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DA1496C5-BA5E-4987-A993-E00B4E9FED5F}"/>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80E9CC98-810F-4977-B0DC-0EF38AEC8419}"/>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E531F7A0-C2DA-434D-9B45-FAD04AB2F606}"/>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D34636D4-2BAC-4783-B5D5-36BF59E6A94B}"/>
            </a:ext>
          </a:extLst>
        </xdr:cNvPr>
        <xdr:cNvSpPr txBox="1"/>
      </xdr:nvSpPr>
      <xdr:spPr>
        <a:xfrm>
          <a:off x="4219575" y="6028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21C76B33-9AC9-4E59-B6AE-52B1B7E220DC}"/>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BC7BDE98-DE01-476C-8C02-69F659489D15}"/>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4C72B838-FF50-43EF-BBD3-90CABA526703}"/>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442A908E-AB49-4593-BF01-99D006A1E472}"/>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5F05F0C-86F4-4575-B0C1-01574F06503C}"/>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FA54E61-2DFD-4EA4-A92E-38E96E6BB09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20BFB23-8B14-42B8-B69B-EC67F755CD7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9324637-4ACB-4DBD-93B3-D0FD73700B7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BBF106-36F2-4186-8183-A4958A7F298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764571-4FC5-4A20-B537-63A1693ACA3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23114</xdr:rowOff>
    </xdr:from>
    <xdr:to>
      <xdr:col>24</xdr:col>
      <xdr:colOff>114300</xdr:colOff>
      <xdr:row>35</xdr:row>
      <xdr:rowOff>124714</xdr:rowOff>
    </xdr:to>
    <xdr:sp macro="" textlink="">
      <xdr:nvSpPr>
        <xdr:cNvPr id="71" name="楕円 70">
          <a:extLst>
            <a:ext uri="{FF2B5EF4-FFF2-40B4-BE49-F238E27FC236}">
              <a16:creationId xmlns:a16="http://schemas.microsoft.com/office/drawing/2014/main" id="{2EB421D6-9C42-4A26-9DCE-C4C6E639A3A8}"/>
            </a:ext>
          </a:extLst>
        </xdr:cNvPr>
        <xdr:cNvSpPr/>
      </xdr:nvSpPr>
      <xdr:spPr>
        <a:xfrm>
          <a:off x="4124325" y="5703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45991</xdr:rowOff>
    </xdr:from>
    <xdr:ext cx="405111" cy="259045"/>
    <xdr:sp macro="" textlink="">
      <xdr:nvSpPr>
        <xdr:cNvPr id="72" name="【道路】&#10;有形固定資産減価償却率該当値テキスト">
          <a:extLst>
            <a:ext uri="{FF2B5EF4-FFF2-40B4-BE49-F238E27FC236}">
              <a16:creationId xmlns:a16="http://schemas.microsoft.com/office/drawing/2014/main" id="{6DF8A585-ABD8-43B2-97AF-9CB78248BE82}"/>
            </a:ext>
          </a:extLst>
        </xdr:cNvPr>
        <xdr:cNvSpPr txBox="1"/>
      </xdr:nvSpPr>
      <xdr:spPr>
        <a:xfrm>
          <a:off x="4219575"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160274</xdr:rowOff>
    </xdr:from>
    <xdr:to>
      <xdr:col>20</xdr:col>
      <xdr:colOff>38100</xdr:colOff>
      <xdr:row>35</xdr:row>
      <xdr:rowOff>90424</xdr:rowOff>
    </xdr:to>
    <xdr:sp macro="" textlink="">
      <xdr:nvSpPr>
        <xdr:cNvPr id="73" name="楕円 72">
          <a:extLst>
            <a:ext uri="{FF2B5EF4-FFF2-40B4-BE49-F238E27FC236}">
              <a16:creationId xmlns:a16="http://schemas.microsoft.com/office/drawing/2014/main" id="{EC857734-44FC-4478-87FF-88393AD43707}"/>
            </a:ext>
          </a:extLst>
        </xdr:cNvPr>
        <xdr:cNvSpPr/>
      </xdr:nvSpPr>
      <xdr:spPr>
        <a:xfrm>
          <a:off x="3381375" y="567842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39624</xdr:rowOff>
    </xdr:from>
    <xdr:to>
      <xdr:col>24</xdr:col>
      <xdr:colOff>63500</xdr:colOff>
      <xdr:row>35</xdr:row>
      <xdr:rowOff>73914</xdr:rowOff>
    </xdr:to>
    <xdr:cxnSp macro="">
      <xdr:nvCxnSpPr>
        <xdr:cNvPr id="74" name="直線コネクタ 73">
          <a:extLst>
            <a:ext uri="{FF2B5EF4-FFF2-40B4-BE49-F238E27FC236}">
              <a16:creationId xmlns:a16="http://schemas.microsoft.com/office/drawing/2014/main" id="{5D469203-1AE7-47EA-9696-493F033FEC3E}"/>
            </a:ext>
          </a:extLst>
        </xdr:cNvPr>
        <xdr:cNvCxnSpPr/>
      </xdr:nvCxnSpPr>
      <xdr:spPr>
        <a:xfrm>
          <a:off x="3429000" y="5716524"/>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125984</xdr:rowOff>
    </xdr:from>
    <xdr:to>
      <xdr:col>15</xdr:col>
      <xdr:colOff>101600</xdr:colOff>
      <xdr:row>35</xdr:row>
      <xdr:rowOff>56134</xdr:rowOff>
    </xdr:to>
    <xdr:sp macro="" textlink="">
      <xdr:nvSpPr>
        <xdr:cNvPr id="75" name="楕円 74">
          <a:extLst>
            <a:ext uri="{FF2B5EF4-FFF2-40B4-BE49-F238E27FC236}">
              <a16:creationId xmlns:a16="http://schemas.microsoft.com/office/drawing/2014/main" id="{4951706B-7249-434C-A4E4-E5C9EC56E32A}"/>
            </a:ext>
          </a:extLst>
        </xdr:cNvPr>
        <xdr:cNvSpPr/>
      </xdr:nvSpPr>
      <xdr:spPr>
        <a:xfrm>
          <a:off x="2571750" y="56377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5334</xdr:rowOff>
    </xdr:from>
    <xdr:to>
      <xdr:col>19</xdr:col>
      <xdr:colOff>177800</xdr:colOff>
      <xdr:row>35</xdr:row>
      <xdr:rowOff>39624</xdr:rowOff>
    </xdr:to>
    <xdr:cxnSp macro="">
      <xdr:nvCxnSpPr>
        <xdr:cNvPr id="76" name="直線コネクタ 75">
          <a:extLst>
            <a:ext uri="{FF2B5EF4-FFF2-40B4-BE49-F238E27FC236}">
              <a16:creationId xmlns:a16="http://schemas.microsoft.com/office/drawing/2014/main" id="{376738B7-C7EF-4F56-BB55-31559CA6474F}"/>
            </a:ext>
          </a:extLst>
        </xdr:cNvPr>
        <xdr:cNvCxnSpPr/>
      </xdr:nvCxnSpPr>
      <xdr:spPr>
        <a:xfrm>
          <a:off x="2619375" y="5685409"/>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93980</xdr:rowOff>
    </xdr:from>
    <xdr:to>
      <xdr:col>10</xdr:col>
      <xdr:colOff>165100</xdr:colOff>
      <xdr:row>35</xdr:row>
      <xdr:rowOff>24130</xdr:rowOff>
    </xdr:to>
    <xdr:sp macro="" textlink="">
      <xdr:nvSpPr>
        <xdr:cNvPr id="77" name="楕円 76">
          <a:extLst>
            <a:ext uri="{FF2B5EF4-FFF2-40B4-BE49-F238E27FC236}">
              <a16:creationId xmlns:a16="http://schemas.microsoft.com/office/drawing/2014/main" id="{16F94DE5-BF35-477F-AEA5-1490BBBAB3FE}"/>
            </a:ext>
          </a:extLst>
        </xdr:cNvPr>
        <xdr:cNvSpPr/>
      </xdr:nvSpPr>
      <xdr:spPr>
        <a:xfrm>
          <a:off x="1781175" y="5608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144780</xdr:rowOff>
    </xdr:from>
    <xdr:to>
      <xdr:col>15</xdr:col>
      <xdr:colOff>50800</xdr:colOff>
      <xdr:row>35</xdr:row>
      <xdr:rowOff>5334</xdr:rowOff>
    </xdr:to>
    <xdr:cxnSp macro="">
      <xdr:nvCxnSpPr>
        <xdr:cNvPr id="78" name="直線コネクタ 77">
          <a:extLst>
            <a:ext uri="{FF2B5EF4-FFF2-40B4-BE49-F238E27FC236}">
              <a16:creationId xmlns:a16="http://schemas.microsoft.com/office/drawing/2014/main" id="{FEFE7AC6-D924-4A32-A639-E025FEA253C3}"/>
            </a:ext>
          </a:extLst>
        </xdr:cNvPr>
        <xdr:cNvCxnSpPr/>
      </xdr:nvCxnSpPr>
      <xdr:spPr>
        <a:xfrm>
          <a:off x="1828800" y="5656580"/>
          <a:ext cx="79057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57404</xdr:rowOff>
    </xdr:from>
    <xdr:to>
      <xdr:col>6</xdr:col>
      <xdr:colOff>38100</xdr:colOff>
      <xdr:row>34</xdr:row>
      <xdr:rowOff>159004</xdr:rowOff>
    </xdr:to>
    <xdr:sp macro="" textlink="">
      <xdr:nvSpPr>
        <xdr:cNvPr id="79" name="楕円 78">
          <a:extLst>
            <a:ext uri="{FF2B5EF4-FFF2-40B4-BE49-F238E27FC236}">
              <a16:creationId xmlns:a16="http://schemas.microsoft.com/office/drawing/2014/main" id="{BCD4A39F-FDA1-450C-B7A8-E184C03D2DDC}"/>
            </a:ext>
          </a:extLst>
        </xdr:cNvPr>
        <xdr:cNvSpPr/>
      </xdr:nvSpPr>
      <xdr:spPr>
        <a:xfrm>
          <a:off x="981075" y="557237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108204</xdr:rowOff>
    </xdr:from>
    <xdr:to>
      <xdr:col>10</xdr:col>
      <xdr:colOff>114300</xdr:colOff>
      <xdr:row>34</xdr:row>
      <xdr:rowOff>144780</xdr:rowOff>
    </xdr:to>
    <xdr:cxnSp macro="">
      <xdr:nvCxnSpPr>
        <xdr:cNvPr id="80" name="直線コネクタ 79">
          <a:extLst>
            <a:ext uri="{FF2B5EF4-FFF2-40B4-BE49-F238E27FC236}">
              <a16:creationId xmlns:a16="http://schemas.microsoft.com/office/drawing/2014/main" id="{FD217B20-6353-4E6D-AFF0-7552D9A6682C}"/>
            </a:ext>
          </a:extLst>
        </xdr:cNvPr>
        <xdr:cNvCxnSpPr/>
      </xdr:nvCxnSpPr>
      <xdr:spPr>
        <a:xfrm>
          <a:off x="1028700" y="5620004"/>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8B1571F3-14D5-4223-91AB-EFADB2E71971}"/>
            </a:ext>
          </a:extLst>
        </xdr:cNvPr>
        <xdr:cNvSpPr txBox="1"/>
      </xdr:nvSpPr>
      <xdr:spPr>
        <a:xfrm>
          <a:off x="3239144"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CD988D64-E216-410A-AA03-F0DAE8E61F2C}"/>
            </a:ext>
          </a:extLst>
        </xdr:cNvPr>
        <xdr:cNvSpPr txBox="1"/>
      </xdr:nvSpPr>
      <xdr:spPr>
        <a:xfrm>
          <a:off x="243904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BDF0BEB8-E19A-4BF1-B2A2-4A53F4CFF789}"/>
            </a:ext>
          </a:extLst>
        </xdr:cNvPr>
        <xdr:cNvSpPr txBox="1"/>
      </xdr:nvSpPr>
      <xdr:spPr>
        <a:xfrm>
          <a:off x="1648469"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D206DA65-924C-4247-9DD3-145D25243A04}"/>
            </a:ext>
          </a:extLst>
        </xdr:cNvPr>
        <xdr:cNvSpPr txBox="1"/>
      </xdr:nvSpPr>
      <xdr:spPr>
        <a:xfrm>
          <a:off x="8483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106951</xdr:rowOff>
    </xdr:from>
    <xdr:ext cx="405111" cy="259045"/>
    <xdr:sp macro="" textlink="">
      <xdr:nvSpPr>
        <xdr:cNvPr id="85" name="n_1mainValue【道路】&#10;有形固定資産減価償却率">
          <a:extLst>
            <a:ext uri="{FF2B5EF4-FFF2-40B4-BE49-F238E27FC236}">
              <a16:creationId xmlns:a16="http://schemas.microsoft.com/office/drawing/2014/main" id="{62EAED3C-1E39-4989-B60B-684754E9950F}"/>
            </a:ext>
          </a:extLst>
        </xdr:cNvPr>
        <xdr:cNvSpPr txBox="1"/>
      </xdr:nvSpPr>
      <xdr:spPr>
        <a:xfrm>
          <a:off x="3239144" y="545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72661</xdr:rowOff>
    </xdr:from>
    <xdr:ext cx="405111" cy="259045"/>
    <xdr:sp macro="" textlink="">
      <xdr:nvSpPr>
        <xdr:cNvPr id="86" name="n_2mainValue【道路】&#10;有形固定資産減価償却率">
          <a:extLst>
            <a:ext uri="{FF2B5EF4-FFF2-40B4-BE49-F238E27FC236}">
              <a16:creationId xmlns:a16="http://schemas.microsoft.com/office/drawing/2014/main" id="{FB1F2167-819B-466F-954A-74571CD70E95}"/>
            </a:ext>
          </a:extLst>
        </xdr:cNvPr>
        <xdr:cNvSpPr txBox="1"/>
      </xdr:nvSpPr>
      <xdr:spPr>
        <a:xfrm>
          <a:off x="2439044" y="542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40657</xdr:rowOff>
    </xdr:from>
    <xdr:ext cx="405111" cy="259045"/>
    <xdr:sp macro="" textlink="">
      <xdr:nvSpPr>
        <xdr:cNvPr id="87" name="n_3mainValue【道路】&#10;有形固定資産減価償却率">
          <a:extLst>
            <a:ext uri="{FF2B5EF4-FFF2-40B4-BE49-F238E27FC236}">
              <a16:creationId xmlns:a16="http://schemas.microsoft.com/office/drawing/2014/main" id="{4D10C159-E66C-4B51-A0CA-1091FA45E6E8}"/>
            </a:ext>
          </a:extLst>
        </xdr:cNvPr>
        <xdr:cNvSpPr txBox="1"/>
      </xdr:nvSpPr>
      <xdr:spPr>
        <a:xfrm>
          <a:off x="1648469" y="53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4081</xdr:rowOff>
    </xdr:from>
    <xdr:ext cx="405111" cy="259045"/>
    <xdr:sp macro="" textlink="">
      <xdr:nvSpPr>
        <xdr:cNvPr id="88" name="n_4mainValue【道路】&#10;有形固定資産減価償却率">
          <a:extLst>
            <a:ext uri="{FF2B5EF4-FFF2-40B4-BE49-F238E27FC236}">
              <a16:creationId xmlns:a16="http://schemas.microsoft.com/office/drawing/2014/main" id="{134C7C72-84B0-43BE-B85B-BBBCD7B6CCFB}"/>
            </a:ext>
          </a:extLst>
        </xdr:cNvPr>
        <xdr:cNvSpPr txBox="1"/>
      </xdr:nvSpPr>
      <xdr:spPr>
        <a:xfrm>
          <a:off x="848369" y="5360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EC4CAEC-7376-45B2-A991-DF379D79181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F5028CD-F771-414E-8AFC-4DEDAD18F36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F04957F-A924-44BC-ADE1-1D2C9754263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40ED5A5-E5D2-4EA3-81BB-C7BC5644F1E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F3E590D-346F-4740-B0CF-4E864168B84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694E6F0-5128-48E9-8E3C-31989F48D33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87CACF3-105B-461E-AB27-C6B27FA0A2E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3EE35FE-5DDA-43AC-9C81-D631E00E698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0FD53E7-B698-4517-A84D-A26E15F86A3B}"/>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FAF9A6D-CABD-470B-B574-D3E17F38BDC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876E7E3-1DDC-436F-BE9A-301387677A1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72717FC-4619-4D06-972F-2DF211D8589F}"/>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1854877-32C9-4F8E-A953-4BD5EF4F8479}"/>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9898CB5-930F-4EE1-974D-2DF924DD8CE1}"/>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0002B41-A116-447B-AAA6-C21AB898FE0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E38FEA0-45F5-4350-B97B-9E3434D2B20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60F6DDB-71B5-43B6-B453-5C681087592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45EEB31-56E9-428B-B8EF-2ED9B7FEF4F0}"/>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1CE6C5F-8F22-49BF-98CB-DF818AE42F6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B0EDF12-4608-4678-B8B1-A785EC43BDA0}"/>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99E70D6-E1CA-4826-BB9E-7782AA330ED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EF96E2C-A661-48D4-8CE3-DFFFF9DAE507}"/>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7A0F15B-8252-4D78-B7CC-9B7A744512B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AD802094-507C-4FA7-A3BA-D9CFD629977C}"/>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34BA746F-FBFD-4A49-ABF9-D5B5A9719993}"/>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76561005-DC02-4F49-AFAB-2EE0335F767B}"/>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B263825B-8308-4B09-814B-54C24050A581}"/>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16A98533-B9FD-4462-8D37-5D20A1350D1B}"/>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75881182-C13C-4F40-AFDF-B9270018FAF9}"/>
            </a:ext>
          </a:extLst>
        </xdr:cNvPr>
        <xdr:cNvSpPr txBox="1"/>
      </xdr:nvSpPr>
      <xdr:spPr>
        <a:xfrm>
          <a:off x="9467850" y="642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8ACEB62B-E153-4CC0-9160-693AA75C4FA7}"/>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3E40D71F-A1E2-429F-8794-2A1A36C90370}"/>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47D506D3-7CED-4946-B336-AF7007C27849}"/>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71E6CA4C-5FC2-42A8-A2A4-65A6D9BA70CD}"/>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64E7ABB6-3DB7-4269-AC07-BD0301157A8F}"/>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FD7365B-4B69-46C1-A529-D2473CEF116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1D2402B-C94D-40BD-87F4-5A0728885ED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40AA95-008F-4BBD-B597-D68E9E4F7A5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3C3D61-4B64-46B5-B994-27F2252614A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8321FE-BBAB-45E4-9415-B3227406AB8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163170</xdr:rowOff>
    </xdr:from>
    <xdr:to>
      <xdr:col>55</xdr:col>
      <xdr:colOff>50800</xdr:colOff>
      <xdr:row>39</xdr:row>
      <xdr:rowOff>93320</xdr:rowOff>
    </xdr:to>
    <xdr:sp macro="" textlink="">
      <xdr:nvSpPr>
        <xdr:cNvPr id="128" name="楕円 127">
          <a:extLst>
            <a:ext uri="{FF2B5EF4-FFF2-40B4-BE49-F238E27FC236}">
              <a16:creationId xmlns:a16="http://schemas.microsoft.com/office/drawing/2014/main" id="{727D7B04-B80F-475F-B907-5F790E63F534}"/>
            </a:ext>
          </a:extLst>
        </xdr:cNvPr>
        <xdr:cNvSpPr/>
      </xdr:nvSpPr>
      <xdr:spPr>
        <a:xfrm>
          <a:off x="9401175" y="63226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14597</xdr:rowOff>
    </xdr:from>
    <xdr:ext cx="534377" cy="259045"/>
    <xdr:sp macro="" textlink="">
      <xdr:nvSpPr>
        <xdr:cNvPr id="129" name="【道路】&#10;一人当たり延長該当値テキスト">
          <a:extLst>
            <a:ext uri="{FF2B5EF4-FFF2-40B4-BE49-F238E27FC236}">
              <a16:creationId xmlns:a16="http://schemas.microsoft.com/office/drawing/2014/main" id="{653AB529-E280-4052-A51F-E8094DB18F4F}"/>
            </a:ext>
          </a:extLst>
        </xdr:cNvPr>
        <xdr:cNvSpPr txBox="1"/>
      </xdr:nvSpPr>
      <xdr:spPr>
        <a:xfrm>
          <a:off x="9467850" y="617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170294</xdr:rowOff>
    </xdr:from>
    <xdr:to>
      <xdr:col>50</xdr:col>
      <xdr:colOff>165100</xdr:colOff>
      <xdr:row>39</xdr:row>
      <xdr:rowOff>100444</xdr:rowOff>
    </xdr:to>
    <xdr:sp macro="" textlink="">
      <xdr:nvSpPr>
        <xdr:cNvPr id="130" name="楕円 129">
          <a:extLst>
            <a:ext uri="{FF2B5EF4-FFF2-40B4-BE49-F238E27FC236}">
              <a16:creationId xmlns:a16="http://schemas.microsoft.com/office/drawing/2014/main" id="{32F6679C-9D2F-4589-9918-DFB8A4E7F62A}"/>
            </a:ext>
          </a:extLst>
        </xdr:cNvPr>
        <xdr:cNvSpPr/>
      </xdr:nvSpPr>
      <xdr:spPr>
        <a:xfrm>
          <a:off x="8639175" y="63234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42520</xdr:rowOff>
    </xdr:from>
    <xdr:to>
      <xdr:col>55</xdr:col>
      <xdr:colOff>0</xdr:colOff>
      <xdr:row>39</xdr:row>
      <xdr:rowOff>49644</xdr:rowOff>
    </xdr:to>
    <xdr:cxnSp macro="">
      <xdr:nvCxnSpPr>
        <xdr:cNvPr id="131" name="直線コネクタ 130">
          <a:extLst>
            <a:ext uri="{FF2B5EF4-FFF2-40B4-BE49-F238E27FC236}">
              <a16:creationId xmlns:a16="http://schemas.microsoft.com/office/drawing/2014/main" id="{3D6D4921-2001-4456-B80B-AFBEAF177FE0}"/>
            </a:ext>
          </a:extLst>
        </xdr:cNvPr>
        <xdr:cNvCxnSpPr/>
      </xdr:nvCxnSpPr>
      <xdr:spPr>
        <a:xfrm flipV="1">
          <a:off x="8686800" y="6370295"/>
          <a:ext cx="742950" cy="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2121</xdr:rowOff>
    </xdr:from>
    <xdr:to>
      <xdr:col>46</xdr:col>
      <xdr:colOff>38100</xdr:colOff>
      <xdr:row>39</xdr:row>
      <xdr:rowOff>103721</xdr:rowOff>
    </xdr:to>
    <xdr:sp macro="" textlink="">
      <xdr:nvSpPr>
        <xdr:cNvPr id="132" name="楕円 131">
          <a:extLst>
            <a:ext uri="{FF2B5EF4-FFF2-40B4-BE49-F238E27FC236}">
              <a16:creationId xmlns:a16="http://schemas.microsoft.com/office/drawing/2014/main" id="{898B7F58-47DC-4B61-A00D-28CF9E7AB65C}"/>
            </a:ext>
          </a:extLst>
        </xdr:cNvPr>
        <xdr:cNvSpPr/>
      </xdr:nvSpPr>
      <xdr:spPr>
        <a:xfrm>
          <a:off x="7839075" y="63267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49644</xdr:rowOff>
    </xdr:from>
    <xdr:to>
      <xdr:col>50</xdr:col>
      <xdr:colOff>114300</xdr:colOff>
      <xdr:row>39</xdr:row>
      <xdr:rowOff>52921</xdr:rowOff>
    </xdr:to>
    <xdr:cxnSp macro="">
      <xdr:nvCxnSpPr>
        <xdr:cNvPr id="133" name="直線コネクタ 132">
          <a:extLst>
            <a:ext uri="{FF2B5EF4-FFF2-40B4-BE49-F238E27FC236}">
              <a16:creationId xmlns:a16="http://schemas.microsoft.com/office/drawing/2014/main" id="{59BFD510-B1FC-455E-AA80-9E9EA2540387}"/>
            </a:ext>
          </a:extLst>
        </xdr:cNvPr>
        <xdr:cNvCxnSpPr/>
      </xdr:nvCxnSpPr>
      <xdr:spPr>
        <a:xfrm flipV="1">
          <a:off x="7886700" y="6371069"/>
          <a:ext cx="8001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2807</xdr:rowOff>
    </xdr:from>
    <xdr:to>
      <xdr:col>41</xdr:col>
      <xdr:colOff>101600</xdr:colOff>
      <xdr:row>39</xdr:row>
      <xdr:rowOff>104407</xdr:rowOff>
    </xdr:to>
    <xdr:sp macro="" textlink="">
      <xdr:nvSpPr>
        <xdr:cNvPr id="134" name="楕円 133">
          <a:extLst>
            <a:ext uri="{FF2B5EF4-FFF2-40B4-BE49-F238E27FC236}">
              <a16:creationId xmlns:a16="http://schemas.microsoft.com/office/drawing/2014/main" id="{68CD543E-0755-44B1-A4C2-A9B3E1D2DE59}"/>
            </a:ext>
          </a:extLst>
        </xdr:cNvPr>
        <xdr:cNvSpPr/>
      </xdr:nvSpPr>
      <xdr:spPr>
        <a:xfrm>
          <a:off x="7029450" y="63274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52921</xdr:rowOff>
    </xdr:from>
    <xdr:to>
      <xdr:col>45</xdr:col>
      <xdr:colOff>177800</xdr:colOff>
      <xdr:row>39</xdr:row>
      <xdr:rowOff>53607</xdr:rowOff>
    </xdr:to>
    <xdr:cxnSp macro="">
      <xdr:nvCxnSpPr>
        <xdr:cNvPr id="135" name="直線コネクタ 134">
          <a:extLst>
            <a:ext uri="{FF2B5EF4-FFF2-40B4-BE49-F238E27FC236}">
              <a16:creationId xmlns:a16="http://schemas.microsoft.com/office/drawing/2014/main" id="{67044FA3-6991-498D-9088-780567A570E1}"/>
            </a:ext>
          </a:extLst>
        </xdr:cNvPr>
        <xdr:cNvCxnSpPr/>
      </xdr:nvCxnSpPr>
      <xdr:spPr>
        <a:xfrm flipV="1">
          <a:off x="7077075" y="6374346"/>
          <a:ext cx="809625"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8103</xdr:rowOff>
    </xdr:from>
    <xdr:to>
      <xdr:col>36</xdr:col>
      <xdr:colOff>165100</xdr:colOff>
      <xdr:row>39</xdr:row>
      <xdr:rowOff>109703</xdr:rowOff>
    </xdr:to>
    <xdr:sp macro="" textlink="">
      <xdr:nvSpPr>
        <xdr:cNvPr id="136" name="楕円 135">
          <a:extLst>
            <a:ext uri="{FF2B5EF4-FFF2-40B4-BE49-F238E27FC236}">
              <a16:creationId xmlns:a16="http://schemas.microsoft.com/office/drawing/2014/main" id="{5D7524AC-FE91-4E0F-90B2-253749DAD2B4}"/>
            </a:ext>
          </a:extLst>
        </xdr:cNvPr>
        <xdr:cNvSpPr/>
      </xdr:nvSpPr>
      <xdr:spPr>
        <a:xfrm>
          <a:off x="6238875" y="63358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53607</xdr:rowOff>
    </xdr:from>
    <xdr:to>
      <xdr:col>41</xdr:col>
      <xdr:colOff>50800</xdr:colOff>
      <xdr:row>39</xdr:row>
      <xdr:rowOff>58903</xdr:rowOff>
    </xdr:to>
    <xdr:cxnSp macro="">
      <xdr:nvCxnSpPr>
        <xdr:cNvPr id="137" name="直線コネクタ 136">
          <a:extLst>
            <a:ext uri="{FF2B5EF4-FFF2-40B4-BE49-F238E27FC236}">
              <a16:creationId xmlns:a16="http://schemas.microsoft.com/office/drawing/2014/main" id="{0A1E3394-A96B-4082-AD52-68A9F6422A64}"/>
            </a:ext>
          </a:extLst>
        </xdr:cNvPr>
        <xdr:cNvCxnSpPr/>
      </xdr:nvCxnSpPr>
      <xdr:spPr>
        <a:xfrm flipV="1">
          <a:off x="6286500" y="6375032"/>
          <a:ext cx="790575" cy="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F889B152-72D7-45B1-820D-798A465728CC}"/>
            </a:ext>
          </a:extLst>
        </xdr:cNvPr>
        <xdr:cNvSpPr txBox="1"/>
      </xdr:nvSpPr>
      <xdr:spPr>
        <a:xfrm>
          <a:off x="8458277" y="65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6C53B5AE-6942-4098-8155-F1171E44A534}"/>
            </a:ext>
          </a:extLst>
        </xdr:cNvPr>
        <xdr:cNvSpPr txBox="1"/>
      </xdr:nvSpPr>
      <xdr:spPr>
        <a:xfrm>
          <a:off x="7677227" y="65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9C99013A-A2C4-40B0-9285-53C538A03E66}"/>
            </a:ext>
          </a:extLst>
        </xdr:cNvPr>
        <xdr:cNvSpPr txBox="1"/>
      </xdr:nvSpPr>
      <xdr:spPr>
        <a:xfrm>
          <a:off x="6867602"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9260CC5E-6FE3-4354-B66F-BBFE7FA347D9}"/>
            </a:ext>
          </a:extLst>
        </xdr:cNvPr>
        <xdr:cNvSpPr txBox="1"/>
      </xdr:nvSpPr>
      <xdr:spPr>
        <a:xfrm>
          <a:off x="6067502" y="65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116971</xdr:rowOff>
    </xdr:from>
    <xdr:ext cx="534377" cy="259045"/>
    <xdr:sp macro="" textlink="">
      <xdr:nvSpPr>
        <xdr:cNvPr id="142" name="n_1mainValue【道路】&#10;一人当たり延長">
          <a:extLst>
            <a:ext uri="{FF2B5EF4-FFF2-40B4-BE49-F238E27FC236}">
              <a16:creationId xmlns:a16="http://schemas.microsoft.com/office/drawing/2014/main" id="{7D843491-670F-49D6-A6B0-C9F38AB9F8EB}"/>
            </a:ext>
          </a:extLst>
        </xdr:cNvPr>
        <xdr:cNvSpPr txBox="1"/>
      </xdr:nvSpPr>
      <xdr:spPr>
        <a:xfrm>
          <a:off x="8429136" y="611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120248</xdr:rowOff>
    </xdr:from>
    <xdr:ext cx="534377" cy="259045"/>
    <xdr:sp macro="" textlink="">
      <xdr:nvSpPr>
        <xdr:cNvPr id="143" name="n_2mainValue【道路】&#10;一人当たり延長">
          <a:extLst>
            <a:ext uri="{FF2B5EF4-FFF2-40B4-BE49-F238E27FC236}">
              <a16:creationId xmlns:a16="http://schemas.microsoft.com/office/drawing/2014/main" id="{C66064F5-85CC-4E36-820D-116C79DEF198}"/>
            </a:ext>
          </a:extLst>
        </xdr:cNvPr>
        <xdr:cNvSpPr txBox="1"/>
      </xdr:nvSpPr>
      <xdr:spPr>
        <a:xfrm>
          <a:off x="7648086" y="612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120934</xdr:rowOff>
    </xdr:from>
    <xdr:ext cx="534377" cy="259045"/>
    <xdr:sp macro="" textlink="">
      <xdr:nvSpPr>
        <xdr:cNvPr id="144" name="n_3mainValue【道路】&#10;一人当たり延長">
          <a:extLst>
            <a:ext uri="{FF2B5EF4-FFF2-40B4-BE49-F238E27FC236}">
              <a16:creationId xmlns:a16="http://schemas.microsoft.com/office/drawing/2014/main" id="{B5BCEB95-D513-4C26-AEE7-2B794322CE77}"/>
            </a:ext>
          </a:extLst>
        </xdr:cNvPr>
        <xdr:cNvSpPr txBox="1"/>
      </xdr:nvSpPr>
      <xdr:spPr>
        <a:xfrm>
          <a:off x="6847986" y="612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126230</xdr:rowOff>
    </xdr:from>
    <xdr:ext cx="534377" cy="259045"/>
    <xdr:sp macro="" textlink="">
      <xdr:nvSpPr>
        <xdr:cNvPr id="145" name="n_4mainValue【道路】&#10;一人当たり延長">
          <a:extLst>
            <a:ext uri="{FF2B5EF4-FFF2-40B4-BE49-F238E27FC236}">
              <a16:creationId xmlns:a16="http://schemas.microsoft.com/office/drawing/2014/main" id="{AD809598-B230-4905-80B2-9401FA6CD00B}"/>
            </a:ext>
          </a:extLst>
        </xdr:cNvPr>
        <xdr:cNvSpPr txBox="1"/>
      </xdr:nvSpPr>
      <xdr:spPr>
        <a:xfrm>
          <a:off x="6038361" y="612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1ADE8D3-180F-41D5-A6A0-1C4E3584794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976B702-0CDB-4588-A476-098ABDF5AE7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31D8FBE-6E9D-4365-97C7-1B24393CB28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040944D-875A-4B2E-A21D-10489A74F31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C9896B4-119C-4788-A0EA-6AFE4A933BB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BC66170-A815-4649-B53B-35EF36E9579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35B4D34-4D12-4B92-AB8B-7FB09477D19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77AA287-89DD-49B3-8040-5374B87C8CF6}"/>
            </a:ext>
          </a:extLst>
        </xdr:cNvPr>
        <xdr:cNvSpPr/>
      </xdr:nvSpPr>
      <xdr:spPr>
        <a:xfrm>
          <a:off x="6858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D029AE89-6619-4FF4-9203-B0568F281D1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20B0923C-D26A-4C6B-B3A3-F87E5CD40DC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0050211F-F47F-466A-876A-A9C00A6CF9E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EEFC4781-65B5-4A66-96E3-63041583F27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2EBFDC5F-0F63-4AC4-9408-E42BBF61BDF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E9519FF9-0124-4ED1-9468-D4E9F271082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16F53135-9DC4-4FAB-8B7C-1C664271993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75620034-F113-4109-9357-06E6475242D0}"/>
            </a:ext>
          </a:extLst>
        </xdr:cNvPr>
        <xdr:cNvSpPr/>
      </xdr:nvSpPr>
      <xdr:spPr>
        <a:xfrm>
          <a:off x="59531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BBB44CC8-86C1-48CF-BFC3-4044B4AF5D6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7CF84F5D-71E1-42B9-9FCC-1A358FD0396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12AFA1EE-0FF1-415A-9637-D3A45A60CB8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20D534E2-A8C4-4D78-AE02-FB56B9512D3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1762368C-346E-442B-A44A-1376573905B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24E80B50-7F57-4A12-928A-FD32425D054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953D9453-59F9-4D72-A084-8D456C06866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2E85ABEE-ABEC-4B24-A7DE-6ADB4A023E6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EA15A7B9-EF20-4F5F-9409-C6F751A02CD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1089C9CC-18DC-4E7F-8CE9-FB12AE82A9B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9CEDA602-5ACD-41C7-8D7D-6537ADB55F4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F22B08CD-D077-4181-BD4B-9571AF5E7653}"/>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FA6B29EF-5889-4F8D-ABAE-CBD7EF53DB05}"/>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790577F0-0106-4E08-BD8A-8B169E9520A1}"/>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B1723781-8503-44F8-AE5D-0306AFC6B48F}"/>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4397251E-ADF5-42F2-9023-D243564C726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38807685-A8E4-4873-B58C-CD323AD59FB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DCEB70F-89CF-4FA3-A5EC-62AEC19888C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88B06A2-D316-47FD-A981-44762BAF4DC9}"/>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11E8E234-8D3F-4CB8-956F-CAAE781A3F36}"/>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2B72DD8E-205E-48F3-BFD9-80C6F3ECD018}"/>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4356F1A5-838F-4939-9806-A12866AE0B7F}"/>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E9243E75-72C1-4D53-8E16-50CB7E455FC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66E83E05-4B86-4B26-9443-C84572CCE99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8A7757F6-CE3B-409E-BF6D-D57C9BD64B8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FB0093BC-DB8B-4C11-9D2C-345D4D17278C}"/>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1402C6E9-E487-4527-9023-E3F34AEB235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F4F7E0DB-6DBE-4644-8C89-3EAF3C0AA39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43BCFE37-E897-473F-AA9F-78D2CEFF41A8}"/>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191" name="直線コネクタ 190">
          <a:extLst>
            <a:ext uri="{FF2B5EF4-FFF2-40B4-BE49-F238E27FC236}">
              <a16:creationId xmlns:a16="http://schemas.microsoft.com/office/drawing/2014/main" id="{36EA39E5-3EBD-46C6-857E-0D37E98EC712}"/>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92648759-1818-498A-85E6-8A44DCB9152D}"/>
            </a:ext>
          </a:extLst>
        </xdr:cNvPr>
        <xdr:cNvSpPr txBox="1"/>
      </xdr:nvSpPr>
      <xdr:spPr>
        <a:xfrm>
          <a:off x="4219575" y="13498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193" name="フローチャート: 判断 192">
          <a:extLst>
            <a:ext uri="{FF2B5EF4-FFF2-40B4-BE49-F238E27FC236}">
              <a16:creationId xmlns:a16="http://schemas.microsoft.com/office/drawing/2014/main" id="{40D4ECDB-EEA3-4ED5-86FF-B81E973B53EF}"/>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194" name="フローチャート: 判断 193">
          <a:extLst>
            <a:ext uri="{FF2B5EF4-FFF2-40B4-BE49-F238E27FC236}">
              <a16:creationId xmlns:a16="http://schemas.microsoft.com/office/drawing/2014/main" id="{6B92F72C-7510-47CC-BF57-B731CA5AA2ED}"/>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195" name="フローチャート: 判断 194">
          <a:extLst>
            <a:ext uri="{FF2B5EF4-FFF2-40B4-BE49-F238E27FC236}">
              <a16:creationId xmlns:a16="http://schemas.microsoft.com/office/drawing/2014/main" id="{FDE41999-1422-4457-A1CF-49F7AE503A13}"/>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196" name="フローチャート: 判断 195">
          <a:extLst>
            <a:ext uri="{FF2B5EF4-FFF2-40B4-BE49-F238E27FC236}">
              <a16:creationId xmlns:a16="http://schemas.microsoft.com/office/drawing/2014/main" id="{C7EE306E-E9F5-4C91-8A2C-D6355973D84D}"/>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197" name="フローチャート: 判断 196">
          <a:extLst>
            <a:ext uri="{FF2B5EF4-FFF2-40B4-BE49-F238E27FC236}">
              <a16:creationId xmlns:a16="http://schemas.microsoft.com/office/drawing/2014/main" id="{902EFBA0-D35A-43FA-9B60-EBDBD2CE9127}"/>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0D381B3-ECA2-4F75-86A4-B767E41B36C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D5E20B3C-024C-4900-B398-9A832D26485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28EECAE9-1FB9-4CFD-B128-114957FBCD4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F2A56A1-A1F1-4A04-AB35-00E660D6B2F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F552BB03-97A9-4743-B83B-174296E0F47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60779</xdr:rowOff>
    </xdr:from>
    <xdr:to>
      <xdr:col>24</xdr:col>
      <xdr:colOff>114300</xdr:colOff>
      <xdr:row>83</xdr:row>
      <xdr:rowOff>162379</xdr:rowOff>
    </xdr:to>
    <xdr:sp macro="" textlink="">
      <xdr:nvSpPr>
        <xdr:cNvPr id="203" name="楕円 202">
          <a:extLst>
            <a:ext uri="{FF2B5EF4-FFF2-40B4-BE49-F238E27FC236}">
              <a16:creationId xmlns:a16="http://schemas.microsoft.com/office/drawing/2014/main" id="{F4DB0B8B-AC2F-4698-A7C1-EFFABAFF7BEF}"/>
            </a:ext>
          </a:extLst>
        </xdr:cNvPr>
        <xdr:cNvSpPr/>
      </xdr:nvSpPr>
      <xdr:spPr>
        <a:xfrm>
          <a:off x="4124325" y="135132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83656</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190E7432-C9D4-4729-B600-BAA639A54723}"/>
            </a:ext>
          </a:extLst>
        </xdr:cNvPr>
        <xdr:cNvSpPr txBox="1"/>
      </xdr:nvSpPr>
      <xdr:spPr>
        <a:xfrm>
          <a:off x="4219575" y="13374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23223</xdr:rowOff>
    </xdr:from>
    <xdr:to>
      <xdr:col>20</xdr:col>
      <xdr:colOff>38100</xdr:colOff>
      <xdr:row>83</xdr:row>
      <xdr:rowOff>124823</xdr:rowOff>
    </xdr:to>
    <xdr:sp macro="" textlink="">
      <xdr:nvSpPr>
        <xdr:cNvPr id="205" name="楕円 204">
          <a:extLst>
            <a:ext uri="{FF2B5EF4-FFF2-40B4-BE49-F238E27FC236}">
              <a16:creationId xmlns:a16="http://schemas.microsoft.com/office/drawing/2014/main" id="{4989D668-408C-4101-8DCB-6BBFE7D60F99}"/>
            </a:ext>
          </a:extLst>
        </xdr:cNvPr>
        <xdr:cNvSpPr/>
      </xdr:nvSpPr>
      <xdr:spPr>
        <a:xfrm>
          <a:off x="3381375" y="134756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74023</xdr:rowOff>
    </xdr:from>
    <xdr:to>
      <xdr:col>24</xdr:col>
      <xdr:colOff>63500</xdr:colOff>
      <xdr:row>83</xdr:row>
      <xdr:rowOff>111579</xdr:rowOff>
    </xdr:to>
    <xdr:cxnSp macro="">
      <xdr:nvCxnSpPr>
        <xdr:cNvPr id="206" name="直線コネクタ 205">
          <a:extLst>
            <a:ext uri="{FF2B5EF4-FFF2-40B4-BE49-F238E27FC236}">
              <a16:creationId xmlns:a16="http://schemas.microsoft.com/office/drawing/2014/main" id="{9040A599-3E4A-4A5F-A4D8-8068F841BC97}"/>
            </a:ext>
          </a:extLst>
        </xdr:cNvPr>
        <xdr:cNvCxnSpPr/>
      </xdr:nvCxnSpPr>
      <xdr:spPr>
        <a:xfrm>
          <a:off x="3429000" y="13523323"/>
          <a:ext cx="7524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6894</xdr:rowOff>
    </xdr:from>
    <xdr:to>
      <xdr:col>15</xdr:col>
      <xdr:colOff>101600</xdr:colOff>
      <xdr:row>83</xdr:row>
      <xdr:rowOff>108494</xdr:rowOff>
    </xdr:to>
    <xdr:sp macro="" textlink="">
      <xdr:nvSpPr>
        <xdr:cNvPr id="207" name="楕円 206">
          <a:extLst>
            <a:ext uri="{FF2B5EF4-FFF2-40B4-BE49-F238E27FC236}">
              <a16:creationId xmlns:a16="http://schemas.microsoft.com/office/drawing/2014/main" id="{9DF3C267-BA58-4662-B527-EA8A92E126C2}"/>
            </a:ext>
          </a:extLst>
        </xdr:cNvPr>
        <xdr:cNvSpPr/>
      </xdr:nvSpPr>
      <xdr:spPr>
        <a:xfrm>
          <a:off x="2571750" y="134593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57694</xdr:rowOff>
    </xdr:from>
    <xdr:to>
      <xdr:col>19</xdr:col>
      <xdr:colOff>177800</xdr:colOff>
      <xdr:row>83</xdr:row>
      <xdr:rowOff>74023</xdr:rowOff>
    </xdr:to>
    <xdr:cxnSp macro="">
      <xdr:nvCxnSpPr>
        <xdr:cNvPr id="208" name="直線コネクタ 207">
          <a:extLst>
            <a:ext uri="{FF2B5EF4-FFF2-40B4-BE49-F238E27FC236}">
              <a16:creationId xmlns:a16="http://schemas.microsoft.com/office/drawing/2014/main" id="{A3600AB3-6DAF-4606-AF8B-9BCD8917ABA6}"/>
            </a:ext>
          </a:extLst>
        </xdr:cNvPr>
        <xdr:cNvCxnSpPr/>
      </xdr:nvCxnSpPr>
      <xdr:spPr>
        <a:xfrm>
          <a:off x="2619375" y="13506994"/>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09" name="楕円 208">
          <a:extLst>
            <a:ext uri="{FF2B5EF4-FFF2-40B4-BE49-F238E27FC236}">
              <a16:creationId xmlns:a16="http://schemas.microsoft.com/office/drawing/2014/main" id="{E883A97F-47E3-4362-AECE-CD10C7D0DEFE}"/>
            </a:ext>
          </a:extLst>
        </xdr:cNvPr>
        <xdr:cNvSpPr/>
      </xdr:nvSpPr>
      <xdr:spPr>
        <a:xfrm>
          <a:off x="1781175" y="134313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20138</xdr:rowOff>
    </xdr:from>
    <xdr:to>
      <xdr:col>15</xdr:col>
      <xdr:colOff>50800</xdr:colOff>
      <xdr:row>83</xdr:row>
      <xdr:rowOff>57694</xdr:rowOff>
    </xdr:to>
    <xdr:cxnSp macro="">
      <xdr:nvCxnSpPr>
        <xdr:cNvPr id="210" name="直線コネクタ 209">
          <a:extLst>
            <a:ext uri="{FF2B5EF4-FFF2-40B4-BE49-F238E27FC236}">
              <a16:creationId xmlns:a16="http://schemas.microsoft.com/office/drawing/2014/main" id="{1DE32190-4F85-4EF5-B1CD-C8EFCDDB87C0}"/>
            </a:ext>
          </a:extLst>
        </xdr:cNvPr>
        <xdr:cNvCxnSpPr/>
      </xdr:nvCxnSpPr>
      <xdr:spPr>
        <a:xfrm>
          <a:off x="1828800" y="13469438"/>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95069</xdr:rowOff>
    </xdr:from>
    <xdr:to>
      <xdr:col>6</xdr:col>
      <xdr:colOff>38100</xdr:colOff>
      <xdr:row>83</xdr:row>
      <xdr:rowOff>25219</xdr:rowOff>
    </xdr:to>
    <xdr:sp macro="" textlink="">
      <xdr:nvSpPr>
        <xdr:cNvPr id="211" name="楕円 210">
          <a:extLst>
            <a:ext uri="{FF2B5EF4-FFF2-40B4-BE49-F238E27FC236}">
              <a16:creationId xmlns:a16="http://schemas.microsoft.com/office/drawing/2014/main" id="{1C9F40D2-835B-44F0-AE4E-560CAF54DE33}"/>
            </a:ext>
          </a:extLst>
        </xdr:cNvPr>
        <xdr:cNvSpPr/>
      </xdr:nvSpPr>
      <xdr:spPr>
        <a:xfrm>
          <a:off x="981075" y="133824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145869</xdr:rowOff>
    </xdr:from>
    <xdr:to>
      <xdr:col>10</xdr:col>
      <xdr:colOff>114300</xdr:colOff>
      <xdr:row>83</xdr:row>
      <xdr:rowOff>20138</xdr:rowOff>
    </xdr:to>
    <xdr:cxnSp macro="">
      <xdr:nvCxnSpPr>
        <xdr:cNvPr id="212" name="直線コネクタ 211">
          <a:extLst>
            <a:ext uri="{FF2B5EF4-FFF2-40B4-BE49-F238E27FC236}">
              <a16:creationId xmlns:a16="http://schemas.microsoft.com/office/drawing/2014/main" id="{D1EEBA9F-9065-4FA0-B2CC-93D6188401BA}"/>
            </a:ext>
          </a:extLst>
        </xdr:cNvPr>
        <xdr:cNvCxnSpPr/>
      </xdr:nvCxnSpPr>
      <xdr:spPr>
        <a:xfrm>
          <a:off x="1028700" y="13430069"/>
          <a:ext cx="8001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213" name="n_1aveValue【公営住宅】&#10;有形固定資産減価償却率">
          <a:extLst>
            <a:ext uri="{FF2B5EF4-FFF2-40B4-BE49-F238E27FC236}">
              <a16:creationId xmlns:a16="http://schemas.microsoft.com/office/drawing/2014/main" id="{BBB3F706-57F6-499F-834E-295776216EA5}"/>
            </a:ext>
          </a:extLst>
        </xdr:cNvPr>
        <xdr:cNvSpPr txBox="1"/>
      </xdr:nvSpPr>
      <xdr:spPr>
        <a:xfrm>
          <a:off x="3239144" y="1360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214" name="n_2aveValue【公営住宅】&#10;有形固定資産減価償却率">
          <a:extLst>
            <a:ext uri="{FF2B5EF4-FFF2-40B4-BE49-F238E27FC236}">
              <a16:creationId xmlns:a16="http://schemas.microsoft.com/office/drawing/2014/main" id="{2AF170CC-247F-488B-9DEB-A0908610405B}"/>
            </a:ext>
          </a:extLst>
        </xdr:cNvPr>
        <xdr:cNvSpPr txBox="1"/>
      </xdr:nvSpPr>
      <xdr:spPr>
        <a:xfrm>
          <a:off x="2439044"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215" name="n_3aveValue【公営住宅】&#10;有形固定資産減価償却率">
          <a:extLst>
            <a:ext uri="{FF2B5EF4-FFF2-40B4-BE49-F238E27FC236}">
              <a16:creationId xmlns:a16="http://schemas.microsoft.com/office/drawing/2014/main" id="{52BC4B70-B98F-4A73-A091-12187C0B78C5}"/>
            </a:ext>
          </a:extLst>
        </xdr:cNvPr>
        <xdr:cNvSpPr txBox="1"/>
      </xdr:nvSpPr>
      <xdr:spPr>
        <a:xfrm>
          <a:off x="16484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216" name="n_4aveValue【公営住宅】&#10;有形固定資産減価償却率">
          <a:extLst>
            <a:ext uri="{FF2B5EF4-FFF2-40B4-BE49-F238E27FC236}">
              <a16:creationId xmlns:a16="http://schemas.microsoft.com/office/drawing/2014/main" id="{E590316A-817E-42B5-9E0B-353F248884F5}"/>
            </a:ext>
          </a:extLst>
        </xdr:cNvPr>
        <xdr:cNvSpPr txBox="1"/>
      </xdr:nvSpPr>
      <xdr:spPr>
        <a:xfrm>
          <a:off x="8483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141350</xdr:rowOff>
    </xdr:from>
    <xdr:ext cx="405111" cy="259045"/>
    <xdr:sp macro="" textlink="">
      <xdr:nvSpPr>
        <xdr:cNvPr id="217" name="n_1mainValue【公営住宅】&#10;有形固定資産減価償却率">
          <a:extLst>
            <a:ext uri="{FF2B5EF4-FFF2-40B4-BE49-F238E27FC236}">
              <a16:creationId xmlns:a16="http://schemas.microsoft.com/office/drawing/2014/main" id="{DC6B244D-8AD3-4D66-A1E3-94CCFFAD1622}"/>
            </a:ext>
          </a:extLst>
        </xdr:cNvPr>
        <xdr:cNvSpPr txBox="1"/>
      </xdr:nvSpPr>
      <xdr:spPr>
        <a:xfrm>
          <a:off x="3239144" y="13269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99621</xdr:rowOff>
    </xdr:from>
    <xdr:ext cx="405111" cy="259045"/>
    <xdr:sp macro="" textlink="">
      <xdr:nvSpPr>
        <xdr:cNvPr id="218" name="n_2mainValue【公営住宅】&#10;有形固定資産減価償却率">
          <a:extLst>
            <a:ext uri="{FF2B5EF4-FFF2-40B4-BE49-F238E27FC236}">
              <a16:creationId xmlns:a16="http://schemas.microsoft.com/office/drawing/2014/main" id="{63C89D2A-D9B5-485D-B7F4-0FCA63DEB00E}"/>
            </a:ext>
          </a:extLst>
        </xdr:cNvPr>
        <xdr:cNvSpPr txBox="1"/>
      </xdr:nvSpPr>
      <xdr:spPr>
        <a:xfrm>
          <a:off x="2439044" y="13552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219" name="n_3mainValue【公営住宅】&#10;有形固定資産減価償却率">
          <a:extLst>
            <a:ext uri="{FF2B5EF4-FFF2-40B4-BE49-F238E27FC236}">
              <a16:creationId xmlns:a16="http://schemas.microsoft.com/office/drawing/2014/main" id="{95424D6C-7594-4604-A999-47F14B8E0766}"/>
            </a:ext>
          </a:extLst>
        </xdr:cNvPr>
        <xdr:cNvSpPr txBox="1"/>
      </xdr:nvSpPr>
      <xdr:spPr>
        <a:xfrm>
          <a:off x="16484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41746</xdr:rowOff>
    </xdr:from>
    <xdr:ext cx="405111" cy="259045"/>
    <xdr:sp macro="" textlink="">
      <xdr:nvSpPr>
        <xdr:cNvPr id="220" name="n_4mainValue【公営住宅】&#10;有形固定資産減価償却率">
          <a:extLst>
            <a:ext uri="{FF2B5EF4-FFF2-40B4-BE49-F238E27FC236}">
              <a16:creationId xmlns:a16="http://schemas.microsoft.com/office/drawing/2014/main" id="{39757A01-7AD5-47A7-A4DF-E40B5C94C84B}"/>
            </a:ext>
          </a:extLst>
        </xdr:cNvPr>
        <xdr:cNvSpPr txBox="1"/>
      </xdr:nvSpPr>
      <xdr:spPr>
        <a:xfrm>
          <a:off x="848369" y="13170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8A8B7576-00D8-4212-BBD4-8079D0F6238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4672BB8-E971-4F7A-B0A6-585C7EDFDB1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3703D668-9CFE-43C1-BF20-486291F4647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CCA4F7AB-BFED-4EB6-B261-F2424FB4FF1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3C0051CD-C55B-48D5-AC01-2C0ABD31882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907637B-BB25-4292-B06F-C03B15CA776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3870F8CD-D203-4B56-A5ED-E340989FE21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9A1B16EB-6159-488B-BD45-8109D9BC84D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817D4FF2-1EE7-48DD-97F9-69CF87A0C8F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822C7D98-7334-48AF-AA29-B3D16DEE210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DC6CD69A-FB9E-4C0F-91DE-71416EBBEF6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C2302DC0-415C-4447-90E4-6753F1B02B6C}"/>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1716A9E3-0A93-43CA-91EF-74E0F01C2EE3}"/>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B4FD5744-98A4-46E5-907C-DD91DE7F066E}"/>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5917BD60-ED13-4A49-A7E5-B1CACEF96E48}"/>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4AE603FD-E642-4F81-997F-05679C475352}"/>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9E5B565C-9C00-4E77-90B3-3668B36CED2C}"/>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214D1D8F-9D6A-432F-B27D-40D580036DA5}"/>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44F53B5C-3648-4D84-BFFE-D6286F62282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3A687975-E756-4191-ABB6-4ABB0573267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公営住宅】&#10;一人当たり面積グラフ枠">
          <a:extLst>
            <a:ext uri="{FF2B5EF4-FFF2-40B4-BE49-F238E27FC236}">
              <a16:creationId xmlns:a16="http://schemas.microsoft.com/office/drawing/2014/main" id="{5CA6E2DE-59E3-40F1-930E-395AB0140A3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242" name="直線コネクタ 241">
          <a:extLst>
            <a:ext uri="{FF2B5EF4-FFF2-40B4-BE49-F238E27FC236}">
              <a16:creationId xmlns:a16="http://schemas.microsoft.com/office/drawing/2014/main" id="{50691D7F-0D7E-479A-9FED-86CB4E991AB0}"/>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243" name="【公営住宅】&#10;一人当たり面積最小値テキスト">
          <a:extLst>
            <a:ext uri="{FF2B5EF4-FFF2-40B4-BE49-F238E27FC236}">
              <a16:creationId xmlns:a16="http://schemas.microsoft.com/office/drawing/2014/main" id="{447F3955-A2B5-4401-8D22-6A53C935AD0B}"/>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244" name="直線コネクタ 243">
          <a:extLst>
            <a:ext uri="{FF2B5EF4-FFF2-40B4-BE49-F238E27FC236}">
              <a16:creationId xmlns:a16="http://schemas.microsoft.com/office/drawing/2014/main" id="{E761A279-ACCE-4FD1-9E52-4AB6683690AD}"/>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245" name="【公営住宅】&#10;一人当たり面積最大値テキスト">
          <a:extLst>
            <a:ext uri="{FF2B5EF4-FFF2-40B4-BE49-F238E27FC236}">
              <a16:creationId xmlns:a16="http://schemas.microsoft.com/office/drawing/2014/main" id="{36F70FC5-8F6C-4055-A24F-CA4A20DD024B}"/>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246" name="直線コネクタ 245">
          <a:extLst>
            <a:ext uri="{FF2B5EF4-FFF2-40B4-BE49-F238E27FC236}">
              <a16:creationId xmlns:a16="http://schemas.microsoft.com/office/drawing/2014/main" id="{15A1D288-2B8B-4678-BA3F-FD4DD3AB2987}"/>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247" name="【公営住宅】&#10;一人当たり面積平均値テキスト">
          <a:extLst>
            <a:ext uri="{FF2B5EF4-FFF2-40B4-BE49-F238E27FC236}">
              <a16:creationId xmlns:a16="http://schemas.microsoft.com/office/drawing/2014/main" id="{6ED9B386-B3CA-4E80-BB14-032C1C6826FE}"/>
            </a:ext>
          </a:extLst>
        </xdr:cNvPr>
        <xdr:cNvSpPr txBox="1"/>
      </xdr:nvSpPr>
      <xdr:spPr>
        <a:xfrm>
          <a:off x="9467850" y="13660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248" name="フローチャート: 判断 247">
          <a:extLst>
            <a:ext uri="{FF2B5EF4-FFF2-40B4-BE49-F238E27FC236}">
              <a16:creationId xmlns:a16="http://schemas.microsoft.com/office/drawing/2014/main" id="{AE8A32A6-68F0-451A-A23F-CC1097A964C6}"/>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249" name="フローチャート: 判断 248">
          <a:extLst>
            <a:ext uri="{FF2B5EF4-FFF2-40B4-BE49-F238E27FC236}">
              <a16:creationId xmlns:a16="http://schemas.microsoft.com/office/drawing/2014/main" id="{8A2A7BE3-3756-405F-A85E-0A08D6CB6598}"/>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250" name="フローチャート: 判断 249">
          <a:extLst>
            <a:ext uri="{FF2B5EF4-FFF2-40B4-BE49-F238E27FC236}">
              <a16:creationId xmlns:a16="http://schemas.microsoft.com/office/drawing/2014/main" id="{FE61C179-74FC-4EF0-821C-F5DBCDAA4FF1}"/>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251" name="フローチャート: 判断 250">
          <a:extLst>
            <a:ext uri="{FF2B5EF4-FFF2-40B4-BE49-F238E27FC236}">
              <a16:creationId xmlns:a16="http://schemas.microsoft.com/office/drawing/2014/main" id="{E81A886D-1905-40D4-8FF8-27EC3A5E6EB0}"/>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252" name="フローチャート: 判断 251">
          <a:extLst>
            <a:ext uri="{FF2B5EF4-FFF2-40B4-BE49-F238E27FC236}">
              <a16:creationId xmlns:a16="http://schemas.microsoft.com/office/drawing/2014/main" id="{32A532A4-ED55-48D3-B5B9-C464F4CB7668}"/>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1BA19464-3132-4A0D-8B5E-9AF062C462D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B0816665-4369-4A0B-8325-BC9458B0EF4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CCAFFE30-6B15-43CA-809F-A478209B1B5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59815D8-6D40-4F93-80A8-41C9894B9B1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163494D-87B2-4478-B0C8-E2CCBC3D29A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54966</xdr:rowOff>
    </xdr:from>
    <xdr:to>
      <xdr:col>55</xdr:col>
      <xdr:colOff>50800</xdr:colOff>
      <xdr:row>85</xdr:row>
      <xdr:rowOff>156566</xdr:rowOff>
    </xdr:to>
    <xdr:sp macro="" textlink="">
      <xdr:nvSpPr>
        <xdr:cNvPr id="258" name="楕円 257">
          <a:extLst>
            <a:ext uri="{FF2B5EF4-FFF2-40B4-BE49-F238E27FC236}">
              <a16:creationId xmlns:a16="http://schemas.microsoft.com/office/drawing/2014/main" id="{03A6988F-35B8-4661-B344-ABAF4C53013D}"/>
            </a:ext>
          </a:extLst>
        </xdr:cNvPr>
        <xdr:cNvSpPr/>
      </xdr:nvSpPr>
      <xdr:spPr>
        <a:xfrm>
          <a:off x="9401175" y="1382811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8247</xdr:rowOff>
    </xdr:from>
    <xdr:ext cx="469744" cy="259045"/>
    <xdr:sp macro="" textlink="">
      <xdr:nvSpPr>
        <xdr:cNvPr id="259" name="【公営住宅】&#10;一人当たり面積該当値テキスト">
          <a:extLst>
            <a:ext uri="{FF2B5EF4-FFF2-40B4-BE49-F238E27FC236}">
              <a16:creationId xmlns:a16="http://schemas.microsoft.com/office/drawing/2014/main" id="{F4B5C0D6-18EB-4C48-99E9-0568AACA6AB1}"/>
            </a:ext>
          </a:extLst>
        </xdr:cNvPr>
        <xdr:cNvSpPr txBox="1"/>
      </xdr:nvSpPr>
      <xdr:spPr>
        <a:xfrm>
          <a:off x="9467850" y="1378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56108</xdr:rowOff>
    </xdr:from>
    <xdr:to>
      <xdr:col>50</xdr:col>
      <xdr:colOff>165100</xdr:colOff>
      <xdr:row>85</xdr:row>
      <xdr:rowOff>157708</xdr:rowOff>
    </xdr:to>
    <xdr:sp macro="" textlink="">
      <xdr:nvSpPr>
        <xdr:cNvPr id="260" name="楕円 259">
          <a:extLst>
            <a:ext uri="{FF2B5EF4-FFF2-40B4-BE49-F238E27FC236}">
              <a16:creationId xmlns:a16="http://schemas.microsoft.com/office/drawing/2014/main" id="{D0B523C2-940C-4A0B-ACB3-DE68319AF1C1}"/>
            </a:ext>
          </a:extLst>
        </xdr:cNvPr>
        <xdr:cNvSpPr/>
      </xdr:nvSpPr>
      <xdr:spPr>
        <a:xfrm>
          <a:off x="8639175" y="138292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105766</xdr:rowOff>
    </xdr:from>
    <xdr:to>
      <xdr:col>55</xdr:col>
      <xdr:colOff>0</xdr:colOff>
      <xdr:row>85</xdr:row>
      <xdr:rowOff>106908</xdr:rowOff>
    </xdr:to>
    <xdr:cxnSp macro="">
      <xdr:nvCxnSpPr>
        <xdr:cNvPr id="261" name="直線コネクタ 260">
          <a:extLst>
            <a:ext uri="{FF2B5EF4-FFF2-40B4-BE49-F238E27FC236}">
              <a16:creationId xmlns:a16="http://schemas.microsoft.com/office/drawing/2014/main" id="{2BAE2C0F-8765-4925-A431-459019467801}"/>
            </a:ext>
          </a:extLst>
        </xdr:cNvPr>
        <xdr:cNvCxnSpPr/>
      </xdr:nvCxnSpPr>
      <xdr:spPr>
        <a:xfrm flipV="1">
          <a:off x="8686800" y="13875741"/>
          <a:ext cx="74295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56566</xdr:rowOff>
    </xdr:from>
    <xdr:to>
      <xdr:col>46</xdr:col>
      <xdr:colOff>38100</xdr:colOff>
      <xdr:row>85</xdr:row>
      <xdr:rowOff>158166</xdr:rowOff>
    </xdr:to>
    <xdr:sp macro="" textlink="">
      <xdr:nvSpPr>
        <xdr:cNvPr id="262" name="楕円 261">
          <a:extLst>
            <a:ext uri="{FF2B5EF4-FFF2-40B4-BE49-F238E27FC236}">
              <a16:creationId xmlns:a16="http://schemas.microsoft.com/office/drawing/2014/main" id="{6B66A164-BABC-41DF-A0F5-87563C36C152}"/>
            </a:ext>
          </a:extLst>
        </xdr:cNvPr>
        <xdr:cNvSpPr/>
      </xdr:nvSpPr>
      <xdr:spPr>
        <a:xfrm>
          <a:off x="7839075" y="138297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106908</xdr:rowOff>
    </xdr:from>
    <xdr:to>
      <xdr:col>50</xdr:col>
      <xdr:colOff>114300</xdr:colOff>
      <xdr:row>85</xdr:row>
      <xdr:rowOff>107366</xdr:rowOff>
    </xdr:to>
    <xdr:cxnSp macro="">
      <xdr:nvCxnSpPr>
        <xdr:cNvPr id="263" name="直線コネクタ 262">
          <a:extLst>
            <a:ext uri="{FF2B5EF4-FFF2-40B4-BE49-F238E27FC236}">
              <a16:creationId xmlns:a16="http://schemas.microsoft.com/office/drawing/2014/main" id="{93293115-506A-4EFD-9AA3-4E608F8D0C9B}"/>
            </a:ext>
          </a:extLst>
        </xdr:cNvPr>
        <xdr:cNvCxnSpPr/>
      </xdr:nvCxnSpPr>
      <xdr:spPr>
        <a:xfrm flipV="1">
          <a:off x="7886700" y="13876883"/>
          <a:ext cx="8001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56566</xdr:rowOff>
    </xdr:from>
    <xdr:to>
      <xdr:col>41</xdr:col>
      <xdr:colOff>101600</xdr:colOff>
      <xdr:row>85</xdr:row>
      <xdr:rowOff>158166</xdr:rowOff>
    </xdr:to>
    <xdr:sp macro="" textlink="">
      <xdr:nvSpPr>
        <xdr:cNvPr id="264" name="楕円 263">
          <a:extLst>
            <a:ext uri="{FF2B5EF4-FFF2-40B4-BE49-F238E27FC236}">
              <a16:creationId xmlns:a16="http://schemas.microsoft.com/office/drawing/2014/main" id="{3E995570-D0DC-42E0-8E91-B35E8F0C753E}"/>
            </a:ext>
          </a:extLst>
        </xdr:cNvPr>
        <xdr:cNvSpPr/>
      </xdr:nvSpPr>
      <xdr:spPr>
        <a:xfrm>
          <a:off x="7029450" y="138297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107366</xdr:rowOff>
    </xdr:from>
    <xdr:to>
      <xdr:col>45</xdr:col>
      <xdr:colOff>177800</xdr:colOff>
      <xdr:row>85</xdr:row>
      <xdr:rowOff>107366</xdr:rowOff>
    </xdr:to>
    <xdr:cxnSp macro="">
      <xdr:nvCxnSpPr>
        <xdr:cNvPr id="265" name="直線コネクタ 264">
          <a:extLst>
            <a:ext uri="{FF2B5EF4-FFF2-40B4-BE49-F238E27FC236}">
              <a16:creationId xmlns:a16="http://schemas.microsoft.com/office/drawing/2014/main" id="{FEC65EFB-A9C1-4265-BD81-03A3216D7F37}"/>
            </a:ext>
          </a:extLst>
        </xdr:cNvPr>
        <xdr:cNvCxnSpPr/>
      </xdr:nvCxnSpPr>
      <xdr:spPr>
        <a:xfrm>
          <a:off x="7077075" y="1387734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57708</xdr:rowOff>
    </xdr:from>
    <xdr:to>
      <xdr:col>36</xdr:col>
      <xdr:colOff>165100</xdr:colOff>
      <xdr:row>85</xdr:row>
      <xdr:rowOff>159308</xdr:rowOff>
    </xdr:to>
    <xdr:sp macro="" textlink="">
      <xdr:nvSpPr>
        <xdr:cNvPr id="266" name="楕円 265">
          <a:extLst>
            <a:ext uri="{FF2B5EF4-FFF2-40B4-BE49-F238E27FC236}">
              <a16:creationId xmlns:a16="http://schemas.microsoft.com/office/drawing/2014/main" id="{675B84DA-6267-49F9-9D8F-4F8DF0CB8262}"/>
            </a:ext>
          </a:extLst>
        </xdr:cNvPr>
        <xdr:cNvSpPr/>
      </xdr:nvSpPr>
      <xdr:spPr>
        <a:xfrm>
          <a:off x="6238875" y="138308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107366</xdr:rowOff>
    </xdr:from>
    <xdr:to>
      <xdr:col>41</xdr:col>
      <xdr:colOff>50800</xdr:colOff>
      <xdr:row>85</xdr:row>
      <xdr:rowOff>108508</xdr:rowOff>
    </xdr:to>
    <xdr:cxnSp macro="">
      <xdr:nvCxnSpPr>
        <xdr:cNvPr id="267" name="直線コネクタ 266">
          <a:extLst>
            <a:ext uri="{FF2B5EF4-FFF2-40B4-BE49-F238E27FC236}">
              <a16:creationId xmlns:a16="http://schemas.microsoft.com/office/drawing/2014/main" id="{E87B8E26-7D19-497D-AC3A-F09385152DE6}"/>
            </a:ext>
          </a:extLst>
        </xdr:cNvPr>
        <xdr:cNvCxnSpPr/>
      </xdr:nvCxnSpPr>
      <xdr:spPr>
        <a:xfrm flipV="1">
          <a:off x="6286500" y="13877341"/>
          <a:ext cx="79057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268" name="n_1aveValue【公営住宅】&#10;一人当たり面積">
          <a:extLst>
            <a:ext uri="{FF2B5EF4-FFF2-40B4-BE49-F238E27FC236}">
              <a16:creationId xmlns:a16="http://schemas.microsoft.com/office/drawing/2014/main" id="{32B999AA-267C-45E1-B6D2-EDEAC3861734}"/>
            </a:ext>
          </a:extLst>
        </xdr:cNvPr>
        <xdr:cNvSpPr txBox="1"/>
      </xdr:nvSpPr>
      <xdr:spPr>
        <a:xfrm>
          <a:off x="8458277" y="135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269" name="n_2aveValue【公営住宅】&#10;一人当たり面積">
          <a:extLst>
            <a:ext uri="{FF2B5EF4-FFF2-40B4-BE49-F238E27FC236}">
              <a16:creationId xmlns:a16="http://schemas.microsoft.com/office/drawing/2014/main" id="{1DD5EC1B-8FB9-44A7-9767-6CDE234A6602}"/>
            </a:ext>
          </a:extLst>
        </xdr:cNvPr>
        <xdr:cNvSpPr txBox="1"/>
      </xdr:nvSpPr>
      <xdr:spPr>
        <a:xfrm>
          <a:off x="7677227" y="1359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270" name="n_3aveValue【公営住宅】&#10;一人当たり面積">
          <a:extLst>
            <a:ext uri="{FF2B5EF4-FFF2-40B4-BE49-F238E27FC236}">
              <a16:creationId xmlns:a16="http://schemas.microsoft.com/office/drawing/2014/main" id="{282CAE96-6D8F-4555-BF64-C821CEB93029}"/>
            </a:ext>
          </a:extLst>
        </xdr:cNvPr>
        <xdr:cNvSpPr txBox="1"/>
      </xdr:nvSpPr>
      <xdr:spPr>
        <a:xfrm>
          <a:off x="6867602" y="1359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271" name="n_4aveValue【公営住宅】&#10;一人当たり面積">
          <a:extLst>
            <a:ext uri="{FF2B5EF4-FFF2-40B4-BE49-F238E27FC236}">
              <a16:creationId xmlns:a16="http://schemas.microsoft.com/office/drawing/2014/main" id="{B5FD27BE-9022-4452-8F80-DF41879A54E3}"/>
            </a:ext>
          </a:extLst>
        </xdr:cNvPr>
        <xdr:cNvSpPr txBox="1"/>
      </xdr:nvSpPr>
      <xdr:spPr>
        <a:xfrm>
          <a:off x="6067502" y="1360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148835</xdr:rowOff>
    </xdr:from>
    <xdr:ext cx="469744" cy="259045"/>
    <xdr:sp macro="" textlink="">
      <xdr:nvSpPr>
        <xdr:cNvPr id="272" name="n_1mainValue【公営住宅】&#10;一人当たり面積">
          <a:extLst>
            <a:ext uri="{FF2B5EF4-FFF2-40B4-BE49-F238E27FC236}">
              <a16:creationId xmlns:a16="http://schemas.microsoft.com/office/drawing/2014/main" id="{E75B7FD4-C8D8-401F-8C57-D8EA94CE8811}"/>
            </a:ext>
          </a:extLst>
        </xdr:cNvPr>
        <xdr:cNvSpPr txBox="1"/>
      </xdr:nvSpPr>
      <xdr:spPr>
        <a:xfrm>
          <a:off x="8458277" y="1391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149293</xdr:rowOff>
    </xdr:from>
    <xdr:ext cx="469744" cy="259045"/>
    <xdr:sp macro="" textlink="">
      <xdr:nvSpPr>
        <xdr:cNvPr id="273" name="n_2mainValue【公営住宅】&#10;一人当たり面積">
          <a:extLst>
            <a:ext uri="{FF2B5EF4-FFF2-40B4-BE49-F238E27FC236}">
              <a16:creationId xmlns:a16="http://schemas.microsoft.com/office/drawing/2014/main" id="{F2523408-8920-4851-849C-8451C742B7D7}"/>
            </a:ext>
          </a:extLst>
        </xdr:cNvPr>
        <xdr:cNvSpPr txBox="1"/>
      </xdr:nvSpPr>
      <xdr:spPr>
        <a:xfrm>
          <a:off x="7677227" y="1392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149293</xdr:rowOff>
    </xdr:from>
    <xdr:ext cx="469744" cy="259045"/>
    <xdr:sp macro="" textlink="">
      <xdr:nvSpPr>
        <xdr:cNvPr id="274" name="n_3mainValue【公営住宅】&#10;一人当たり面積">
          <a:extLst>
            <a:ext uri="{FF2B5EF4-FFF2-40B4-BE49-F238E27FC236}">
              <a16:creationId xmlns:a16="http://schemas.microsoft.com/office/drawing/2014/main" id="{083B4F16-C385-4925-B793-AB7D9A64F430}"/>
            </a:ext>
          </a:extLst>
        </xdr:cNvPr>
        <xdr:cNvSpPr txBox="1"/>
      </xdr:nvSpPr>
      <xdr:spPr>
        <a:xfrm>
          <a:off x="6867602" y="1392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150435</xdr:rowOff>
    </xdr:from>
    <xdr:ext cx="469744" cy="259045"/>
    <xdr:sp macro="" textlink="">
      <xdr:nvSpPr>
        <xdr:cNvPr id="275" name="n_4mainValue【公営住宅】&#10;一人当たり面積">
          <a:extLst>
            <a:ext uri="{FF2B5EF4-FFF2-40B4-BE49-F238E27FC236}">
              <a16:creationId xmlns:a16="http://schemas.microsoft.com/office/drawing/2014/main" id="{0AA56128-68B5-4498-9BB8-A53A6F734E35}"/>
            </a:ext>
          </a:extLst>
        </xdr:cNvPr>
        <xdr:cNvSpPr txBox="1"/>
      </xdr:nvSpPr>
      <xdr:spPr>
        <a:xfrm>
          <a:off x="6067502" y="139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6117D4E-74B4-4C37-A04B-02955AF6289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70686ACE-F16E-448E-B31B-C5AAC818E20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88065173-8F75-43E5-B8CD-7639B0C6F7A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AEEAE6A1-65DF-48B0-BAD6-ABAD417BA85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CB43D7BA-7CDE-4F62-9FB8-85F91434D77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98416BC9-FA88-4BD5-B212-B9C925FD707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D062D71E-9A3E-4503-AA6B-304B348AEEE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C1A01DE4-44DD-4C94-9943-23153D7502A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FF18C426-F656-4992-A276-FBDCD06B861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6226E8A4-2572-45AA-B28A-7E657AD1177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D36BF5C9-F846-4A8D-A74B-B880256F542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6CA5DE3F-1937-4072-BF17-9A21057EF82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23287DD3-CF32-47D5-8E05-350DE42C545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49BD38F-8736-4C38-96B4-4447184D5FC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F61E199-076D-4D25-9BD6-573FAF409D1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2607FEF5-FC75-4050-A7EE-B41CB83A049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C5ABA913-3714-4619-B7F4-3511AFD20CF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8D7506AA-D226-4538-B302-7969D4079D2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2F5074D6-90E6-4297-9D6C-9AA6DEBA594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9343CA9B-AA52-45A3-BCB1-BBDA282438E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A8B78DA4-3CA5-4551-936E-F43C45FBD52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DD7E6991-3E98-4264-97FA-4A440AB78C3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56BBD74E-9F0E-4853-859E-A71AADA1261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70604862-5857-40FC-82D0-8B11A96D273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B3655BE1-2B20-4F57-93B6-6D10633661B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5B5774ED-1DEC-4FDA-8A16-02C5FD674B6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B67E7AD8-48F7-4BE1-BF20-B8E4F41C477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760E701B-AAE0-47EB-A574-F9248EDFFA6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425EAD57-C58C-4916-A999-4277D26DF059}"/>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53F90E40-9E55-4FB0-B9C2-6E77A90D4043}"/>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909D9C80-8869-476B-A302-6A540BA2F67D}"/>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6B63B596-0E5E-448F-96CA-73B23FB530E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5CEBA5A2-2F9C-45E5-B335-1F6D8CFDAFB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62B1F581-FDA9-4C23-8484-C43413E24F0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53002B6C-3785-4C19-9238-BE7454AB29BC}"/>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6431FA50-2E13-417E-B0F7-C7954688897E}"/>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2" name="テキスト ボックス 311">
          <a:extLst>
            <a:ext uri="{FF2B5EF4-FFF2-40B4-BE49-F238E27FC236}">
              <a16:creationId xmlns:a16="http://schemas.microsoft.com/office/drawing/2014/main" id="{F2599402-F9B1-4E81-B1C7-3F6ECFAB7375}"/>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6DC4F74C-0DAD-4DF0-A16D-09AE33B4C22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4" name="【認定こども園・幼稚園・保育所】&#10;有形固定資産減価償却率グラフ枠">
          <a:extLst>
            <a:ext uri="{FF2B5EF4-FFF2-40B4-BE49-F238E27FC236}">
              <a16:creationId xmlns:a16="http://schemas.microsoft.com/office/drawing/2014/main" id="{B0F92CB5-7F4F-42E3-96F1-E7C2B69CD40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5" name="直線コネクタ 314">
          <a:extLst>
            <a:ext uri="{FF2B5EF4-FFF2-40B4-BE49-F238E27FC236}">
              <a16:creationId xmlns:a16="http://schemas.microsoft.com/office/drawing/2014/main" id="{8BEBB176-850E-4902-8B16-E1AB7470EB44}"/>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6" name="【認定こども園・幼稚園・保育所】&#10;有形固定資産減価償却率最小値テキスト">
          <a:extLst>
            <a:ext uri="{FF2B5EF4-FFF2-40B4-BE49-F238E27FC236}">
              <a16:creationId xmlns:a16="http://schemas.microsoft.com/office/drawing/2014/main" id="{5AB8A865-ED9B-4B9B-83FC-8D58B5D92357}"/>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7" name="直線コネクタ 316">
          <a:extLst>
            <a:ext uri="{FF2B5EF4-FFF2-40B4-BE49-F238E27FC236}">
              <a16:creationId xmlns:a16="http://schemas.microsoft.com/office/drawing/2014/main" id="{EEE7BC92-3EF2-44AA-8FDF-FFD379EB1F17}"/>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8" name="【認定こども園・幼稚園・保育所】&#10;有形固定資産減価償却率最大値テキスト">
          <a:extLst>
            <a:ext uri="{FF2B5EF4-FFF2-40B4-BE49-F238E27FC236}">
              <a16:creationId xmlns:a16="http://schemas.microsoft.com/office/drawing/2014/main" id="{86D55703-44E1-4846-AB1C-029706472EC8}"/>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9" name="直線コネクタ 318">
          <a:extLst>
            <a:ext uri="{FF2B5EF4-FFF2-40B4-BE49-F238E27FC236}">
              <a16:creationId xmlns:a16="http://schemas.microsoft.com/office/drawing/2014/main" id="{3BC6A557-A789-4C34-AAA1-4277BBC233FA}"/>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0" name="【認定こども園・幼稚園・保育所】&#10;有形固定資産減価償却率平均値テキスト">
          <a:extLst>
            <a:ext uri="{FF2B5EF4-FFF2-40B4-BE49-F238E27FC236}">
              <a16:creationId xmlns:a16="http://schemas.microsoft.com/office/drawing/2014/main" id="{86300345-D48F-4807-B0EB-FFBA7427A9AA}"/>
            </a:ext>
          </a:extLst>
        </xdr:cNvPr>
        <xdr:cNvSpPr txBox="1"/>
      </xdr:nvSpPr>
      <xdr:spPr>
        <a:xfrm>
          <a:off x="14735175" y="6021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1" name="フローチャート: 判断 320">
          <a:extLst>
            <a:ext uri="{FF2B5EF4-FFF2-40B4-BE49-F238E27FC236}">
              <a16:creationId xmlns:a16="http://schemas.microsoft.com/office/drawing/2014/main" id="{1FE85667-FFD9-4724-B638-EFD3B7F214C6}"/>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2" name="フローチャート: 判断 321">
          <a:extLst>
            <a:ext uri="{FF2B5EF4-FFF2-40B4-BE49-F238E27FC236}">
              <a16:creationId xmlns:a16="http://schemas.microsoft.com/office/drawing/2014/main" id="{4338D504-4454-402F-B8A0-8F76060E9BE2}"/>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3" name="フローチャート: 判断 322">
          <a:extLst>
            <a:ext uri="{FF2B5EF4-FFF2-40B4-BE49-F238E27FC236}">
              <a16:creationId xmlns:a16="http://schemas.microsoft.com/office/drawing/2014/main" id="{4BE5C1EB-625F-42C9-8E2F-0AAFE58F2C07}"/>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4" name="フローチャート: 判断 323">
          <a:extLst>
            <a:ext uri="{FF2B5EF4-FFF2-40B4-BE49-F238E27FC236}">
              <a16:creationId xmlns:a16="http://schemas.microsoft.com/office/drawing/2014/main" id="{BDB6D660-8B66-4A45-90F0-C73570864FDD}"/>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5" name="フローチャート: 判断 324">
          <a:extLst>
            <a:ext uri="{FF2B5EF4-FFF2-40B4-BE49-F238E27FC236}">
              <a16:creationId xmlns:a16="http://schemas.microsoft.com/office/drawing/2014/main" id="{892DDA91-C3C0-4BDA-BDA8-0A0DB398BEB8}"/>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4496975E-C66E-47F1-9C4E-8185EE64E1B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FCD77940-C434-44CC-9F28-5BF4CD555CA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BC5B64D3-7344-451C-858A-332DDBE81CD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28D1C9C-B2B4-4E6D-82A3-C6399057500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A870E844-395A-4225-96F1-25648FE0AB5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134620</xdr:rowOff>
    </xdr:from>
    <xdr:to>
      <xdr:col>85</xdr:col>
      <xdr:colOff>177800</xdr:colOff>
      <xdr:row>37</xdr:row>
      <xdr:rowOff>64770</xdr:rowOff>
    </xdr:to>
    <xdr:sp macro="" textlink="">
      <xdr:nvSpPr>
        <xdr:cNvPr id="331" name="楕円 330">
          <a:extLst>
            <a:ext uri="{FF2B5EF4-FFF2-40B4-BE49-F238E27FC236}">
              <a16:creationId xmlns:a16="http://schemas.microsoft.com/office/drawing/2014/main" id="{EBA286F2-286A-45F5-8037-72AD966C9EDC}"/>
            </a:ext>
          </a:extLst>
        </xdr:cNvPr>
        <xdr:cNvSpPr/>
      </xdr:nvSpPr>
      <xdr:spPr>
        <a:xfrm>
          <a:off x="14649450" y="5973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157497</xdr:rowOff>
    </xdr:from>
    <xdr:ext cx="405111" cy="259045"/>
    <xdr:sp macro="" textlink="">
      <xdr:nvSpPr>
        <xdr:cNvPr id="332" name="【認定こども園・幼稚園・保育所】&#10;有形固定資産減価償却率該当値テキスト">
          <a:extLst>
            <a:ext uri="{FF2B5EF4-FFF2-40B4-BE49-F238E27FC236}">
              <a16:creationId xmlns:a16="http://schemas.microsoft.com/office/drawing/2014/main" id="{77BC0EFA-DF46-4CB6-A3D5-F245D450C8A3}"/>
            </a:ext>
          </a:extLst>
        </xdr:cNvPr>
        <xdr:cNvSpPr txBox="1"/>
      </xdr:nvSpPr>
      <xdr:spPr>
        <a:xfrm>
          <a:off x="14735175"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26670</xdr:rowOff>
    </xdr:from>
    <xdr:to>
      <xdr:col>81</xdr:col>
      <xdr:colOff>101600</xdr:colOff>
      <xdr:row>37</xdr:row>
      <xdr:rowOff>128270</xdr:rowOff>
    </xdr:to>
    <xdr:sp macro="" textlink="">
      <xdr:nvSpPr>
        <xdr:cNvPr id="333" name="楕円 332">
          <a:extLst>
            <a:ext uri="{FF2B5EF4-FFF2-40B4-BE49-F238E27FC236}">
              <a16:creationId xmlns:a16="http://schemas.microsoft.com/office/drawing/2014/main" id="{E1302534-7E18-4A53-A7B7-CD27F36562F2}"/>
            </a:ext>
          </a:extLst>
        </xdr:cNvPr>
        <xdr:cNvSpPr/>
      </xdr:nvSpPr>
      <xdr:spPr>
        <a:xfrm>
          <a:off x="13887450" y="60305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13970</xdr:rowOff>
    </xdr:from>
    <xdr:to>
      <xdr:col>85</xdr:col>
      <xdr:colOff>127000</xdr:colOff>
      <xdr:row>37</xdr:row>
      <xdr:rowOff>77470</xdr:rowOff>
    </xdr:to>
    <xdr:cxnSp macro="">
      <xdr:nvCxnSpPr>
        <xdr:cNvPr id="334" name="直線コネクタ 333">
          <a:extLst>
            <a:ext uri="{FF2B5EF4-FFF2-40B4-BE49-F238E27FC236}">
              <a16:creationId xmlns:a16="http://schemas.microsoft.com/office/drawing/2014/main" id="{F9148138-6F3F-42C4-946D-7798BD108F02}"/>
            </a:ext>
          </a:extLst>
        </xdr:cNvPr>
        <xdr:cNvCxnSpPr/>
      </xdr:nvCxnSpPr>
      <xdr:spPr>
        <a:xfrm flipV="1">
          <a:off x="13935075" y="6011545"/>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8890</xdr:rowOff>
    </xdr:from>
    <xdr:to>
      <xdr:col>76</xdr:col>
      <xdr:colOff>165100</xdr:colOff>
      <xdr:row>37</xdr:row>
      <xdr:rowOff>110490</xdr:rowOff>
    </xdr:to>
    <xdr:sp macro="" textlink="">
      <xdr:nvSpPr>
        <xdr:cNvPr id="335" name="楕円 334">
          <a:extLst>
            <a:ext uri="{FF2B5EF4-FFF2-40B4-BE49-F238E27FC236}">
              <a16:creationId xmlns:a16="http://schemas.microsoft.com/office/drawing/2014/main" id="{045E88C6-DCE5-402B-8741-FE568BDB282F}"/>
            </a:ext>
          </a:extLst>
        </xdr:cNvPr>
        <xdr:cNvSpPr/>
      </xdr:nvSpPr>
      <xdr:spPr>
        <a:xfrm>
          <a:off x="13096875" y="6012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59690</xdr:rowOff>
    </xdr:from>
    <xdr:to>
      <xdr:col>81</xdr:col>
      <xdr:colOff>50800</xdr:colOff>
      <xdr:row>37</xdr:row>
      <xdr:rowOff>77470</xdr:rowOff>
    </xdr:to>
    <xdr:cxnSp macro="">
      <xdr:nvCxnSpPr>
        <xdr:cNvPr id="336" name="直線コネクタ 335">
          <a:extLst>
            <a:ext uri="{FF2B5EF4-FFF2-40B4-BE49-F238E27FC236}">
              <a16:creationId xmlns:a16="http://schemas.microsoft.com/office/drawing/2014/main" id="{6E8CD9C8-6EA2-4BC9-9CA8-EC771A7C7700}"/>
            </a:ext>
          </a:extLst>
        </xdr:cNvPr>
        <xdr:cNvCxnSpPr/>
      </xdr:nvCxnSpPr>
      <xdr:spPr>
        <a:xfrm>
          <a:off x="13144500" y="6060440"/>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142240</xdr:rowOff>
    </xdr:from>
    <xdr:to>
      <xdr:col>72</xdr:col>
      <xdr:colOff>38100</xdr:colOff>
      <xdr:row>37</xdr:row>
      <xdr:rowOff>72390</xdr:rowOff>
    </xdr:to>
    <xdr:sp macro="" textlink="">
      <xdr:nvSpPr>
        <xdr:cNvPr id="337" name="楕円 336">
          <a:extLst>
            <a:ext uri="{FF2B5EF4-FFF2-40B4-BE49-F238E27FC236}">
              <a16:creationId xmlns:a16="http://schemas.microsoft.com/office/drawing/2014/main" id="{31A028A5-1715-4ED5-91D6-A1A24A38C9F9}"/>
            </a:ext>
          </a:extLst>
        </xdr:cNvPr>
        <xdr:cNvSpPr/>
      </xdr:nvSpPr>
      <xdr:spPr>
        <a:xfrm>
          <a:off x="12296775" y="598424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21590</xdr:rowOff>
    </xdr:from>
    <xdr:to>
      <xdr:col>76</xdr:col>
      <xdr:colOff>114300</xdr:colOff>
      <xdr:row>37</xdr:row>
      <xdr:rowOff>59690</xdr:rowOff>
    </xdr:to>
    <xdr:cxnSp macro="">
      <xdr:nvCxnSpPr>
        <xdr:cNvPr id="338" name="直線コネクタ 337">
          <a:extLst>
            <a:ext uri="{FF2B5EF4-FFF2-40B4-BE49-F238E27FC236}">
              <a16:creationId xmlns:a16="http://schemas.microsoft.com/office/drawing/2014/main" id="{D52E1814-F0AD-45FA-BD7E-AF47775538AD}"/>
            </a:ext>
          </a:extLst>
        </xdr:cNvPr>
        <xdr:cNvCxnSpPr/>
      </xdr:nvCxnSpPr>
      <xdr:spPr>
        <a:xfrm>
          <a:off x="12344400" y="602234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96520</xdr:rowOff>
    </xdr:from>
    <xdr:to>
      <xdr:col>67</xdr:col>
      <xdr:colOff>101600</xdr:colOff>
      <xdr:row>37</xdr:row>
      <xdr:rowOff>26670</xdr:rowOff>
    </xdr:to>
    <xdr:sp macro="" textlink="">
      <xdr:nvSpPr>
        <xdr:cNvPr id="339" name="楕円 338">
          <a:extLst>
            <a:ext uri="{FF2B5EF4-FFF2-40B4-BE49-F238E27FC236}">
              <a16:creationId xmlns:a16="http://schemas.microsoft.com/office/drawing/2014/main" id="{889AB3F2-58CF-4FC8-80F3-3FFF9867954A}"/>
            </a:ext>
          </a:extLst>
        </xdr:cNvPr>
        <xdr:cNvSpPr/>
      </xdr:nvSpPr>
      <xdr:spPr>
        <a:xfrm>
          <a:off x="11487150" y="5935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147320</xdr:rowOff>
    </xdr:from>
    <xdr:to>
      <xdr:col>71</xdr:col>
      <xdr:colOff>177800</xdr:colOff>
      <xdr:row>37</xdr:row>
      <xdr:rowOff>21590</xdr:rowOff>
    </xdr:to>
    <xdr:cxnSp macro="">
      <xdr:nvCxnSpPr>
        <xdr:cNvPr id="340" name="直線コネクタ 339">
          <a:extLst>
            <a:ext uri="{FF2B5EF4-FFF2-40B4-BE49-F238E27FC236}">
              <a16:creationId xmlns:a16="http://schemas.microsoft.com/office/drawing/2014/main" id="{21BDB0BC-75EC-46EB-8751-BAF4616AAFF3}"/>
            </a:ext>
          </a:extLst>
        </xdr:cNvPr>
        <xdr:cNvCxnSpPr/>
      </xdr:nvCxnSpPr>
      <xdr:spPr>
        <a:xfrm>
          <a:off x="11534775" y="5982970"/>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1" name="n_1aveValue【認定こども園・幼稚園・保育所】&#10;有形固定資産減価償却率">
          <a:extLst>
            <a:ext uri="{FF2B5EF4-FFF2-40B4-BE49-F238E27FC236}">
              <a16:creationId xmlns:a16="http://schemas.microsoft.com/office/drawing/2014/main" id="{DC53F217-A07B-481A-BEAD-8315C01F7F65}"/>
            </a:ext>
          </a:extLst>
        </xdr:cNvPr>
        <xdr:cNvSpPr txBox="1"/>
      </xdr:nvSpPr>
      <xdr:spPr>
        <a:xfrm>
          <a:off x="1374521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2" name="n_2aveValue【認定こども園・幼稚園・保育所】&#10;有形固定資産減価償却率">
          <a:extLst>
            <a:ext uri="{FF2B5EF4-FFF2-40B4-BE49-F238E27FC236}">
              <a16:creationId xmlns:a16="http://schemas.microsoft.com/office/drawing/2014/main" id="{C35FB94A-5C6B-40BC-AC80-8E8A09A47472}"/>
            </a:ext>
          </a:extLst>
        </xdr:cNvPr>
        <xdr:cNvSpPr txBox="1"/>
      </xdr:nvSpPr>
      <xdr:spPr>
        <a:xfrm>
          <a:off x="1296416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3" name="n_3aveValue【認定こども園・幼稚園・保育所】&#10;有形固定資産減価償却率">
          <a:extLst>
            <a:ext uri="{FF2B5EF4-FFF2-40B4-BE49-F238E27FC236}">
              <a16:creationId xmlns:a16="http://schemas.microsoft.com/office/drawing/2014/main" id="{71C6EC7B-DC38-461D-BF02-46952F79E926}"/>
            </a:ext>
          </a:extLst>
        </xdr:cNvPr>
        <xdr:cNvSpPr txBox="1"/>
      </xdr:nvSpPr>
      <xdr:spPr>
        <a:xfrm>
          <a:off x="12164069"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44" name="n_4aveValue【認定こども園・幼稚園・保育所】&#10;有形固定資産減価償却率">
          <a:extLst>
            <a:ext uri="{FF2B5EF4-FFF2-40B4-BE49-F238E27FC236}">
              <a16:creationId xmlns:a16="http://schemas.microsoft.com/office/drawing/2014/main" id="{307C8109-4BBD-4371-A4D9-1FA9BE91531B}"/>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144797</xdr:rowOff>
    </xdr:from>
    <xdr:ext cx="405111" cy="259045"/>
    <xdr:sp macro="" textlink="">
      <xdr:nvSpPr>
        <xdr:cNvPr id="345" name="n_1mainValue【認定こども園・幼稚園・保育所】&#10;有形固定資産減価償却率">
          <a:extLst>
            <a:ext uri="{FF2B5EF4-FFF2-40B4-BE49-F238E27FC236}">
              <a16:creationId xmlns:a16="http://schemas.microsoft.com/office/drawing/2014/main" id="{70136704-1246-492A-8F47-7B7949013E54}"/>
            </a:ext>
          </a:extLst>
        </xdr:cNvPr>
        <xdr:cNvSpPr txBox="1"/>
      </xdr:nvSpPr>
      <xdr:spPr>
        <a:xfrm>
          <a:off x="13745219"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127017</xdr:rowOff>
    </xdr:from>
    <xdr:ext cx="405111" cy="259045"/>
    <xdr:sp macro="" textlink="">
      <xdr:nvSpPr>
        <xdr:cNvPr id="346" name="n_2mainValue【認定こども園・幼稚園・保育所】&#10;有形固定資産減価償却率">
          <a:extLst>
            <a:ext uri="{FF2B5EF4-FFF2-40B4-BE49-F238E27FC236}">
              <a16:creationId xmlns:a16="http://schemas.microsoft.com/office/drawing/2014/main" id="{FC0C006F-F1D2-4EEE-B0CB-A1C50E8860B1}"/>
            </a:ext>
          </a:extLst>
        </xdr:cNvPr>
        <xdr:cNvSpPr txBox="1"/>
      </xdr:nvSpPr>
      <xdr:spPr>
        <a:xfrm>
          <a:off x="12964169"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88917</xdr:rowOff>
    </xdr:from>
    <xdr:ext cx="405111" cy="259045"/>
    <xdr:sp macro="" textlink="">
      <xdr:nvSpPr>
        <xdr:cNvPr id="347" name="n_3mainValue【認定こども園・幼稚園・保育所】&#10;有形固定資産減価償却率">
          <a:extLst>
            <a:ext uri="{FF2B5EF4-FFF2-40B4-BE49-F238E27FC236}">
              <a16:creationId xmlns:a16="http://schemas.microsoft.com/office/drawing/2014/main" id="{090090BB-9760-47ED-8963-091406780079}"/>
            </a:ext>
          </a:extLst>
        </xdr:cNvPr>
        <xdr:cNvSpPr txBox="1"/>
      </xdr:nvSpPr>
      <xdr:spPr>
        <a:xfrm>
          <a:off x="12164069" y="576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43197</xdr:rowOff>
    </xdr:from>
    <xdr:ext cx="405111" cy="259045"/>
    <xdr:sp macro="" textlink="">
      <xdr:nvSpPr>
        <xdr:cNvPr id="348" name="n_4mainValue【認定こども園・幼稚園・保育所】&#10;有形固定資産減価償却率">
          <a:extLst>
            <a:ext uri="{FF2B5EF4-FFF2-40B4-BE49-F238E27FC236}">
              <a16:creationId xmlns:a16="http://schemas.microsoft.com/office/drawing/2014/main" id="{07476E1F-40CA-4D50-895A-CD7CB49C7521}"/>
            </a:ext>
          </a:extLst>
        </xdr:cNvPr>
        <xdr:cNvSpPr txBox="1"/>
      </xdr:nvSpPr>
      <xdr:spPr>
        <a:xfrm>
          <a:off x="113544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55A1C856-B8FB-4638-B135-5BBFCFAD775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CB2B7040-156E-4154-9533-5D2842CC599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92A5B9E9-3FBA-4982-988B-A71F6658786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80A75658-F928-4076-B7E0-EE08A96F354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BE673D01-922F-490A-AD56-1E2C05A1C85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D9131351-16D0-4E67-BB38-BB2B2A0DDF5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779603C9-32EF-43F1-A2C6-3D8BD0F25BC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3FF5F27A-BC81-4092-9E1C-EB71808F452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16A90DAF-6996-4A5B-908E-3D6FB374ADE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1ADCC1C8-0B0C-4954-AD79-E01FA6BCC49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a:extLst>
            <a:ext uri="{FF2B5EF4-FFF2-40B4-BE49-F238E27FC236}">
              <a16:creationId xmlns:a16="http://schemas.microsoft.com/office/drawing/2014/main" id="{FAD29E9C-565E-4E2A-931D-44951CFE828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0" name="テキスト ボックス 359">
          <a:extLst>
            <a:ext uri="{FF2B5EF4-FFF2-40B4-BE49-F238E27FC236}">
              <a16:creationId xmlns:a16="http://schemas.microsoft.com/office/drawing/2014/main" id="{23F557B6-20C9-45D3-8FAA-AF492A8E5E9C}"/>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a:extLst>
            <a:ext uri="{FF2B5EF4-FFF2-40B4-BE49-F238E27FC236}">
              <a16:creationId xmlns:a16="http://schemas.microsoft.com/office/drawing/2014/main" id="{04B881AB-25AB-463B-B8AB-7F2CAA265CA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2" name="テキスト ボックス 361">
          <a:extLst>
            <a:ext uri="{FF2B5EF4-FFF2-40B4-BE49-F238E27FC236}">
              <a16:creationId xmlns:a16="http://schemas.microsoft.com/office/drawing/2014/main" id="{00C16877-B607-49F7-9247-F599E6A7BC86}"/>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a:extLst>
            <a:ext uri="{FF2B5EF4-FFF2-40B4-BE49-F238E27FC236}">
              <a16:creationId xmlns:a16="http://schemas.microsoft.com/office/drawing/2014/main" id="{7E8A1E87-EBBD-46D5-BDD2-0ABDA4A25E1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4" name="テキスト ボックス 363">
          <a:extLst>
            <a:ext uri="{FF2B5EF4-FFF2-40B4-BE49-F238E27FC236}">
              <a16:creationId xmlns:a16="http://schemas.microsoft.com/office/drawing/2014/main" id="{E30873DF-9C20-4C05-927D-0F951DE20E36}"/>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a:extLst>
            <a:ext uri="{FF2B5EF4-FFF2-40B4-BE49-F238E27FC236}">
              <a16:creationId xmlns:a16="http://schemas.microsoft.com/office/drawing/2014/main" id="{5BA12F26-0A4F-424C-B914-509548C4DE9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6" name="テキスト ボックス 365">
          <a:extLst>
            <a:ext uri="{FF2B5EF4-FFF2-40B4-BE49-F238E27FC236}">
              <a16:creationId xmlns:a16="http://schemas.microsoft.com/office/drawing/2014/main" id="{C9DC3587-41F2-49E9-8FF1-B1A31FF57EF0}"/>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90F7D5AF-4B0E-4DAF-BA84-D0F20B9B7BB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ADB00247-3C35-4E48-B883-FB88EF2D47A2}"/>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647CB39C-722B-45C7-8CCD-C1E9E336558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0" name="直線コネクタ 369">
          <a:extLst>
            <a:ext uri="{FF2B5EF4-FFF2-40B4-BE49-F238E27FC236}">
              <a16:creationId xmlns:a16="http://schemas.microsoft.com/office/drawing/2014/main" id="{A3868A69-D37A-4DF1-99CB-8DEC6A84DAD8}"/>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76FDF62C-161D-4B35-AD97-4557F4BEAC4D}"/>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2" name="直線コネクタ 371">
          <a:extLst>
            <a:ext uri="{FF2B5EF4-FFF2-40B4-BE49-F238E27FC236}">
              <a16:creationId xmlns:a16="http://schemas.microsoft.com/office/drawing/2014/main" id="{F091AD25-3379-40DD-B9D8-148F6D82FAE6}"/>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3EFD8BBC-FEC3-4F65-AA1F-CC8F0FBF09B9}"/>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4" name="直線コネクタ 373">
          <a:extLst>
            <a:ext uri="{FF2B5EF4-FFF2-40B4-BE49-F238E27FC236}">
              <a16:creationId xmlns:a16="http://schemas.microsoft.com/office/drawing/2014/main" id="{C49C3BB8-2D38-4FF1-B368-B73E0071A005}"/>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2BC9C68D-29C8-4BB6-887E-3A3FFE60AF32}"/>
            </a:ext>
          </a:extLst>
        </xdr:cNvPr>
        <xdr:cNvSpPr txBox="1"/>
      </xdr:nvSpPr>
      <xdr:spPr>
        <a:xfrm>
          <a:off x="19992975" y="6461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6" name="フローチャート: 判断 375">
          <a:extLst>
            <a:ext uri="{FF2B5EF4-FFF2-40B4-BE49-F238E27FC236}">
              <a16:creationId xmlns:a16="http://schemas.microsoft.com/office/drawing/2014/main" id="{AC0856F1-3520-48AE-9B1E-A3C8186F88EA}"/>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7" name="フローチャート: 判断 376">
          <a:extLst>
            <a:ext uri="{FF2B5EF4-FFF2-40B4-BE49-F238E27FC236}">
              <a16:creationId xmlns:a16="http://schemas.microsoft.com/office/drawing/2014/main" id="{F57067D6-9CCC-4341-A48E-BA89FD9D180C}"/>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78" name="フローチャート: 判断 377">
          <a:extLst>
            <a:ext uri="{FF2B5EF4-FFF2-40B4-BE49-F238E27FC236}">
              <a16:creationId xmlns:a16="http://schemas.microsoft.com/office/drawing/2014/main" id="{32521A31-F476-4AC1-AB44-8F80140C79E9}"/>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79" name="フローチャート: 判断 378">
          <a:extLst>
            <a:ext uri="{FF2B5EF4-FFF2-40B4-BE49-F238E27FC236}">
              <a16:creationId xmlns:a16="http://schemas.microsoft.com/office/drawing/2014/main" id="{0895CCB3-0BE5-4864-8A10-A5EE2BBEA7A6}"/>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0" name="フローチャート: 判断 379">
          <a:extLst>
            <a:ext uri="{FF2B5EF4-FFF2-40B4-BE49-F238E27FC236}">
              <a16:creationId xmlns:a16="http://schemas.microsoft.com/office/drawing/2014/main" id="{6E15DC55-613A-4ACD-9EE7-FBB4AECAC7B6}"/>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8A5A6D85-D515-4474-92D2-10F981742AD3}"/>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9605535-F225-44F7-A8FA-84BA3E49AD6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D87EE9CA-0EAE-4CAC-BFA2-C4E3DF66203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DFA29C94-7ED5-4EF8-96B3-81642635C22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773C149-3C90-4727-9110-C5F43E427EE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386" name="楕円 385">
          <a:extLst>
            <a:ext uri="{FF2B5EF4-FFF2-40B4-BE49-F238E27FC236}">
              <a16:creationId xmlns:a16="http://schemas.microsoft.com/office/drawing/2014/main" id="{E0EBB163-A390-42AD-8387-4C7EAE7F1064}"/>
            </a:ext>
          </a:extLst>
        </xdr:cNvPr>
        <xdr:cNvSpPr/>
      </xdr:nvSpPr>
      <xdr:spPr>
        <a:xfrm>
          <a:off x="19897725" y="6361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59707</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B20C5A83-010A-4A0C-884D-155E4E6E3AC1}"/>
            </a:ext>
          </a:extLst>
        </xdr:cNvPr>
        <xdr:cNvSpPr txBox="1"/>
      </xdr:nvSpPr>
      <xdr:spPr>
        <a:xfrm>
          <a:off x="19992975"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45974</xdr:rowOff>
    </xdr:from>
    <xdr:to>
      <xdr:col>112</xdr:col>
      <xdr:colOff>38100</xdr:colOff>
      <xdr:row>38</xdr:row>
      <xdr:rowOff>147574</xdr:rowOff>
    </xdr:to>
    <xdr:sp macro="" textlink="">
      <xdr:nvSpPr>
        <xdr:cNvPr id="388" name="楕円 387">
          <a:extLst>
            <a:ext uri="{FF2B5EF4-FFF2-40B4-BE49-F238E27FC236}">
              <a16:creationId xmlns:a16="http://schemas.microsoft.com/office/drawing/2014/main" id="{38B66580-78DC-4EAB-A3E3-D257AD5ADC1A}"/>
            </a:ext>
          </a:extLst>
        </xdr:cNvPr>
        <xdr:cNvSpPr/>
      </xdr:nvSpPr>
      <xdr:spPr>
        <a:xfrm>
          <a:off x="19154775" y="62118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96774</xdr:rowOff>
    </xdr:from>
    <xdr:to>
      <xdr:col>116</xdr:col>
      <xdr:colOff>63500</xdr:colOff>
      <xdr:row>39</xdr:row>
      <xdr:rowOff>87630</xdr:rowOff>
    </xdr:to>
    <xdr:cxnSp macro="">
      <xdr:nvCxnSpPr>
        <xdr:cNvPr id="389" name="直線コネクタ 388">
          <a:extLst>
            <a:ext uri="{FF2B5EF4-FFF2-40B4-BE49-F238E27FC236}">
              <a16:creationId xmlns:a16="http://schemas.microsoft.com/office/drawing/2014/main" id="{F0F028BA-8046-4628-9005-EC1BFFC17DEF}"/>
            </a:ext>
          </a:extLst>
        </xdr:cNvPr>
        <xdr:cNvCxnSpPr/>
      </xdr:nvCxnSpPr>
      <xdr:spPr>
        <a:xfrm>
          <a:off x="19202400" y="6259449"/>
          <a:ext cx="752475"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50546</xdr:rowOff>
    </xdr:from>
    <xdr:to>
      <xdr:col>107</xdr:col>
      <xdr:colOff>101600</xdr:colOff>
      <xdr:row>38</xdr:row>
      <xdr:rowOff>152146</xdr:rowOff>
    </xdr:to>
    <xdr:sp macro="" textlink="">
      <xdr:nvSpPr>
        <xdr:cNvPr id="390" name="楕円 389">
          <a:extLst>
            <a:ext uri="{FF2B5EF4-FFF2-40B4-BE49-F238E27FC236}">
              <a16:creationId xmlns:a16="http://schemas.microsoft.com/office/drawing/2014/main" id="{8B903243-C739-4EDD-90A5-B5CA3CDA3755}"/>
            </a:ext>
          </a:extLst>
        </xdr:cNvPr>
        <xdr:cNvSpPr/>
      </xdr:nvSpPr>
      <xdr:spPr>
        <a:xfrm>
          <a:off x="18345150" y="62100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96774</xdr:rowOff>
    </xdr:from>
    <xdr:to>
      <xdr:col>111</xdr:col>
      <xdr:colOff>177800</xdr:colOff>
      <xdr:row>38</xdr:row>
      <xdr:rowOff>101346</xdr:rowOff>
    </xdr:to>
    <xdr:cxnSp macro="">
      <xdr:nvCxnSpPr>
        <xdr:cNvPr id="391" name="直線コネクタ 390">
          <a:extLst>
            <a:ext uri="{FF2B5EF4-FFF2-40B4-BE49-F238E27FC236}">
              <a16:creationId xmlns:a16="http://schemas.microsoft.com/office/drawing/2014/main" id="{6A994230-5409-4B95-BDC4-852FEB849413}"/>
            </a:ext>
          </a:extLst>
        </xdr:cNvPr>
        <xdr:cNvCxnSpPr/>
      </xdr:nvCxnSpPr>
      <xdr:spPr>
        <a:xfrm flipV="1">
          <a:off x="18392775" y="6259449"/>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50546</xdr:rowOff>
    </xdr:from>
    <xdr:to>
      <xdr:col>102</xdr:col>
      <xdr:colOff>165100</xdr:colOff>
      <xdr:row>38</xdr:row>
      <xdr:rowOff>152146</xdr:rowOff>
    </xdr:to>
    <xdr:sp macro="" textlink="">
      <xdr:nvSpPr>
        <xdr:cNvPr id="392" name="楕円 391">
          <a:extLst>
            <a:ext uri="{FF2B5EF4-FFF2-40B4-BE49-F238E27FC236}">
              <a16:creationId xmlns:a16="http://schemas.microsoft.com/office/drawing/2014/main" id="{04892978-91F5-457B-A46A-FBC09CD55C8E}"/>
            </a:ext>
          </a:extLst>
        </xdr:cNvPr>
        <xdr:cNvSpPr/>
      </xdr:nvSpPr>
      <xdr:spPr>
        <a:xfrm>
          <a:off x="17554575" y="62100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101346</xdr:rowOff>
    </xdr:from>
    <xdr:to>
      <xdr:col>107</xdr:col>
      <xdr:colOff>50800</xdr:colOff>
      <xdr:row>38</xdr:row>
      <xdr:rowOff>101346</xdr:rowOff>
    </xdr:to>
    <xdr:cxnSp macro="">
      <xdr:nvCxnSpPr>
        <xdr:cNvPr id="393" name="直線コネクタ 392">
          <a:extLst>
            <a:ext uri="{FF2B5EF4-FFF2-40B4-BE49-F238E27FC236}">
              <a16:creationId xmlns:a16="http://schemas.microsoft.com/office/drawing/2014/main" id="{9E7660B3-7BD0-4F98-B7A7-1EE2E7CFE709}"/>
            </a:ext>
          </a:extLst>
        </xdr:cNvPr>
        <xdr:cNvCxnSpPr/>
      </xdr:nvCxnSpPr>
      <xdr:spPr>
        <a:xfrm>
          <a:off x="17602200" y="626719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59690</xdr:rowOff>
    </xdr:from>
    <xdr:to>
      <xdr:col>98</xdr:col>
      <xdr:colOff>38100</xdr:colOff>
      <xdr:row>38</xdr:row>
      <xdr:rowOff>161290</xdr:rowOff>
    </xdr:to>
    <xdr:sp macro="" textlink="">
      <xdr:nvSpPr>
        <xdr:cNvPr id="394" name="楕円 393">
          <a:extLst>
            <a:ext uri="{FF2B5EF4-FFF2-40B4-BE49-F238E27FC236}">
              <a16:creationId xmlns:a16="http://schemas.microsoft.com/office/drawing/2014/main" id="{5F4D67FA-830D-4FEF-AE7B-EBCDB9089CE7}"/>
            </a:ext>
          </a:extLst>
        </xdr:cNvPr>
        <xdr:cNvSpPr/>
      </xdr:nvSpPr>
      <xdr:spPr>
        <a:xfrm>
          <a:off x="16754475" y="6222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101346</xdr:rowOff>
    </xdr:from>
    <xdr:to>
      <xdr:col>102</xdr:col>
      <xdr:colOff>114300</xdr:colOff>
      <xdr:row>38</xdr:row>
      <xdr:rowOff>110490</xdr:rowOff>
    </xdr:to>
    <xdr:cxnSp macro="">
      <xdr:nvCxnSpPr>
        <xdr:cNvPr id="395" name="直線コネクタ 394">
          <a:extLst>
            <a:ext uri="{FF2B5EF4-FFF2-40B4-BE49-F238E27FC236}">
              <a16:creationId xmlns:a16="http://schemas.microsoft.com/office/drawing/2014/main" id="{12FF9363-D0EA-4456-8889-CC8AFC451C43}"/>
            </a:ext>
          </a:extLst>
        </xdr:cNvPr>
        <xdr:cNvCxnSpPr/>
      </xdr:nvCxnSpPr>
      <xdr:spPr>
        <a:xfrm flipV="1">
          <a:off x="16802100" y="6267196"/>
          <a:ext cx="8001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E1EB88AE-74E5-4C56-AEAF-52EDD6627E9D}"/>
            </a:ext>
          </a:extLst>
        </xdr:cNvPr>
        <xdr:cNvSpPr txBox="1"/>
      </xdr:nvSpPr>
      <xdr:spPr>
        <a:xfrm>
          <a:off x="189834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2D2207AC-B189-4448-B75E-A28848EEC282}"/>
            </a:ext>
          </a:extLst>
        </xdr:cNvPr>
        <xdr:cNvSpPr txBox="1"/>
      </xdr:nvSpPr>
      <xdr:spPr>
        <a:xfrm>
          <a:off x="18183302"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373CEB73-18D9-4094-9BF4-45529C06B943}"/>
            </a:ext>
          </a:extLst>
        </xdr:cNvPr>
        <xdr:cNvSpPr txBox="1"/>
      </xdr:nvSpPr>
      <xdr:spPr>
        <a:xfrm>
          <a:off x="17383202" y="655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F699FA5D-14AD-4FFA-AEB8-6ACA1B79019C}"/>
            </a:ext>
          </a:extLst>
        </xdr:cNvPr>
        <xdr:cNvSpPr txBox="1"/>
      </xdr:nvSpPr>
      <xdr:spPr>
        <a:xfrm>
          <a:off x="16592627"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164101</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16F0B939-C891-45B2-9549-5DC82CE887C9}"/>
            </a:ext>
          </a:extLst>
        </xdr:cNvPr>
        <xdr:cNvSpPr txBox="1"/>
      </xdr:nvSpPr>
      <xdr:spPr>
        <a:xfrm>
          <a:off x="18983402" y="59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168673</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45895599-C380-4D72-99BD-8F93C92198BD}"/>
            </a:ext>
          </a:extLst>
        </xdr:cNvPr>
        <xdr:cNvSpPr txBox="1"/>
      </xdr:nvSpPr>
      <xdr:spPr>
        <a:xfrm>
          <a:off x="18183302" y="599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168673</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E7605EFC-B221-4813-B4FE-E02271D18EA3}"/>
            </a:ext>
          </a:extLst>
        </xdr:cNvPr>
        <xdr:cNvSpPr txBox="1"/>
      </xdr:nvSpPr>
      <xdr:spPr>
        <a:xfrm>
          <a:off x="17383202" y="599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6367</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696057D1-B11D-400A-8BD1-E61A27C7FBDC}"/>
            </a:ext>
          </a:extLst>
        </xdr:cNvPr>
        <xdr:cNvSpPr txBox="1"/>
      </xdr:nvSpPr>
      <xdr:spPr>
        <a:xfrm>
          <a:off x="16592627" y="60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E6D2C501-C811-4A33-83EA-F072F6AA948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EB65866B-F208-4086-9D1E-522A58C318E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1F6F8A96-7F0A-4324-A52B-EDD58F22D29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403AE4BE-D16C-4BA6-AB79-3A4A24BDDF5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1833EC01-320B-489E-B5D9-949E3B73F4A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DE39807E-087C-4B7C-9F93-F77617306DD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3AAF1797-2F22-485E-8E29-51ACECAE527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64D53E71-8AC1-4990-90B6-30DC083E2ED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79E73F20-FFFB-4342-BFFB-E050FFD21F6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1C074092-996C-47E7-84FB-F32A9B9A0B8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034DCC52-8344-4F80-83A8-EB98B21C4A2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5" name="直線コネクタ 414">
          <a:extLst>
            <a:ext uri="{FF2B5EF4-FFF2-40B4-BE49-F238E27FC236}">
              <a16:creationId xmlns:a16="http://schemas.microsoft.com/office/drawing/2014/main" id="{3FD602C3-C080-4865-B738-83F1E507C5A2}"/>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6" name="テキスト ボックス 415">
          <a:extLst>
            <a:ext uri="{FF2B5EF4-FFF2-40B4-BE49-F238E27FC236}">
              <a16:creationId xmlns:a16="http://schemas.microsoft.com/office/drawing/2014/main" id="{6BA20662-2764-4BB4-9224-8F7BB44E6018}"/>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7" name="直線コネクタ 416">
          <a:extLst>
            <a:ext uri="{FF2B5EF4-FFF2-40B4-BE49-F238E27FC236}">
              <a16:creationId xmlns:a16="http://schemas.microsoft.com/office/drawing/2014/main" id="{A2CB6BA3-F36D-4849-9207-2C8F4266AA1E}"/>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8" name="テキスト ボックス 417">
          <a:extLst>
            <a:ext uri="{FF2B5EF4-FFF2-40B4-BE49-F238E27FC236}">
              <a16:creationId xmlns:a16="http://schemas.microsoft.com/office/drawing/2014/main" id="{8D11F2B6-B191-4D5C-AF24-0C258FA6B778}"/>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19" name="直線コネクタ 418">
          <a:extLst>
            <a:ext uri="{FF2B5EF4-FFF2-40B4-BE49-F238E27FC236}">
              <a16:creationId xmlns:a16="http://schemas.microsoft.com/office/drawing/2014/main" id="{3814DBA5-90E1-47A1-908A-4432482FD985}"/>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0" name="テキスト ボックス 419">
          <a:extLst>
            <a:ext uri="{FF2B5EF4-FFF2-40B4-BE49-F238E27FC236}">
              <a16:creationId xmlns:a16="http://schemas.microsoft.com/office/drawing/2014/main" id="{31214310-6895-4739-8A76-5895FA501324}"/>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1" name="直線コネクタ 420">
          <a:extLst>
            <a:ext uri="{FF2B5EF4-FFF2-40B4-BE49-F238E27FC236}">
              <a16:creationId xmlns:a16="http://schemas.microsoft.com/office/drawing/2014/main" id="{0DC51D68-6475-4C5D-8458-7974FEAB69C2}"/>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2" name="テキスト ボックス 421">
          <a:extLst>
            <a:ext uri="{FF2B5EF4-FFF2-40B4-BE49-F238E27FC236}">
              <a16:creationId xmlns:a16="http://schemas.microsoft.com/office/drawing/2014/main" id="{31457DD3-249E-40BC-9E03-E28D71B4F3CB}"/>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259B4D23-DA5F-4A78-8519-970FEC39651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4" name="テキスト ボックス 423">
          <a:extLst>
            <a:ext uri="{FF2B5EF4-FFF2-40B4-BE49-F238E27FC236}">
              <a16:creationId xmlns:a16="http://schemas.microsoft.com/office/drawing/2014/main" id="{4326360D-EBBE-486B-A0F7-1C4DD193CBB4}"/>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学校施設】&#10;有形固定資産減価償却率グラフ枠">
          <a:extLst>
            <a:ext uri="{FF2B5EF4-FFF2-40B4-BE49-F238E27FC236}">
              <a16:creationId xmlns:a16="http://schemas.microsoft.com/office/drawing/2014/main" id="{799A5C66-9ED0-4D3D-B88E-0DF1B0DF8D4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6" name="直線コネクタ 425">
          <a:extLst>
            <a:ext uri="{FF2B5EF4-FFF2-40B4-BE49-F238E27FC236}">
              <a16:creationId xmlns:a16="http://schemas.microsoft.com/office/drawing/2014/main" id="{F92F776D-72B1-4C26-8FBC-7981CEEF5324}"/>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7" name="【学校施設】&#10;有形固定資産減価償却率最小値テキスト">
          <a:extLst>
            <a:ext uri="{FF2B5EF4-FFF2-40B4-BE49-F238E27FC236}">
              <a16:creationId xmlns:a16="http://schemas.microsoft.com/office/drawing/2014/main" id="{186DA694-C05D-4698-812C-4329AF615A0F}"/>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28" name="直線コネクタ 427">
          <a:extLst>
            <a:ext uri="{FF2B5EF4-FFF2-40B4-BE49-F238E27FC236}">
              <a16:creationId xmlns:a16="http://schemas.microsoft.com/office/drawing/2014/main" id="{9F0E0C2E-55D5-4F5F-A091-99A602208B31}"/>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29" name="【学校施設】&#10;有形固定資産減価償却率最大値テキスト">
          <a:extLst>
            <a:ext uri="{FF2B5EF4-FFF2-40B4-BE49-F238E27FC236}">
              <a16:creationId xmlns:a16="http://schemas.microsoft.com/office/drawing/2014/main" id="{7E60B72C-9745-43FB-93CB-32C7E1ED3E71}"/>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0" name="直線コネクタ 429">
          <a:extLst>
            <a:ext uri="{FF2B5EF4-FFF2-40B4-BE49-F238E27FC236}">
              <a16:creationId xmlns:a16="http://schemas.microsoft.com/office/drawing/2014/main" id="{AAA3BEF2-311D-40BD-B208-49F9C2DD044F}"/>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1" name="【学校施設】&#10;有形固定資産減価償却率平均値テキスト">
          <a:extLst>
            <a:ext uri="{FF2B5EF4-FFF2-40B4-BE49-F238E27FC236}">
              <a16:creationId xmlns:a16="http://schemas.microsoft.com/office/drawing/2014/main" id="{56A109B7-4170-45B0-B46D-FE9955CD8A84}"/>
            </a:ext>
          </a:extLst>
        </xdr:cNvPr>
        <xdr:cNvSpPr txBox="1"/>
      </xdr:nvSpPr>
      <xdr:spPr>
        <a:xfrm>
          <a:off x="14735175" y="9600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2" name="フローチャート: 判断 431">
          <a:extLst>
            <a:ext uri="{FF2B5EF4-FFF2-40B4-BE49-F238E27FC236}">
              <a16:creationId xmlns:a16="http://schemas.microsoft.com/office/drawing/2014/main" id="{7476515A-452C-4103-8DC1-0554A4DB83F3}"/>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3" name="フローチャート: 判断 432">
          <a:extLst>
            <a:ext uri="{FF2B5EF4-FFF2-40B4-BE49-F238E27FC236}">
              <a16:creationId xmlns:a16="http://schemas.microsoft.com/office/drawing/2014/main" id="{48E1409E-42F1-4E96-83A8-7337AB96A29B}"/>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4" name="フローチャート: 判断 433">
          <a:extLst>
            <a:ext uri="{FF2B5EF4-FFF2-40B4-BE49-F238E27FC236}">
              <a16:creationId xmlns:a16="http://schemas.microsoft.com/office/drawing/2014/main" id="{0704C50F-4EDA-45E2-A382-BE3946E54473}"/>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5" name="フローチャート: 判断 434">
          <a:extLst>
            <a:ext uri="{FF2B5EF4-FFF2-40B4-BE49-F238E27FC236}">
              <a16:creationId xmlns:a16="http://schemas.microsoft.com/office/drawing/2014/main" id="{292A985B-83FF-4ADA-8B46-0871D9B4D962}"/>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6" name="フローチャート: 判断 435">
          <a:extLst>
            <a:ext uri="{FF2B5EF4-FFF2-40B4-BE49-F238E27FC236}">
              <a16:creationId xmlns:a16="http://schemas.microsoft.com/office/drawing/2014/main" id="{EEB220B4-C041-40F7-AE21-99495B672A35}"/>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52F43290-8346-41D4-BD1F-EE26788F483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F401B72E-0872-453F-83D7-EF61ED1CD74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7FC90885-9F79-45C1-B3F4-0BF5598D8CB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D59C558B-64AC-4762-9792-F1ECA6E6C6E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1BB6F040-6523-4624-8791-F244578F308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141224</xdr:rowOff>
    </xdr:from>
    <xdr:to>
      <xdr:col>85</xdr:col>
      <xdr:colOff>177800</xdr:colOff>
      <xdr:row>59</xdr:row>
      <xdr:rowOff>71374</xdr:rowOff>
    </xdr:to>
    <xdr:sp macro="" textlink="">
      <xdr:nvSpPr>
        <xdr:cNvPr id="442" name="楕円 441">
          <a:extLst>
            <a:ext uri="{FF2B5EF4-FFF2-40B4-BE49-F238E27FC236}">
              <a16:creationId xmlns:a16="http://schemas.microsoft.com/office/drawing/2014/main" id="{304F4A42-3245-4CA8-90CB-8AFB34FBA8C0}"/>
            </a:ext>
          </a:extLst>
        </xdr:cNvPr>
        <xdr:cNvSpPr/>
      </xdr:nvSpPr>
      <xdr:spPr>
        <a:xfrm>
          <a:off x="14649450" y="95455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164101</xdr:rowOff>
    </xdr:from>
    <xdr:ext cx="405111" cy="259045"/>
    <xdr:sp macro="" textlink="">
      <xdr:nvSpPr>
        <xdr:cNvPr id="443" name="【学校施設】&#10;有形固定資産減価償却率該当値テキスト">
          <a:extLst>
            <a:ext uri="{FF2B5EF4-FFF2-40B4-BE49-F238E27FC236}">
              <a16:creationId xmlns:a16="http://schemas.microsoft.com/office/drawing/2014/main" id="{2DA1C7E8-C03E-40C2-BE14-E642D36E2605}"/>
            </a:ext>
          </a:extLst>
        </xdr:cNvPr>
        <xdr:cNvSpPr txBox="1"/>
      </xdr:nvSpPr>
      <xdr:spPr>
        <a:xfrm>
          <a:off x="14735175" y="9400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125222</xdr:rowOff>
    </xdr:from>
    <xdr:to>
      <xdr:col>81</xdr:col>
      <xdr:colOff>101600</xdr:colOff>
      <xdr:row>59</xdr:row>
      <xdr:rowOff>55372</xdr:rowOff>
    </xdr:to>
    <xdr:sp macro="" textlink="">
      <xdr:nvSpPr>
        <xdr:cNvPr id="444" name="楕円 443">
          <a:extLst>
            <a:ext uri="{FF2B5EF4-FFF2-40B4-BE49-F238E27FC236}">
              <a16:creationId xmlns:a16="http://schemas.microsoft.com/office/drawing/2014/main" id="{0495905D-A556-4475-816B-64FF9C5E6793}"/>
            </a:ext>
          </a:extLst>
        </xdr:cNvPr>
        <xdr:cNvSpPr/>
      </xdr:nvSpPr>
      <xdr:spPr>
        <a:xfrm>
          <a:off x="13887450" y="95232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4572</xdr:rowOff>
    </xdr:from>
    <xdr:to>
      <xdr:col>85</xdr:col>
      <xdr:colOff>127000</xdr:colOff>
      <xdr:row>59</xdr:row>
      <xdr:rowOff>20574</xdr:rowOff>
    </xdr:to>
    <xdr:cxnSp macro="">
      <xdr:nvCxnSpPr>
        <xdr:cNvPr id="445" name="直線コネクタ 444">
          <a:extLst>
            <a:ext uri="{FF2B5EF4-FFF2-40B4-BE49-F238E27FC236}">
              <a16:creationId xmlns:a16="http://schemas.microsoft.com/office/drawing/2014/main" id="{BA9D4150-8B84-42FA-BADC-41BACC2CF2BA}"/>
            </a:ext>
          </a:extLst>
        </xdr:cNvPr>
        <xdr:cNvCxnSpPr/>
      </xdr:nvCxnSpPr>
      <xdr:spPr>
        <a:xfrm>
          <a:off x="13935075" y="9570847"/>
          <a:ext cx="7620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79502</xdr:rowOff>
    </xdr:from>
    <xdr:to>
      <xdr:col>76</xdr:col>
      <xdr:colOff>165100</xdr:colOff>
      <xdr:row>59</xdr:row>
      <xdr:rowOff>9652</xdr:rowOff>
    </xdr:to>
    <xdr:sp macro="" textlink="">
      <xdr:nvSpPr>
        <xdr:cNvPr id="446" name="楕円 445">
          <a:extLst>
            <a:ext uri="{FF2B5EF4-FFF2-40B4-BE49-F238E27FC236}">
              <a16:creationId xmlns:a16="http://schemas.microsoft.com/office/drawing/2014/main" id="{E3047198-C3F9-48D9-B159-0774A56D03CA}"/>
            </a:ext>
          </a:extLst>
        </xdr:cNvPr>
        <xdr:cNvSpPr/>
      </xdr:nvSpPr>
      <xdr:spPr>
        <a:xfrm>
          <a:off x="13096875" y="94838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130302</xdr:rowOff>
    </xdr:from>
    <xdr:to>
      <xdr:col>81</xdr:col>
      <xdr:colOff>50800</xdr:colOff>
      <xdr:row>59</xdr:row>
      <xdr:rowOff>4572</xdr:rowOff>
    </xdr:to>
    <xdr:cxnSp macro="">
      <xdr:nvCxnSpPr>
        <xdr:cNvPr id="447" name="直線コネクタ 446">
          <a:extLst>
            <a:ext uri="{FF2B5EF4-FFF2-40B4-BE49-F238E27FC236}">
              <a16:creationId xmlns:a16="http://schemas.microsoft.com/office/drawing/2014/main" id="{A1E595A4-CAA4-4130-8120-97F386BEAF0B}"/>
            </a:ext>
          </a:extLst>
        </xdr:cNvPr>
        <xdr:cNvCxnSpPr/>
      </xdr:nvCxnSpPr>
      <xdr:spPr>
        <a:xfrm>
          <a:off x="13144500" y="9531477"/>
          <a:ext cx="7905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31496</xdr:rowOff>
    </xdr:from>
    <xdr:to>
      <xdr:col>72</xdr:col>
      <xdr:colOff>38100</xdr:colOff>
      <xdr:row>58</xdr:row>
      <xdr:rowOff>133096</xdr:rowOff>
    </xdr:to>
    <xdr:sp macro="" textlink="">
      <xdr:nvSpPr>
        <xdr:cNvPr id="448" name="楕円 447">
          <a:extLst>
            <a:ext uri="{FF2B5EF4-FFF2-40B4-BE49-F238E27FC236}">
              <a16:creationId xmlns:a16="http://schemas.microsoft.com/office/drawing/2014/main" id="{B0B1E8B5-5028-47AF-AB0F-910899F6377D}"/>
            </a:ext>
          </a:extLst>
        </xdr:cNvPr>
        <xdr:cNvSpPr/>
      </xdr:nvSpPr>
      <xdr:spPr>
        <a:xfrm>
          <a:off x="12296775" y="94294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82296</xdr:rowOff>
    </xdr:from>
    <xdr:to>
      <xdr:col>76</xdr:col>
      <xdr:colOff>114300</xdr:colOff>
      <xdr:row>58</xdr:row>
      <xdr:rowOff>130302</xdr:rowOff>
    </xdr:to>
    <xdr:cxnSp macro="">
      <xdr:nvCxnSpPr>
        <xdr:cNvPr id="449" name="直線コネクタ 448">
          <a:extLst>
            <a:ext uri="{FF2B5EF4-FFF2-40B4-BE49-F238E27FC236}">
              <a16:creationId xmlns:a16="http://schemas.microsoft.com/office/drawing/2014/main" id="{30AA6B24-661F-4AFF-8607-B687B8E9EA07}"/>
            </a:ext>
          </a:extLst>
        </xdr:cNvPr>
        <xdr:cNvCxnSpPr/>
      </xdr:nvCxnSpPr>
      <xdr:spPr>
        <a:xfrm>
          <a:off x="12344400" y="9486646"/>
          <a:ext cx="800100"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xdr:rowOff>
    </xdr:from>
    <xdr:to>
      <xdr:col>67</xdr:col>
      <xdr:colOff>101600</xdr:colOff>
      <xdr:row>58</xdr:row>
      <xdr:rowOff>114808</xdr:rowOff>
    </xdr:to>
    <xdr:sp macro="" textlink="">
      <xdr:nvSpPr>
        <xdr:cNvPr id="450" name="楕円 449">
          <a:extLst>
            <a:ext uri="{FF2B5EF4-FFF2-40B4-BE49-F238E27FC236}">
              <a16:creationId xmlns:a16="http://schemas.microsoft.com/office/drawing/2014/main" id="{13A56391-F964-4674-A678-60E42C25A763}"/>
            </a:ext>
          </a:extLst>
        </xdr:cNvPr>
        <xdr:cNvSpPr/>
      </xdr:nvSpPr>
      <xdr:spPr>
        <a:xfrm>
          <a:off x="11487150" y="94112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64008</xdr:rowOff>
    </xdr:from>
    <xdr:to>
      <xdr:col>71</xdr:col>
      <xdr:colOff>177800</xdr:colOff>
      <xdr:row>58</xdr:row>
      <xdr:rowOff>82296</xdr:rowOff>
    </xdr:to>
    <xdr:cxnSp macro="">
      <xdr:nvCxnSpPr>
        <xdr:cNvPr id="451" name="直線コネクタ 450">
          <a:extLst>
            <a:ext uri="{FF2B5EF4-FFF2-40B4-BE49-F238E27FC236}">
              <a16:creationId xmlns:a16="http://schemas.microsoft.com/office/drawing/2014/main" id="{6E4BB7C5-6AF3-487C-8124-8CA80F47C08D}"/>
            </a:ext>
          </a:extLst>
        </xdr:cNvPr>
        <xdr:cNvCxnSpPr/>
      </xdr:nvCxnSpPr>
      <xdr:spPr>
        <a:xfrm>
          <a:off x="11534775" y="9468358"/>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2" name="n_1aveValue【学校施設】&#10;有形固定資産減価償却率">
          <a:extLst>
            <a:ext uri="{FF2B5EF4-FFF2-40B4-BE49-F238E27FC236}">
              <a16:creationId xmlns:a16="http://schemas.microsoft.com/office/drawing/2014/main" id="{4431826E-F361-49F3-B468-43167CABCF8C}"/>
            </a:ext>
          </a:extLst>
        </xdr:cNvPr>
        <xdr:cNvSpPr txBox="1"/>
      </xdr:nvSpPr>
      <xdr:spPr>
        <a:xfrm>
          <a:off x="1374521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3" name="n_2aveValue【学校施設】&#10;有形固定資産減価償却率">
          <a:extLst>
            <a:ext uri="{FF2B5EF4-FFF2-40B4-BE49-F238E27FC236}">
              <a16:creationId xmlns:a16="http://schemas.microsoft.com/office/drawing/2014/main" id="{6A256B4B-582E-4084-BAAB-2C9603667AB3}"/>
            </a:ext>
          </a:extLst>
        </xdr:cNvPr>
        <xdr:cNvSpPr txBox="1"/>
      </xdr:nvSpPr>
      <xdr:spPr>
        <a:xfrm>
          <a:off x="12964169"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4" name="n_3aveValue【学校施設】&#10;有形固定資産減価償却率">
          <a:extLst>
            <a:ext uri="{FF2B5EF4-FFF2-40B4-BE49-F238E27FC236}">
              <a16:creationId xmlns:a16="http://schemas.microsoft.com/office/drawing/2014/main" id="{53A0DAAB-59C7-4FEA-A1EC-E9A3A82DEB9E}"/>
            </a:ext>
          </a:extLst>
        </xdr:cNvPr>
        <xdr:cNvSpPr txBox="1"/>
      </xdr:nvSpPr>
      <xdr:spPr>
        <a:xfrm>
          <a:off x="121640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5" name="n_4aveValue【学校施設】&#10;有形固定資産減価償却率">
          <a:extLst>
            <a:ext uri="{FF2B5EF4-FFF2-40B4-BE49-F238E27FC236}">
              <a16:creationId xmlns:a16="http://schemas.microsoft.com/office/drawing/2014/main" id="{E6C02B8E-61B2-453E-BCDF-9AAD2BC8D6FC}"/>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71899</xdr:rowOff>
    </xdr:from>
    <xdr:ext cx="405111" cy="259045"/>
    <xdr:sp macro="" textlink="">
      <xdr:nvSpPr>
        <xdr:cNvPr id="456" name="n_1mainValue【学校施設】&#10;有形固定資産減価償却率">
          <a:extLst>
            <a:ext uri="{FF2B5EF4-FFF2-40B4-BE49-F238E27FC236}">
              <a16:creationId xmlns:a16="http://schemas.microsoft.com/office/drawing/2014/main" id="{A31A9496-23D8-408A-B095-32825075E27E}"/>
            </a:ext>
          </a:extLst>
        </xdr:cNvPr>
        <xdr:cNvSpPr txBox="1"/>
      </xdr:nvSpPr>
      <xdr:spPr>
        <a:xfrm>
          <a:off x="13745219" y="9307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26179</xdr:rowOff>
    </xdr:from>
    <xdr:ext cx="405111" cy="259045"/>
    <xdr:sp macro="" textlink="">
      <xdr:nvSpPr>
        <xdr:cNvPr id="457" name="n_2mainValue【学校施設】&#10;有形固定資産減価償却率">
          <a:extLst>
            <a:ext uri="{FF2B5EF4-FFF2-40B4-BE49-F238E27FC236}">
              <a16:creationId xmlns:a16="http://schemas.microsoft.com/office/drawing/2014/main" id="{204D1217-BD67-4029-A23B-8D7005B2D9D4}"/>
            </a:ext>
          </a:extLst>
        </xdr:cNvPr>
        <xdr:cNvSpPr txBox="1"/>
      </xdr:nvSpPr>
      <xdr:spPr>
        <a:xfrm>
          <a:off x="12964169" y="9268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149623</xdr:rowOff>
    </xdr:from>
    <xdr:ext cx="405111" cy="259045"/>
    <xdr:sp macro="" textlink="">
      <xdr:nvSpPr>
        <xdr:cNvPr id="458" name="n_3mainValue【学校施設】&#10;有形固定資産減価償却率">
          <a:extLst>
            <a:ext uri="{FF2B5EF4-FFF2-40B4-BE49-F238E27FC236}">
              <a16:creationId xmlns:a16="http://schemas.microsoft.com/office/drawing/2014/main" id="{981E9456-5C03-46E7-A85A-CCB419CF456C}"/>
            </a:ext>
          </a:extLst>
        </xdr:cNvPr>
        <xdr:cNvSpPr txBox="1"/>
      </xdr:nvSpPr>
      <xdr:spPr>
        <a:xfrm>
          <a:off x="12164069" y="922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131335</xdr:rowOff>
    </xdr:from>
    <xdr:ext cx="405111" cy="259045"/>
    <xdr:sp macro="" textlink="">
      <xdr:nvSpPr>
        <xdr:cNvPr id="459" name="n_4mainValue【学校施設】&#10;有形固定資産減価償却率">
          <a:extLst>
            <a:ext uri="{FF2B5EF4-FFF2-40B4-BE49-F238E27FC236}">
              <a16:creationId xmlns:a16="http://schemas.microsoft.com/office/drawing/2014/main" id="{2372EE70-1BBA-4CF4-827F-25FAE2DB6877}"/>
            </a:ext>
          </a:extLst>
        </xdr:cNvPr>
        <xdr:cNvSpPr txBox="1"/>
      </xdr:nvSpPr>
      <xdr:spPr>
        <a:xfrm>
          <a:off x="11354444" y="920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1C355911-82C1-4372-A21E-755E20700E6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B961997D-2B43-4EB0-93D7-D3D3353D91B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1A276891-6520-4642-A637-000A552C61B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1D8266F2-280F-430A-84CA-E7964A3A5DF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4461DFBB-0A5C-4C29-B793-4C881652C08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71FD84B6-0573-41E9-B80D-4DC7F23F5A7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528A109C-677E-4C80-A6A8-E975810D06A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5CDF77F0-F4B0-49CB-B582-598D2BD4CF1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28371135-1F92-4FD3-AD78-C7C933B8CBF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0AA36A93-E9B5-4DD1-BC8C-EE0AD57DB0E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0" name="テキスト ボックス 469">
          <a:extLst>
            <a:ext uri="{FF2B5EF4-FFF2-40B4-BE49-F238E27FC236}">
              <a16:creationId xmlns:a16="http://schemas.microsoft.com/office/drawing/2014/main" id="{BC2D2EE8-8EC4-4D3C-8E57-8B74EDBCE9B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1" name="直線コネクタ 470">
          <a:extLst>
            <a:ext uri="{FF2B5EF4-FFF2-40B4-BE49-F238E27FC236}">
              <a16:creationId xmlns:a16="http://schemas.microsoft.com/office/drawing/2014/main" id="{92F92314-96DE-4164-A9A3-847F5C0FF6DB}"/>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2" name="テキスト ボックス 471">
          <a:extLst>
            <a:ext uri="{FF2B5EF4-FFF2-40B4-BE49-F238E27FC236}">
              <a16:creationId xmlns:a16="http://schemas.microsoft.com/office/drawing/2014/main" id="{6128383D-0943-4EB4-98F9-77062D922B69}"/>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3" name="直線コネクタ 472">
          <a:extLst>
            <a:ext uri="{FF2B5EF4-FFF2-40B4-BE49-F238E27FC236}">
              <a16:creationId xmlns:a16="http://schemas.microsoft.com/office/drawing/2014/main" id="{D6AB58BF-75B5-471E-BA8A-D8D908D19EDA}"/>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4" name="テキスト ボックス 473">
          <a:extLst>
            <a:ext uri="{FF2B5EF4-FFF2-40B4-BE49-F238E27FC236}">
              <a16:creationId xmlns:a16="http://schemas.microsoft.com/office/drawing/2014/main" id="{1CD8EA2E-E89D-43E4-9E34-399637F14D28}"/>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5" name="直線コネクタ 474">
          <a:extLst>
            <a:ext uri="{FF2B5EF4-FFF2-40B4-BE49-F238E27FC236}">
              <a16:creationId xmlns:a16="http://schemas.microsoft.com/office/drawing/2014/main" id="{CB709026-527C-4315-9126-F4F7F27E65EF}"/>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6" name="テキスト ボックス 475">
          <a:extLst>
            <a:ext uri="{FF2B5EF4-FFF2-40B4-BE49-F238E27FC236}">
              <a16:creationId xmlns:a16="http://schemas.microsoft.com/office/drawing/2014/main" id="{A7CF777D-3EBA-4C07-A3D5-4F19431E022C}"/>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7" name="直線コネクタ 476">
          <a:extLst>
            <a:ext uri="{FF2B5EF4-FFF2-40B4-BE49-F238E27FC236}">
              <a16:creationId xmlns:a16="http://schemas.microsoft.com/office/drawing/2014/main" id="{E3080367-0F01-43ED-A38B-C41574E159D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8" name="テキスト ボックス 477">
          <a:extLst>
            <a:ext uri="{FF2B5EF4-FFF2-40B4-BE49-F238E27FC236}">
              <a16:creationId xmlns:a16="http://schemas.microsoft.com/office/drawing/2014/main" id="{CDD561A3-F65D-4600-B324-EF56E368D30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9" name="【学校施設】&#10;一人当たり面積グラフ枠">
          <a:extLst>
            <a:ext uri="{FF2B5EF4-FFF2-40B4-BE49-F238E27FC236}">
              <a16:creationId xmlns:a16="http://schemas.microsoft.com/office/drawing/2014/main" id="{6D4D3F1B-0CE0-4487-9B38-718D7596884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0" name="直線コネクタ 479">
          <a:extLst>
            <a:ext uri="{FF2B5EF4-FFF2-40B4-BE49-F238E27FC236}">
              <a16:creationId xmlns:a16="http://schemas.microsoft.com/office/drawing/2014/main" id="{A904C615-6F29-403F-BFA7-EDDB58C3C7E0}"/>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1" name="【学校施設】&#10;一人当たり面積最小値テキスト">
          <a:extLst>
            <a:ext uri="{FF2B5EF4-FFF2-40B4-BE49-F238E27FC236}">
              <a16:creationId xmlns:a16="http://schemas.microsoft.com/office/drawing/2014/main" id="{D262897A-30C6-4E16-B3E1-C9594192535C}"/>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2" name="直線コネクタ 481">
          <a:extLst>
            <a:ext uri="{FF2B5EF4-FFF2-40B4-BE49-F238E27FC236}">
              <a16:creationId xmlns:a16="http://schemas.microsoft.com/office/drawing/2014/main" id="{18C98155-CE96-43FF-8002-38F3B8B07EEE}"/>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3" name="【学校施設】&#10;一人当たり面積最大値テキスト">
          <a:extLst>
            <a:ext uri="{FF2B5EF4-FFF2-40B4-BE49-F238E27FC236}">
              <a16:creationId xmlns:a16="http://schemas.microsoft.com/office/drawing/2014/main" id="{F9025192-6F45-4C44-A2F6-22FA0A8F011E}"/>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4" name="直線コネクタ 483">
          <a:extLst>
            <a:ext uri="{FF2B5EF4-FFF2-40B4-BE49-F238E27FC236}">
              <a16:creationId xmlns:a16="http://schemas.microsoft.com/office/drawing/2014/main" id="{FD487679-E669-447A-AA56-1CF46386DB7E}"/>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485" name="【学校施設】&#10;一人当たり面積平均値テキスト">
          <a:extLst>
            <a:ext uri="{FF2B5EF4-FFF2-40B4-BE49-F238E27FC236}">
              <a16:creationId xmlns:a16="http://schemas.microsoft.com/office/drawing/2014/main" id="{A12030D5-B912-4322-BA31-FE021F0D21E1}"/>
            </a:ext>
          </a:extLst>
        </xdr:cNvPr>
        <xdr:cNvSpPr txBox="1"/>
      </xdr:nvSpPr>
      <xdr:spPr>
        <a:xfrm>
          <a:off x="19992975" y="9913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6" name="フローチャート: 判断 485">
          <a:extLst>
            <a:ext uri="{FF2B5EF4-FFF2-40B4-BE49-F238E27FC236}">
              <a16:creationId xmlns:a16="http://schemas.microsoft.com/office/drawing/2014/main" id="{78BED79B-AF1A-45AE-87B2-2303F98AC80C}"/>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7" name="フローチャート: 判断 486">
          <a:extLst>
            <a:ext uri="{FF2B5EF4-FFF2-40B4-BE49-F238E27FC236}">
              <a16:creationId xmlns:a16="http://schemas.microsoft.com/office/drawing/2014/main" id="{633D00C3-64D3-4DF5-ABB4-AD8AA435E005}"/>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88" name="フローチャート: 判断 487">
          <a:extLst>
            <a:ext uri="{FF2B5EF4-FFF2-40B4-BE49-F238E27FC236}">
              <a16:creationId xmlns:a16="http://schemas.microsoft.com/office/drawing/2014/main" id="{8E73EB5D-D2E3-4974-87F2-8F79CAFFAAE0}"/>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89" name="フローチャート: 判断 488">
          <a:extLst>
            <a:ext uri="{FF2B5EF4-FFF2-40B4-BE49-F238E27FC236}">
              <a16:creationId xmlns:a16="http://schemas.microsoft.com/office/drawing/2014/main" id="{5B247509-CF84-480C-9CCC-48D1EF44F79B}"/>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0" name="フローチャート: 判断 489">
          <a:extLst>
            <a:ext uri="{FF2B5EF4-FFF2-40B4-BE49-F238E27FC236}">
              <a16:creationId xmlns:a16="http://schemas.microsoft.com/office/drawing/2014/main" id="{C1E35917-724E-40B0-A4FF-F45D2225E4B0}"/>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CF24DFC5-C4A8-4762-9FA3-8015254E9F5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FC7AD523-C50D-40AB-B1B7-A725ADCA468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93108507-4684-41F3-B9A3-3DEC4F318B2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862943CC-BA69-4190-9921-D3A39DF6B6F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8A4D8441-B54F-47D4-8C89-E12487B057E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46355</xdr:rowOff>
    </xdr:from>
    <xdr:to>
      <xdr:col>116</xdr:col>
      <xdr:colOff>114300</xdr:colOff>
      <xdr:row>60</xdr:row>
      <xdr:rowOff>147955</xdr:rowOff>
    </xdr:to>
    <xdr:sp macro="" textlink="">
      <xdr:nvSpPr>
        <xdr:cNvPr id="496" name="楕円 495">
          <a:extLst>
            <a:ext uri="{FF2B5EF4-FFF2-40B4-BE49-F238E27FC236}">
              <a16:creationId xmlns:a16="http://schemas.microsoft.com/office/drawing/2014/main" id="{17085D82-C6A1-479B-8393-30B6A185C781}"/>
            </a:ext>
          </a:extLst>
        </xdr:cNvPr>
        <xdr:cNvSpPr/>
      </xdr:nvSpPr>
      <xdr:spPr>
        <a:xfrm>
          <a:off x="19897725"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69232</xdr:rowOff>
    </xdr:from>
    <xdr:ext cx="469744" cy="259045"/>
    <xdr:sp macro="" textlink="">
      <xdr:nvSpPr>
        <xdr:cNvPr id="497" name="【学校施設】&#10;一人当たり面積該当値テキスト">
          <a:extLst>
            <a:ext uri="{FF2B5EF4-FFF2-40B4-BE49-F238E27FC236}">
              <a16:creationId xmlns:a16="http://schemas.microsoft.com/office/drawing/2014/main" id="{6F6C05EB-B6C1-4381-B369-07B7283A3390}"/>
            </a:ext>
          </a:extLst>
        </xdr:cNvPr>
        <xdr:cNvSpPr txBox="1"/>
      </xdr:nvSpPr>
      <xdr:spPr>
        <a:xfrm>
          <a:off x="19992975" y="962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56070</xdr:rowOff>
    </xdr:from>
    <xdr:to>
      <xdr:col>112</xdr:col>
      <xdr:colOff>38100</xdr:colOff>
      <xdr:row>60</xdr:row>
      <xdr:rowOff>157670</xdr:rowOff>
    </xdr:to>
    <xdr:sp macro="" textlink="">
      <xdr:nvSpPr>
        <xdr:cNvPr id="498" name="楕円 497">
          <a:extLst>
            <a:ext uri="{FF2B5EF4-FFF2-40B4-BE49-F238E27FC236}">
              <a16:creationId xmlns:a16="http://schemas.microsoft.com/office/drawing/2014/main" id="{60B5F294-89EA-489E-BD89-7C520BDB0BCF}"/>
            </a:ext>
          </a:extLst>
        </xdr:cNvPr>
        <xdr:cNvSpPr/>
      </xdr:nvSpPr>
      <xdr:spPr>
        <a:xfrm>
          <a:off x="19154775" y="97810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97155</xdr:rowOff>
    </xdr:from>
    <xdr:to>
      <xdr:col>116</xdr:col>
      <xdr:colOff>63500</xdr:colOff>
      <xdr:row>60</xdr:row>
      <xdr:rowOff>106870</xdr:rowOff>
    </xdr:to>
    <xdr:cxnSp macro="">
      <xdr:nvCxnSpPr>
        <xdr:cNvPr id="499" name="直線コネクタ 498">
          <a:extLst>
            <a:ext uri="{FF2B5EF4-FFF2-40B4-BE49-F238E27FC236}">
              <a16:creationId xmlns:a16="http://schemas.microsoft.com/office/drawing/2014/main" id="{C6A7E439-CFE2-4770-8646-B986EF5BBE8C}"/>
            </a:ext>
          </a:extLst>
        </xdr:cNvPr>
        <xdr:cNvCxnSpPr/>
      </xdr:nvCxnSpPr>
      <xdr:spPr>
        <a:xfrm flipV="1">
          <a:off x="19202400" y="9822180"/>
          <a:ext cx="752475" cy="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62929</xdr:rowOff>
    </xdr:from>
    <xdr:to>
      <xdr:col>107</xdr:col>
      <xdr:colOff>101600</xdr:colOff>
      <xdr:row>60</xdr:row>
      <xdr:rowOff>164529</xdr:rowOff>
    </xdr:to>
    <xdr:sp macro="" textlink="">
      <xdr:nvSpPr>
        <xdr:cNvPr id="500" name="楕円 499">
          <a:extLst>
            <a:ext uri="{FF2B5EF4-FFF2-40B4-BE49-F238E27FC236}">
              <a16:creationId xmlns:a16="http://schemas.microsoft.com/office/drawing/2014/main" id="{5EF3AB5B-F192-44E0-95D9-C0E5B517E289}"/>
            </a:ext>
          </a:extLst>
        </xdr:cNvPr>
        <xdr:cNvSpPr/>
      </xdr:nvSpPr>
      <xdr:spPr>
        <a:xfrm>
          <a:off x="18345150" y="97911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106870</xdr:rowOff>
    </xdr:from>
    <xdr:to>
      <xdr:col>111</xdr:col>
      <xdr:colOff>177800</xdr:colOff>
      <xdr:row>60</xdr:row>
      <xdr:rowOff>113729</xdr:rowOff>
    </xdr:to>
    <xdr:cxnSp macro="">
      <xdr:nvCxnSpPr>
        <xdr:cNvPr id="501" name="直線コネクタ 500">
          <a:extLst>
            <a:ext uri="{FF2B5EF4-FFF2-40B4-BE49-F238E27FC236}">
              <a16:creationId xmlns:a16="http://schemas.microsoft.com/office/drawing/2014/main" id="{318E588F-1D35-4A4C-A96F-4000B500F571}"/>
            </a:ext>
          </a:extLst>
        </xdr:cNvPr>
        <xdr:cNvCxnSpPr/>
      </xdr:nvCxnSpPr>
      <xdr:spPr>
        <a:xfrm flipV="1">
          <a:off x="18392775" y="9828720"/>
          <a:ext cx="80962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62357</xdr:rowOff>
    </xdr:from>
    <xdr:to>
      <xdr:col>102</xdr:col>
      <xdr:colOff>165100</xdr:colOff>
      <xdr:row>60</xdr:row>
      <xdr:rowOff>163957</xdr:rowOff>
    </xdr:to>
    <xdr:sp macro="" textlink="">
      <xdr:nvSpPr>
        <xdr:cNvPr id="502" name="楕円 501">
          <a:extLst>
            <a:ext uri="{FF2B5EF4-FFF2-40B4-BE49-F238E27FC236}">
              <a16:creationId xmlns:a16="http://schemas.microsoft.com/office/drawing/2014/main" id="{97A1F675-0FA0-4DE3-AE87-7D54728EF375}"/>
            </a:ext>
          </a:extLst>
        </xdr:cNvPr>
        <xdr:cNvSpPr/>
      </xdr:nvSpPr>
      <xdr:spPr>
        <a:xfrm>
          <a:off x="17554575" y="97905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113157</xdr:rowOff>
    </xdr:from>
    <xdr:to>
      <xdr:col>107</xdr:col>
      <xdr:colOff>50800</xdr:colOff>
      <xdr:row>60</xdr:row>
      <xdr:rowOff>113729</xdr:rowOff>
    </xdr:to>
    <xdr:cxnSp macro="">
      <xdr:nvCxnSpPr>
        <xdr:cNvPr id="503" name="直線コネクタ 502">
          <a:extLst>
            <a:ext uri="{FF2B5EF4-FFF2-40B4-BE49-F238E27FC236}">
              <a16:creationId xmlns:a16="http://schemas.microsoft.com/office/drawing/2014/main" id="{594B1210-60C5-4C94-B12B-08BE107A6C97}"/>
            </a:ext>
          </a:extLst>
        </xdr:cNvPr>
        <xdr:cNvCxnSpPr/>
      </xdr:nvCxnSpPr>
      <xdr:spPr>
        <a:xfrm>
          <a:off x="17602200" y="9838182"/>
          <a:ext cx="790575"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49213</xdr:rowOff>
    </xdr:from>
    <xdr:to>
      <xdr:col>98</xdr:col>
      <xdr:colOff>38100</xdr:colOff>
      <xdr:row>60</xdr:row>
      <xdr:rowOff>150813</xdr:rowOff>
    </xdr:to>
    <xdr:sp macro="" textlink="">
      <xdr:nvSpPr>
        <xdr:cNvPr id="504" name="楕円 503">
          <a:extLst>
            <a:ext uri="{FF2B5EF4-FFF2-40B4-BE49-F238E27FC236}">
              <a16:creationId xmlns:a16="http://schemas.microsoft.com/office/drawing/2014/main" id="{0D5C8E4A-1D28-46EC-BA3E-377358FC4B74}"/>
            </a:ext>
          </a:extLst>
        </xdr:cNvPr>
        <xdr:cNvSpPr/>
      </xdr:nvSpPr>
      <xdr:spPr>
        <a:xfrm>
          <a:off x="16754475" y="97710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100013</xdr:rowOff>
    </xdr:from>
    <xdr:to>
      <xdr:col>102</xdr:col>
      <xdr:colOff>114300</xdr:colOff>
      <xdr:row>60</xdr:row>
      <xdr:rowOff>113157</xdr:rowOff>
    </xdr:to>
    <xdr:cxnSp macro="">
      <xdr:nvCxnSpPr>
        <xdr:cNvPr id="505" name="直線コネクタ 504">
          <a:extLst>
            <a:ext uri="{FF2B5EF4-FFF2-40B4-BE49-F238E27FC236}">
              <a16:creationId xmlns:a16="http://schemas.microsoft.com/office/drawing/2014/main" id="{9F3D6211-0695-4238-B1DD-B50A0135EA16}"/>
            </a:ext>
          </a:extLst>
        </xdr:cNvPr>
        <xdr:cNvCxnSpPr/>
      </xdr:nvCxnSpPr>
      <xdr:spPr>
        <a:xfrm>
          <a:off x="16802100" y="9828213"/>
          <a:ext cx="8001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506" name="n_1aveValue【学校施設】&#10;一人当たり面積">
          <a:extLst>
            <a:ext uri="{FF2B5EF4-FFF2-40B4-BE49-F238E27FC236}">
              <a16:creationId xmlns:a16="http://schemas.microsoft.com/office/drawing/2014/main" id="{17E2B571-F0AC-4E74-BB2A-DB6691C216F8}"/>
            </a:ext>
          </a:extLst>
        </xdr:cNvPr>
        <xdr:cNvSpPr txBox="1"/>
      </xdr:nvSpPr>
      <xdr:spPr>
        <a:xfrm>
          <a:off x="189834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507" name="n_2aveValue【学校施設】&#10;一人当たり面積">
          <a:extLst>
            <a:ext uri="{FF2B5EF4-FFF2-40B4-BE49-F238E27FC236}">
              <a16:creationId xmlns:a16="http://schemas.microsoft.com/office/drawing/2014/main" id="{98F241D2-024A-40E7-A6ED-BCA4DE3652BD}"/>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508" name="n_3aveValue【学校施設】&#10;一人当たり面積">
          <a:extLst>
            <a:ext uri="{FF2B5EF4-FFF2-40B4-BE49-F238E27FC236}">
              <a16:creationId xmlns:a16="http://schemas.microsoft.com/office/drawing/2014/main" id="{4462AB9A-2630-484C-B025-A17335CDCA06}"/>
            </a:ext>
          </a:extLst>
        </xdr:cNvPr>
        <xdr:cNvSpPr txBox="1"/>
      </xdr:nvSpPr>
      <xdr:spPr>
        <a:xfrm>
          <a:off x="17383202"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509" name="n_4aveValue【学校施設】&#10;一人当たり面積">
          <a:extLst>
            <a:ext uri="{FF2B5EF4-FFF2-40B4-BE49-F238E27FC236}">
              <a16:creationId xmlns:a16="http://schemas.microsoft.com/office/drawing/2014/main" id="{2054AFF5-C1C5-4E54-BFA2-C1C96AAA1B46}"/>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2747</xdr:rowOff>
    </xdr:from>
    <xdr:ext cx="469744" cy="259045"/>
    <xdr:sp macro="" textlink="">
      <xdr:nvSpPr>
        <xdr:cNvPr id="510" name="n_1mainValue【学校施設】&#10;一人当たり面積">
          <a:extLst>
            <a:ext uri="{FF2B5EF4-FFF2-40B4-BE49-F238E27FC236}">
              <a16:creationId xmlns:a16="http://schemas.microsoft.com/office/drawing/2014/main" id="{26026C2B-A54D-4145-94E9-52ECED196326}"/>
            </a:ext>
          </a:extLst>
        </xdr:cNvPr>
        <xdr:cNvSpPr txBox="1"/>
      </xdr:nvSpPr>
      <xdr:spPr>
        <a:xfrm>
          <a:off x="18983402" y="956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9606</xdr:rowOff>
    </xdr:from>
    <xdr:ext cx="469744" cy="259045"/>
    <xdr:sp macro="" textlink="">
      <xdr:nvSpPr>
        <xdr:cNvPr id="511" name="n_2mainValue【学校施設】&#10;一人当たり面積">
          <a:extLst>
            <a:ext uri="{FF2B5EF4-FFF2-40B4-BE49-F238E27FC236}">
              <a16:creationId xmlns:a16="http://schemas.microsoft.com/office/drawing/2014/main" id="{425BE487-B7D3-4D4F-B119-D2BD5103736B}"/>
            </a:ext>
          </a:extLst>
        </xdr:cNvPr>
        <xdr:cNvSpPr txBox="1"/>
      </xdr:nvSpPr>
      <xdr:spPr>
        <a:xfrm>
          <a:off x="18183302" y="95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9034</xdr:rowOff>
    </xdr:from>
    <xdr:ext cx="469744" cy="259045"/>
    <xdr:sp macro="" textlink="">
      <xdr:nvSpPr>
        <xdr:cNvPr id="512" name="n_3mainValue【学校施設】&#10;一人当たり面積">
          <a:extLst>
            <a:ext uri="{FF2B5EF4-FFF2-40B4-BE49-F238E27FC236}">
              <a16:creationId xmlns:a16="http://schemas.microsoft.com/office/drawing/2014/main" id="{FE24104D-311C-4DD6-BFD6-A288CC357F39}"/>
            </a:ext>
          </a:extLst>
        </xdr:cNvPr>
        <xdr:cNvSpPr txBox="1"/>
      </xdr:nvSpPr>
      <xdr:spPr>
        <a:xfrm>
          <a:off x="17383202" y="957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167340</xdr:rowOff>
    </xdr:from>
    <xdr:ext cx="469744" cy="259045"/>
    <xdr:sp macro="" textlink="">
      <xdr:nvSpPr>
        <xdr:cNvPr id="513" name="n_4mainValue【学校施設】&#10;一人当たり面積">
          <a:extLst>
            <a:ext uri="{FF2B5EF4-FFF2-40B4-BE49-F238E27FC236}">
              <a16:creationId xmlns:a16="http://schemas.microsoft.com/office/drawing/2014/main" id="{BF30227A-4164-4FB7-9C7C-2B9772B7BC97}"/>
            </a:ext>
          </a:extLst>
        </xdr:cNvPr>
        <xdr:cNvSpPr txBox="1"/>
      </xdr:nvSpPr>
      <xdr:spPr>
        <a:xfrm>
          <a:off x="16592627" y="956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4" name="正方形/長方形 513">
          <a:extLst>
            <a:ext uri="{FF2B5EF4-FFF2-40B4-BE49-F238E27FC236}">
              <a16:creationId xmlns:a16="http://schemas.microsoft.com/office/drawing/2014/main" id="{B4314B4E-1EB4-49D9-8F80-62DE9F7FCC9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5" name="正方形/長方形 514">
          <a:extLst>
            <a:ext uri="{FF2B5EF4-FFF2-40B4-BE49-F238E27FC236}">
              <a16:creationId xmlns:a16="http://schemas.microsoft.com/office/drawing/2014/main" id="{76E49A19-BC0D-449C-9B8A-2456D464B15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6" name="正方形/長方形 515">
          <a:extLst>
            <a:ext uri="{FF2B5EF4-FFF2-40B4-BE49-F238E27FC236}">
              <a16:creationId xmlns:a16="http://schemas.microsoft.com/office/drawing/2014/main" id="{60E8F716-E232-4415-990E-0F568B06127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7" name="正方形/長方形 516">
          <a:extLst>
            <a:ext uri="{FF2B5EF4-FFF2-40B4-BE49-F238E27FC236}">
              <a16:creationId xmlns:a16="http://schemas.microsoft.com/office/drawing/2014/main" id="{CA10915C-E4CF-44E0-978F-D37741C1C98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8" name="正方形/長方形 517">
          <a:extLst>
            <a:ext uri="{FF2B5EF4-FFF2-40B4-BE49-F238E27FC236}">
              <a16:creationId xmlns:a16="http://schemas.microsoft.com/office/drawing/2014/main" id="{2E470211-CBAE-4976-9C49-59655539C0A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9" name="正方形/長方形 518">
          <a:extLst>
            <a:ext uri="{FF2B5EF4-FFF2-40B4-BE49-F238E27FC236}">
              <a16:creationId xmlns:a16="http://schemas.microsoft.com/office/drawing/2014/main" id="{66E03854-14C9-4EF2-BFF6-D8934167D2C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0" name="正方形/長方形 519">
          <a:extLst>
            <a:ext uri="{FF2B5EF4-FFF2-40B4-BE49-F238E27FC236}">
              <a16:creationId xmlns:a16="http://schemas.microsoft.com/office/drawing/2014/main" id="{BE59A103-D192-47DE-BB18-784E5D82074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1" name="正方形/長方形 520">
          <a:extLst>
            <a:ext uri="{FF2B5EF4-FFF2-40B4-BE49-F238E27FC236}">
              <a16:creationId xmlns:a16="http://schemas.microsoft.com/office/drawing/2014/main" id="{13E5CDF4-D2FA-47DD-883E-ACCF8CB0D85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2" name="テキスト ボックス 521">
          <a:extLst>
            <a:ext uri="{FF2B5EF4-FFF2-40B4-BE49-F238E27FC236}">
              <a16:creationId xmlns:a16="http://schemas.microsoft.com/office/drawing/2014/main" id="{CDA5519A-FE7F-42C1-8FF7-70C441C4138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3" name="直線コネクタ 522">
          <a:extLst>
            <a:ext uri="{FF2B5EF4-FFF2-40B4-BE49-F238E27FC236}">
              <a16:creationId xmlns:a16="http://schemas.microsoft.com/office/drawing/2014/main" id="{28D206C1-009C-49B7-B75F-8F7877C542D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4" name="テキスト ボックス 523">
          <a:extLst>
            <a:ext uri="{FF2B5EF4-FFF2-40B4-BE49-F238E27FC236}">
              <a16:creationId xmlns:a16="http://schemas.microsoft.com/office/drawing/2014/main" id="{F3AB5C60-B22A-4B7F-9D46-435E652D223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5" name="直線コネクタ 524">
          <a:extLst>
            <a:ext uri="{FF2B5EF4-FFF2-40B4-BE49-F238E27FC236}">
              <a16:creationId xmlns:a16="http://schemas.microsoft.com/office/drawing/2014/main" id="{2E5D9A57-5470-4EEA-BE56-349799D65FA0}"/>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6" name="テキスト ボックス 525">
          <a:extLst>
            <a:ext uri="{FF2B5EF4-FFF2-40B4-BE49-F238E27FC236}">
              <a16:creationId xmlns:a16="http://schemas.microsoft.com/office/drawing/2014/main" id="{BC15FE1A-17CF-4808-9B4E-6D6B8825953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7" name="直線コネクタ 526">
          <a:extLst>
            <a:ext uri="{FF2B5EF4-FFF2-40B4-BE49-F238E27FC236}">
              <a16:creationId xmlns:a16="http://schemas.microsoft.com/office/drawing/2014/main" id="{2B46A325-39E0-455C-B906-0DC2EA92A77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28" name="テキスト ボックス 527">
          <a:extLst>
            <a:ext uri="{FF2B5EF4-FFF2-40B4-BE49-F238E27FC236}">
              <a16:creationId xmlns:a16="http://schemas.microsoft.com/office/drawing/2014/main" id="{65513848-AF6F-4026-A054-5B21AEA86B24}"/>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29" name="直線コネクタ 528">
          <a:extLst>
            <a:ext uri="{FF2B5EF4-FFF2-40B4-BE49-F238E27FC236}">
              <a16:creationId xmlns:a16="http://schemas.microsoft.com/office/drawing/2014/main" id="{08A232DB-5C6E-414C-9D66-BE5AA46757F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0" name="テキスト ボックス 529">
          <a:extLst>
            <a:ext uri="{FF2B5EF4-FFF2-40B4-BE49-F238E27FC236}">
              <a16:creationId xmlns:a16="http://schemas.microsoft.com/office/drawing/2014/main" id="{2BD5ACDD-6109-4736-9EBB-1D5C14D5428B}"/>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1" name="直線コネクタ 530">
          <a:extLst>
            <a:ext uri="{FF2B5EF4-FFF2-40B4-BE49-F238E27FC236}">
              <a16:creationId xmlns:a16="http://schemas.microsoft.com/office/drawing/2014/main" id="{E4F52DF3-6530-4C74-B205-94B63A8A092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2" name="テキスト ボックス 531">
          <a:extLst>
            <a:ext uri="{FF2B5EF4-FFF2-40B4-BE49-F238E27FC236}">
              <a16:creationId xmlns:a16="http://schemas.microsoft.com/office/drawing/2014/main" id="{870F3620-EE9A-44ED-B5E4-C053E32AFEA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3" name="直線コネクタ 532">
          <a:extLst>
            <a:ext uri="{FF2B5EF4-FFF2-40B4-BE49-F238E27FC236}">
              <a16:creationId xmlns:a16="http://schemas.microsoft.com/office/drawing/2014/main" id="{62D0AE1F-42EF-4927-BB4C-355C3851652B}"/>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4" name="テキスト ボックス 533">
          <a:extLst>
            <a:ext uri="{FF2B5EF4-FFF2-40B4-BE49-F238E27FC236}">
              <a16:creationId xmlns:a16="http://schemas.microsoft.com/office/drawing/2014/main" id="{764CE311-B829-4223-A138-D8B2251C488E}"/>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5" name="直線コネクタ 534">
          <a:extLst>
            <a:ext uri="{FF2B5EF4-FFF2-40B4-BE49-F238E27FC236}">
              <a16:creationId xmlns:a16="http://schemas.microsoft.com/office/drawing/2014/main" id="{23A4239D-ABA8-462A-8FB9-00AA016944CA}"/>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6" name="テキスト ボックス 535">
          <a:extLst>
            <a:ext uri="{FF2B5EF4-FFF2-40B4-BE49-F238E27FC236}">
              <a16:creationId xmlns:a16="http://schemas.microsoft.com/office/drawing/2014/main" id="{ED134E90-6AF1-456D-BE32-A7BAD2838910}"/>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7" name="直線コネクタ 536">
          <a:extLst>
            <a:ext uri="{FF2B5EF4-FFF2-40B4-BE49-F238E27FC236}">
              <a16:creationId xmlns:a16="http://schemas.microsoft.com/office/drawing/2014/main" id="{91EC769C-BFAF-4FC1-B0BF-D81A7C480E1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児童館】&#10;有形固定資産減価償却率グラフ枠">
          <a:extLst>
            <a:ext uri="{FF2B5EF4-FFF2-40B4-BE49-F238E27FC236}">
              <a16:creationId xmlns:a16="http://schemas.microsoft.com/office/drawing/2014/main" id="{F62AC3C6-947B-4436-BA86-B263123398B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39" name="直線コネクタ 538">
          <a:extLst>
            <a:ext uri="{FF2B5EF4-FFF2-40B4-BE49-F238E27FC236}">
              <a16:creationId xmlns:a16="http://schemas.microsoft.com/office/drawing/2014/main" id="{05FC5AA2-A7E7-4A1D-BCE4-07721C037D7C}"/>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0" name="【児童館】&#10;有形固定資産減価償却率最小値テキスト">
          <a:extLst>
            <a:ext uri="{FF2B5EF4-FFF2-40B4-BE49-F238E27FC236}">
              <a16:creationId xmlns:a16="http://schemas.microsoft.com/office/drawing/2014/main" id="{2555D9EF-427A-4CD3-B0F4-88EF8FFB26C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1" name="直線コネクタ 540">
          <a:extLst>
            <a:ext uri="{FF2B5EF4-FFF2-40B4-BE49-F238E27FC236}">
              <a16:creationId xmlns:a16="http://schemas.microsoft.com/office/drawing/2014/main" id="{086E2717-7B6D-4407-A1BB-A55ACE61F43D}"/>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2" name="【児童館】&#10;有形固定資産減価償却率最大値テキスト">
          <a:extLst>
            <a:ext uri="{FF2B5EF4-FFF2-40B4-BE49-F238E27FC236}">
              <a16:creationId xmlns:a16="http://schemas.microsoft.com/office/drawing/2014/main" id="{D6C4E703-F47C-419F-A1EF-070C6C2DDECD}"/>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3" name="直線コネクタ 542">
          <a:extLst>
            <a:ext uri="{FF2B5EF4-FFF2-40B4-BE49-F238E27FC236}">
              <a16:creationId xmlns:a16="http://schemas.microsoft.com/office/drawing/2014/main" id="{FA24A42B-0C11-44CF-A2DE-B21D9145B475}"/>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544" name="【児童館】&#10;有形固定資産減価償却率平均値テキスト">
          <a:extLst>
            <a:ext uri="{FF2B5EF4-FFF2-40B4-BE49-F238E27FC236}">
              <a16:creationId xmlns:a16="http://schemas.microsoft.com/office/drawing/2014/main" id="{60FC2B49-B026-455B-B453-860072D46F07}"/>
            </a:ext>
          </a:extLst>
        </xdr:cNvPr>
        <xdr:cNvSpPr txBox="1"/>
      </xdr:nvSpPr>
      <xdr:spPr>
        <a:xfrm>
          <a:off x="14735175" y="1328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5" name="フローチャート: 判断 544">
          <a:extLst>
            <a:ext uri="{FF2B5EF4-FFF2-40B4-BE49-F238E27FC236}">
              <a16:creationId xmlns:a16="http://schemas.microsoft.com/office/drawing/2014/main" id="{16655A3A-162A-446B-B17E-613D28F51024}"/>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6" name="フローチャート: 判断 545">
          <a:extLst>
            <a:ext uri="{FF2B5EF4-FFF2-40B4-BE49-F238E27FC236}">
              <a16:creationId xmlns:a16="http://schemas.microsoft.com/office/drawing/2014/main" id="{FBEE3077-50DB-4991-A73C-8A9FECE41E8D}"/>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7" name="フローチャート: 判断 546">
          <a:extLst>
            <a:ext uri="{FF2B5EF4-FFF2-40B4-BE49-F238E27FC236}">
              <a16:creationId xmlns:a16="http://schemas.microsoft.com/office/drawing/2014/main" id="{01647C0A-BD97-4F35-8103-BDA2DBC6EE86}"/>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48" name="フローチャート: 判断 547">
          <a:extLst>
            <a:ext uri="{FF2B5EF4-FFF2-40B4-BE49-F238E27FC236}">
              <a16:creationId xmlns:a16="http://schemas.microsoft.com/office/drawing/2014/main" id="{C5724934-7DB9-435B-A5C5-CEE1E032AEF5}"/>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49" name="フローチャート: 判断 548">
          <a:extLst>
            <a:ext uri="{FF2B5EF4-FFF2-40B4-BE49-F238E27FC236}">
              <a16:creationId xmlns:a16="http://schemas.microsoft.com/office/drawing/2014/main" id="{E9C8A4AD-83CA-4B40-9332-0055881448EF}"/>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63231AD5-8A43-447F-A4CA-9B3399DE65A1}"/>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3B64636F-AAA9-4F20-9E30-4175C5B89C9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C2B645CA-A642-42EE-AB29-8BA5C304ABE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5EB3BB10-46B6-4789-B72F-BAC60557382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272181B9-2F41-43B3-8F44-68E7D1F55B5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21589</xdr:rowOff>
    </xdr:from>
    <xdr:to>
      <xdr:col>85</xdr:col>
      <xdr:colOff>177800</xdr:colOff>
      <xdr:row>79</xdr:row>
      <xdr:rowOff>123189</xdr:rowOff>
    </xdr:to>
    <xdr:sp macro="" textlink="">
      <xdr:nvSpPr>
        <xdr:cNvPr id="555" name="楕円 554">
          <a:extLst>
            <a:ext uri="{FF2B5EF4-FFF2-40B4-BE49-F238E27FC236}">
              <a16:creationId xmlns:a16="http://schemas.microsoft.com/office/drawing/2014/main" id="{4644CFEE-12B2-4E1C-BDCA-1837D01214C4}"/>
            </a:ext>
          </a:extLst>
        </xdr:cNvPr>
        <xdr:cNvSpPr/>
      </xdr:nvSpPr>
      <xdr:spPr>
        <a:xfrm>
          <a:off x="14649450" y="12823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44466</xdr:rowOff>
    </xdr:from>
    <xdr:ext cx="405111" cy="259045"/>
    <xdr:sp macro="" textlink="">
      <xdr:nvSpPr>
        <xdr:cNvPr id="556" name="【児童館】&#10;有形固定資産減価償却率該当値テキスト">
          <a:extLst>
            <a:ext uri="{FF2B5EF4-FFF2-40B4-BE49-F238E27FC236}">
              <a16:creationId xmlns:a16="http://schemas.microsoft.com/office/drawing/2014/main" id="{9BF07612-8CF0-46C4-98C5-610CB4647EFC}"/>
            </a:ext>
          </a:extLst>
        </xdr:cNvPr>
        <xdr:cNvSpPr txBox="1"/>
      </xdr:nvSpPr>
      <xdr:spPr>
        <a:xfrm>
          <a:off x="14735175" y="1268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137523</xdr:rowOff>
    </xdr:from>
    <xdr:to>
      <xdr:col>81</xdr:col>
      <xdr:colOff>101600</xdr:colOff>
      <xdr:row>79</xdr:row>
      <xdr:rowOff>67673</xdr:rowOff>
    </xdr:to>
    <xdr:sp macro="" textlink="">
      <xdr:nvSpPr>
        <xdr:cNvPr id="557" name="楕円 556">
          <a:extLst>
            <a:ext uri="{FF2B5EF4-FFF2-40B4-BE49-F238E27FC236}">
              <a16:creationId xmlns:a16="http://schemas.microsoft.com/office/drawing/2014/main" id="{23D33F4C-329B-47AB-8962-08B7DDED763D}"/>
            </a:ext>
          </a:extLst>
        </xdr:cNvPr>
        <xdr:cNvSpPr/>
      </xdr:nvSpPr>
      <xdr:spPr>
        <a:xfrm>
          <a:off x="13887450" y="127803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16873</xdr:rowOff>
    </xdr:from>
    <xdr:to>
      <xdr:col>85</xdr:col>
      <xdr:colOff>127000</xdr:colOff>
      <xdr:row>79</xdr:row>
      <xdr:rowOff>72389</xdr:rowOff>
    </xdr:to>
    <xdr:cxnSp macro="">
      <xdr:nvCxnSpPr>
        <xdr:cNvPr id="558" name="直線コネクタ 557">
          <a:extLst>
            <a:ext uri="{FF2B5EF4-FFF2-40B4-BE49-F238E27FC236}">
              <a16:creationId xmlns:a16="http://schemas.microsoft.com/office/drawing/2014/main" id="{A6A3F112-9C3F-42B0-BFDF-3195410B0E50}"/>
            </a:ext>
          </a:extLst>
        </xdr:cNvPr>
        <xdr:cNvCxnSpPr/>
      </xdr:nvCxnSpPr>
      <xdr:spPr>
        <a:xfrm>
          <a:off x="13935075" y="12818473"/>
          <a:ext cx="762000" cy="5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82006</xdr:rowOff>
    </xdr:from>
    <xdr:to>
      <xdr:col>76</xdr:col>
      <xdr:colOff>165100</xdr:colOff>
      <xdr:row>79</xdr:row>
      <xdr:rowOff>12156</xdr:rowOff>
    </xdr:to>
    <xdr:sp macro="" textlink="">
      <xdr:nvSpPr>
        <xdr:cNvPr id="559" name="楕円 558">
          <a:extLst>
            <a:ext uri="{FF2B5EF4-FFF2-40B4-BE49-F238E27FC236}">
              <a16:creationId xmlns:a16="http://schemas.microsoft.com/office/drawing/2014/main" id="{2DE6D8A4-A2D0-49F0-B4A8-3DCA168E7A39}"/>
            </a:ext>
          </a:extLst>
        </xdr:cNvPr>
        <xdr:cNvSpPr/>
      </xdr:nvSpPr>
      <xdr:spPr>
        <a:xfrm>
          <a:off x="13096875" y="1272485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132806</xdr:rowOff>
    </xdr:from>
    <xdr:to>
      <xdr:col>81</xdr:col>
      <xdr:colOff>50800</xdr:colOff>
      <xdr:row>79</xdr:row>
      <xdr:rowOff>16873</xdr:rowOff>
    </xdr:to>
    <xdr:cxnSp macro="">
      <xdr:nvCxnSpPr>
        <xdr:cNvPr id="560" name="直線コネクタ 559">
          <a:extLst>
            <a:ext uri="{FF2B5EF4-FFF2-40B4-BE49-F238E27FC236}">
              <a16:creationId xmlns:a16="http://schemas.microsoft.com/office/drawing/2014/main" id="{ECD9C2D0-51E8-4242-B799-DBECBF2B3830}"/>
            </a:ext>
          </a:extLst>
        </xdr:cNvPr>
        <xdr:cNvCxnSpPr/>
      </xdr:nvCxnSpPr>
      <xdr:spPr>
        <a:xfrm>
          <a:off x="13144500" y="12772481"/>
          <a:ext cx="790575"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26488</xdr:rowOff>
    </xdr:from>
    <xdr:to>
      <xdr:col>72</xdr:col>
      <xdr:colOff>38100</xdr:colOff>
      <xdr:row>78</xdr:row>
      <xdr:rowOff>128088</xdr:rowOff>
    </xdr:to>
    <xdr:sp macro="" textlink="">
      <xdr:nvSpPr>
        <xdr:cNvPr id="561" name="楕円 560">
          <a:extLst>
            <a:ext uri="{FF2B5EF4-FFF2-40B4-BE49-F238E27FC236}">
              <a16:creationId xmlns:a16="http://schemas.microsoft.com/office/drawing/2014/main" id="{3DF5BD5D-16C0-4F78-B172-145BF663DB14}"/>
            </a:ext>
          </a:extLst>
        </xdr:cNvPr>
        <xdr:cNvSpPr/>
      </xdr:nvSpPr>
      <xdr:spPr>
        <a:xfrm>
          <a:off x="12296775" y="126693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77288</xdr:rowOff>
    </xdr:from>
    <xdr:to>
      <xdr:col>76</xdr:col>
      <xdr:colOff>114300</xdr:colOff>
      <xdr:row>78</xdr:row>
      <xdr:rowOff>132806</xdr:rowOff>
    </xdr:to>
    <xdr:cxnSp macro="">
      <xdr:nvCxnSpPr>
        <xdr:cNvPr id="562" name="直線コネクタ 561">
          <a:extLst>
            <a:ext uri="{FF2B5EF4-FFF2-40B4-BE49-F238E27FC236}">
              <a16:creationId xmlns:a16="http://schemas.microsoft.com/office/drawing/2014/main" id="{DF4438EA-930A-4673-AA1B-C1310444587E}"/>
            </a:ext>
          </a:extLst>
        </xdr:cNvPr>
        <xdr:cNvCxnSpPr/>
      </xdr:nvCxnSpPr>
      <xdr:spPr>
        <a:xfrm>
          <a:off x="12344400" y="12716963"/>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142421</xdr:rowOff>
    </xdr:from>
    <xdr:to>
      <xdr:col>67</xdr:col>
      <xdr:colOff>101600</xdr:colOff>
      <xdr:row>78</xdr:row>
      <xdr:rowOff>72571</xdr:rowOff>
    </xdr:to>
    <xdr:sp macro="" textlink="">
      <xdr:nvSpPr>
        <xdr:cNvPr id="563" name="楕円 562">
          <a:extLst>
            <a:ext uri="{FF2B5EF4-FFF2-40B4-BE49-F238E27FC236}">
              <a16:creationId xmlns:a16="http://schemas.microsoft.com/office/drawing/2014/main" id="{BFEDE7D6-65C2-419C-A1BE-9561BAA288B5}"/>
            </a:ext>
          </a:extLst>
        </xdr:cNvPr>
        <xdr:cNvSpPr/>
      </xdr:nvSpPr>
      <xdr:spPr>
        <a:xfrm>
          <a:off x="11487150" y="1262334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21771</xdr:rowOff>
    </xdr:from>
    <xdr:to>
      <xdr:col>71</xdr:col>
      <xdr:colOff>177800</xdr:colOff>
      <xdr:row>78</xdr:row>
      <xdr:rowOff>77288</xdr:rowOff>
    </xdr:to>
    <xdr:cxnSp macro="">
      <xdr:nvCxnSpPr>
        <xdr:cNvPr id="564" name="直線コネクタ 563">
          <a:extLst>
            <a:ext uri="{FF2B5EF4-FFF2-40B4-BE49-F238E27FC236}">
              <a16:creationId xmlns:a16="http://schemas.microsoft.com/office/drawing/2014/main" id="{8D5E452C-C250-44DB-98ED-01455E04C8EB}"/>
            </a:ext>
          </a:extLst>
        </xdr:cNvPr>
        <xdr:cNvCxnSpPr/>
      </xdr:nvCxnSpPr>
      <xdr:spPr>
        <a:xfrm>
          <a:off x="11534775" y="12661446"/>
          <a:ext cx="80962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565" name="n_1aveValue【児童館】&#10;有形固定資産減価償却率">
          <a:extLst>
            <a:ext uri="{FF2B5EF4-FFF2-40B4-BE49-F238E27FC236}">
              <a16:creationId xmlns:a16="http://schemas.microsoft.com/office/drawing/2014/main" id="{2D02D4E0-7E77-437B-936B-FAFC843EE038}"/>
            </a:ext>
          </a:extLst>
        </xdr:cNvPr>
        <xdr:cNvSpPr txBox="1"/>
      </xdr:nvSpPr>
      <xdr:spPr>
        <a:xfrm>
          <a:off x="13745219" y="133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566" name="n_2aveValue【児童館】&#10;有形固定資産減価償却率">
          <a:extLst>
            <a:ext uri="{FF2B5EF4-FFF2-40B4-BE49-F238E27FC236}">
              <a16:creationId xmlns:a16="http://schemas.microsoft.com/office/drawing/2014/main" id="{7D9AA743-7762-4376-93A1-BE4D61D583FB}"/>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567" name="n_3aveValue【児童館】&#10;有形固定資産減価償却率">
          <a:extLst>
            <a:ext uri="{FF2B5EF4-FFF2-40B4-BE49-F238E27FC236}">
              <a16:creationId xmlns:a16="http://schemas.microsoft.com/office/drawing/2014/main" id="{472A9CEC-165F-42A5-BAC0-F4E6F6349BBE}"/>
            </a:ext>
          </a:extLst>
        </xdr:cNvPr>
        <xdr:cNvSpPr txBox="1"/>
      </xdr:nvSpPr>
      <xdr:spPr>
        <a:xfrm>
          <a:off x="12164069" y="1337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68" name="n_4aveValue【児童館】&#10;有形固定資産減価償却率">
          <a:extLst>
            <a:ext uri="{FF2B5EF4-FFF2-40B4-BE49-F238E27FC236}">
              <a16:creationId xmlns:a16="http://schemas.microsoft.com/office/drawing/2014/main" id="{E8FBD46B-6EAD-40E6-BA01-45A669376E88}"/>
            </a:ext>
          </a:extLst>
        </xdr:cNvPr>
        <xdr:cNvSpPr txBox="1"/>
      </xdr:nvSpPr>
      <xdr:spPr>
        <a:xfrm>
          <a:off x="11354444" y="1336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84200</xdr:rowOff>
    </xdr:from>
    <xdr:ext cx="405111" cy="259045"/>
    <xdr:sp macro="" textlink="">
      <xdr:nvSpPr>
        <xdr:cNvPr id="569" name="n_1mainValue【児童館】&#10;有形固定資産減価償却率">
          <a:extLst>
            <a:ext uri="{FF2B5EF4-FFF2-40B4-BE49-F238E27FC236}">
              <a16:creationId xmlns:a16="http://schemas.microsoft.com/office/drawing/2014/main" id="{2F5C8991-D73C-41E0-AFCA-0C8C60C1CDFD}"/>
            </a:ext>
          </a:extLst>
        </xdr:cNvPr>
        <xdr:cNvSpPr txBox="1"/>
      </xdr:nvSpPr>
      <xdr:spPr>
        <a:xfrm>
          <a:off x="13745219" y="1256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28683</xdr:rowOff>
    </xdr:from>
    <xdr:ext cx="405111" cy="259045"/>
    <xdr:sp macro="" textlink="">
      <xdr:nvSpPr>
        <xdr:cNvPr id="570" name="n_2mainValue【児童館】&#10;有形固定資産減価償却率">
          <a:extLst>
            <a:ext uri="{FF2B5EF4-FFF2-40B4-BE49-F238E27FC236}">
              <a16:creationId xmlns:a16="http://schemas.microsoft.com/office/drawing/2014/main" id="{5391E5D8-DD82-425C-9CA1-8A4D47C2C567}"/>
            </a:ext>
          </a:extLst>
        </xdr:cNvPr>
        <xdr:cNvSpPr txBox="1"/>
      </xdr:nvSpPr>
      <xdr:spPr>
        <a:xfrm>
          <a:off x="12964169" y="1250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144615</xdr:rowOff>
    </xdr:from>
    <xdr:ext cx="405111" cy="259045"/>
    <xdr:sp macro="" textlink="">
      <xdr:nvSpPr>
        <xdr:cNvPr id="571" name="n_3mainValue【児童館】&#10;有形固定資産減価償却率">
          <a:extLst>
            <a:ext uri="{FF2B5EF4-FFF2-40B4-BE49-F238E27FC236}">
              <a16:creationId xmlns:a16="http://schemas.microsoft.com/office/drawing/2014/main" id="{7942CFD9-D49E-420A-85D9-35B43D43E438}"/>
            </a:ext>
          </a:extLst>
        </xdr:cNvPr>
        <xdr:cNvSpPr txBox="1"/>
      </xdr:nvSpPr>
      <xdr:spPr>
        <a:xfrm>
          <a:off x="12164069" y="1245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89098</xdr:rowOff>
    </xdr:from>
    <xdr:ext cx="340478" cy="259045"/>
    <xdr:sp macro="" textlink="">
      <xdr:nvSpPr>
        <xdr:cNvPr id="572" name="n_4mainValue【児童館】&#10;有形固定資産減価償却率">
          <a:extLst>
            <a:ext uri="{FF2B5EF4-FFF2-40B4-BE49-F238E27FC236}">
              <a16:creationId xmlns:a16="http://schemas.microsoft.com/office/drawing/2014/main" id="{E38BD334-2F2D-4D68-88C7-64F30B0B616F}"/>
            </a:ext>
          </a:extLst>
        </xdr:cNvPr>
        <xdr:cNvSpPr txBox="1"/>
      </xdr:nvSpPr>
      <xdr:spPr>
        <a:xfrm>
          <a:off x="11383586" y="124017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a:extLst>
            <a:ext uri="{FF2B5EF4-FFF2-40B4-BE49-F238E27FC236}">
              <a16:creationId xmlns:a16="http://schemas.microsoft.com/office/drawing/2014/main" id="{CFDA0AD7-4957-4CD1-ABBE-66B1D9ECF32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a:extLst>
            <a:ext uri="{FF2B5EF4-FFF2-40B4-BE49-F238E27FC236}">
              <a16:creationId xmlns:a16="http://schemas.microsoft.com/office/drawing/2014/main" id="{A636BE33-3A95-47E1-B2B7-90A43D40386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a:extLst>
            <a:ext uri="{FF2B5EF4-FFF2-40B4-BE49-F238E27FC236}">
              <a16:creationId xmlns:a16="http://schemas.microsoft.com/office/drawing/2014/main" id="{2A361E34-FB2D-47F8-B48C-78A750C29F1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a:extLst>
            <a:ext uri="{FF2B5EF4-FFF2-40B4-BE49-F238E27FC236}">
              <a16:creationId xmlns:a16="http://schemas.microsoft.com/office/drawing/2014/main" id="{B04F87EC-A35E-459E-B9AC-F88F3D0FF1F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a:extLst>
            <a:ext uri="{FF2B5EF4-FFF2-40B4-BE49-F238E27FC236}">
              <a16:creationId xmlns:a16="http://schemas.microsoft.com/office/drawing/2014/main" id="{AFBA8641-041C-44B4-91DE-AA63EE48D40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a:extLst>
            <a:ext uri="{FF2B5EF4-FFF2-40B4-BE49-F238E27FC236}">
              <a16:creationId xmlns:a16="http://schemas.microsoft.com/office/drawing/2014/main" id="{0D3844D1-F2C7-47E0-87A9-C70B2CD0729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a:extLst>
            <a:ext uri="{FF2B5EF4-FFF2-40B4-BE49-F238E27FC236}">
              <a16:creationId xmlns:a16="http://schemas.microsoft.com/office/drawing/2014/main" id="{2B83E018-03CE-4483-B08C-50A18886A56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a:extLst>
            <a:ext uri="{FF2B5EF4-FFF2-40B4-BE49-F238E27FC236}">
              <a16:creationId xmlns:a16="http://schemas.microsoft.com/office/drawing/2014/main" id="{C7B53B9D-A441-425F-86B6-807D8257D2C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a:extLst>
            <a:ext uri="{FF2B5EF4-FFF2-40B4-BE49-F238E27FC236}">
              <a16:creationId xmlns:a16="http://schemas.microsoft.com/office/drawing/2014/main" id="{932173BB-36CD-47EA-9162-7EDF93084DF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a:extLst>
            <a:ext uri="{FF2B5EF4-FFF2-40B4-BE49-F238E27FC236}">
              <a16:creationId xmlns:a16="http://schemas.microsoft.com/office/drawing/2014/main" id="{2BEEF69E-D27E-4967-9989-252E6658D8E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3" name="直線コネクタ 582">
          <a:extLst>
            <a:ext uri="{FF2B5EF4-FFF2-40B4-BE49-F238E27FC236}">
              <a16:creationId xmlns:a16="http://schemas.microsoft.com/office/drawing/2014/main" id="{D4D330C5-E413-4097-8F1C-8F7B4AFE96E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51669F1C-F22E-47F6-8CEE-89773C1246B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5" name="直線コネクタ 584">
          <a:extLst>
            <a:ext uri="{FF2B5EF4-FFF2-40B4-BE49-F238E27FC236}">
              <a16:creationId xmlns:a16="http://schemas.microsoft.com/office/drawing/2014/main" id="{8103D54A-5973-48B2-9750-A93AF7F68893}"/>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6" name="テキスト ボックス 585">
          <a:extLst>
            <a:ext uri="{FF2B5EF4-FFF2-40B4-BE49-F238E27FC236}">
              <a16:creationId xmlns:a16="http://schemas.microsoft.com/office/drawing/2014/main" id="{4C83C4CC-919F-41E6-A734-F97BD75B2D48}"/>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7" name="直線コネクタ 586">
          <a:extLst>
            <a:ext uri="{FF2B5EF4-FFF2-40B4-BE49-F238E27FC236}">
              <a16:creationId xmlns:a16="http://schemas.microsoft.com/office/drawing/2014/main" id="{0AC612DF-FCB5-477C-99A2-C21E1B7C36AB}"/>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8" name="テキスト ボックス 587">
          <a:extLst>
            <a:ext uri="{FF2B5EF4-FFF2-40B4-BE49-F238E27FC236}">
              <a16:creationId xmlns:a16="http://schemas.microsoft.com/office/drawing/2014/main" id="{0C327C2A-982A-4273-92B5-5340ACAE078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9" name="直線コネクタ 588">
          <a:extLst>
            <a:ext uri="{FF2B5EF4-FFF2-40B4-BE49-F238E27FC236}">
              <a16:creationId xmlns:a16="http://schemas.microsoft.com/office/drawing/2014/main" id="{A35A4B3A-7869-40A7-B311-9DCEF0E762BF}"/>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0" name="テキスト ボックス 589">
          <a:extLst>
            <a:ext uri="{FF2B5EF4-FFF2-40B4-BE49-F238E27FC236}">
              <a16:creationId xmlns:a16="http://schemas.microsoft.com/office/drawing/2014/main" id="{2706F0A6-CC27-47DC-BF22-71F41C6075CA}"/>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1" name="直線コネクタ 590">
          <a:extLst>
            <a:ext uri="{FF2B5EF4-FFF2-40B4-BE49-F238E27FC236}">
              <a16:creationId xmlns:a16="http://schemas.microsoft.com/office/drawing/2014/main" id="{A8012DC3-749D-4AAF-8463-EE6DC9E475CE}"/>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2" name="テキスト ボックス 591">
          <a:extLst>
            <a:ext uri="{FF2B5EF4-FFF2-40B4-BE49-F238E27FC236}">
              <a16:creationId xmlns:a16="http://schemas.microsoft.com/office/drawing/2014/main" id="{2E6F4D46-44BD-4C7E-8947-F9C28CBACAD1}"/>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3" name="直線コネクタ 592">
          <a:extLst>
            <a:ext uri="{FF2B5EF4-FFF2-40B4-BE49-F238E27FC236}">
              <a16:creationId xmlns:a16="http://schemas.microsoft.com/office/drawing/2014/main" id="{6EAD8675-FAF7-40AE-B5EB-CE77F685D64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4" name="テキスト ボックス 593">
          <a:extLst>
            <a:ext uri="{FF2B5EF4-FFF2-40B4-BE49-F238E27FC236}">
              <a16:creationId xmlns:a16="http://schemas.microsoft.com/office/drawing/2014/main" id="{A72BA751-44B4-4ECF-BC63-C8F31C9F88B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5" name="【児童館】&#10;一人当たり面積グラフ枠">
          <a:extLst>
            <a:ext uri="{FF2B5EF4-FFF2-40B4-BE49-F238E27FC236}">
              <a16:creationId xmlns:a16="http://schemas.microsoft.com/office/drawing/2014/main" id="{1A2A7283-EF34-4935-96EA-1C3E756015C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6" name="直線コネクタ 595">
          <a:extLst>
            <a:ext uri="{FF2B5EF4-FFF2-40B4-BE49-F238E27FC236}">
              <a16:creationId xmlns:a16="http://schemas.microsoft.com/office/drawing/2014/main" id="{8D932E64-FC6B-491C-8F04-19C8617071F1}"/>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7" name="【児童館】&#10;一人当たり面積最小値テキスト">
          <a:extLst>
            <a:ext uri="{FF2B5EF4-FFF2-40B4-BE49-F238E27FC236}">
              <a16:creationId xmlns:a16="http://schemas.microsoft.com/office/drawing/2014/main" id="{DA3384F6-5511-4BEF-8D5E-ABCE38EE1BEB}"/>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98" name="直線コネクタ 597">
          <a:extLst>
            <a:ext uri="{FF2B5EF4-FFF2-40B4-BE49-F238E27FC236}">
              <a16:creationId xmlns:a16="http://schemas.microsoft.com/office/drawing/2014/main" id="{A9B115B8-F6B7-4C03-BBC3-F1263A7C073F}"/>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599" name="【児童館】&#10;一人当たり面積最大値テキスト">
          <a:extLst>
            <a:ext uri="{FF2B5EF4-FFF2-40B4-BE49-F238E27FC236}">
              <a16:creationId xmlns:a16="http://schemas.microsoft.com/office/drawing/2014/main" id="{A2A41B26-74F9-4FF7-B952-AF781C99E927}"/>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0" name="直線コネクタ 599">
          <a:extLst>
            <a:ext uri="{FF2B5EF4-FFF2-40B4-BE49-F238E27FC236}">
              <a16:creationId xmlns:a16="http://schemas.microsoft.com/office/drawing/2014/main" id="{0C6201CC-0267-422B-904B-E9AA32A52046}"/>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1" name="【児童館】&#10;一人当たり面積平均値テキスト">
          <a:extLst>
            <a:ext uri="{FF2B5EF4-FFF2-40B4-BE49-F238E27FC236}">
              <a16:creationId xmlns:a16="http://schemas.microsoft.com/office/drawing/2014/main" id="{8C8AD536-A467-45EC-9611-FDD0E91E455B}"/>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2" name="フローチャート: 判断 601">
          <a:extLst>
            <a:ext uri="{FF2B5EF4-FFF2-40B4-BE49-F238E27FC236}">
              <a16:creationId xmlns:a16="http://schemas.microsoft.com/office/drawing/2014/main" id="{6E0B2633-54C1-4BEB-A794-30DA9040E320}"/>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3" name="フローチャート: 判断 602">
          <a:extLst>
            <a:ext uri="{FF2B5EF4-FFF2-40B4-BE49-F238E27FC236}">
              <a16:creationId xmlns:a16="http://schemas.microsoft.com/office/drawing/2014/main" id="{0A858D80-7300-4794-8B0E-6D6DF90DC78B}"/>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4" name="フローチャート: 判断 603">
          <a:extLst>
            <a:ext uri="{FF2B5EF4-FFF2-40B4-BE49-F238E27FC236}">
              <a16:creationId xmlns:a16="http://schemas.microsoft.com/office/drawing/2014/main" id="{250AD2A6-21C8-4DCF-9CC6-EFBA4109FBEF}"/>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5" name="フローチャート: 判断 604">
          <a:extLst>
            <a:ext uri="{FF2B5EF4-FFF2-40B4-BE49-F238E27FC236}">
              <a16:creationId xmlns:a16="http://schemas.microsoft.com/office/drawing/2014/main" id="{33106C95-638A-46A9-BC6A-F0073CF4D9F8}"/>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6" name="フローチャート: 判断 605">
          <a:extLst>
            <a:ext uri="{FF2B5EF4-FFF2-40B4-BE49-F238E27FC236}">
              <a16:creationId xmlns:a16="http://schemas.microsoft.com/office/drawing/2014/main" id="{58EB7BB7-2A4C-45AC-B9D6-77CFF18303ED}"/>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9BCF0283-5403-41AC-887D-34B27DEA0D0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C8DE0D29-3AEB-4429-9361-56C3149217E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EE7B0662-8045-468E-A47B-37937D2409F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760F2479-B0B4-4F6A-A2DF-C02D54E3F0C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B8B58693-0D0A-4738-8834-EA2234CE305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50800</xdr:rowOff>
    </xdr:from>
    <xdr:to>
      <xdr:col>116</xdr:col>
      <xdr:colOff>114300</xdr:colOff>
      <xdr:row>84</xdr:row>
      <xdr:rowOff>152400</xdr:rowOff>
    </xdr:to>
    <xdr:sp macro="" textlink="">
      <xdr:nvSpPr>
        <xdr:cNvPr id="612" name="楕円 611">
          <a:extLst>
            <a:ext uri="{FF2B5EF4-FFF2-40B4-BE49-F238E27FC236}">
              <a16:creationId xmlns:a16="http://schemas.microsoft.com/office/drawing/2014/main" id="{75B70871-52B9-41CF-9A0E-0165D2886430}"/>
            </a:ext>
          </a:extLst>
        </xdr:cNvPr>
        <xdr:cNvSpPr/>
      </xdr:nvSpPr>
      <xdr:spPr>
        <a:xfrm>
          <a:off x="19897725" y="13658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29227</xdr:rowOff>
    </xdr:from>
    <xdr:ext cx="469744" cy="259045"/>
    <xdr:sp macro="" textlink="">
      <xdr:nvSpPr>
        <xdr:cNvPr id="613" name="【児童館】&#10;一人当たり面積該当値テキスト">
          <a:extLst>
            <a:ext uri="{FF2B5EF4-FFF2-40B4-BE49-F238E27FC236}">
              <a16:creationId xmlns:a16="http://schemas.microsoft.com/office/drawing/2014/main" id="{075D22AC-3F63-4590-BA56-E5CBD5FF98D3}"/>
            </a:ext>
          </a:extLst>
        </xdr:cNvPr>
        <xdr:cNvSpPr txBox="1"/>
      </xdr:nvSpPr>
      <xdr:spPr>
        <a:xfrm>
          <a:off x="19992975"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50800</xdr:rowOff>
    </xdr:from>
    <xdr:to>
      <xdr:col>112</xdr:col>
      <xdr:colOff>38100</xdr:colOff>
      <xdr:row>84</xdr:row>
      <xdr:rowOff>152400</xdr:rowOff>
    </xdr:to>
    <xdr:sp macro="" textlink="">
      <xdr:nvSpPr>
        <xdr:cNvPr id="614" name="楕円 613">
          <a:extLst>
            <a:ext uri="{FF2B5EF4-FFF2-40B4-BE49-F238E27FC236}">
              <a16:creationId xmlns:a16="http://schemas.microsoft.com/office/drawing/2014/main" id="{9E5E8663-B5C5-489B-BC12-8578CA36563B}"/>
            </a:ext>
          </a:extLst>
        </xdr:cNvPr>
        <xdr:cNvSpPr/>
      </xdr:nvSpPr>
      <xdr:spPr>
        <a:xfrm>
          <a:off x="19154775" y="136588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101600</xdr:rowOff>
    </xdr:from>
    <xdr:to>
      <xdr:col>116</xdr:col>
      <xdr:colOff>63500</xdr:colOff>
      <xdr:row>84</xdr:row>
      <xdr:rowOff>101600</xdr:rowOff>
    </xdr:to>
    <xdr:cxnSp macro="">
      <xdr:nvCxnSpPr>
        <xdr:cNvPr id="615" name="直線コネクタ 614">
          <a:extLst>
            <a:ext uri="{FF2B5EF4-FFF2-40B4-BE49-F238E27FC236}">
              <a16:creationId xmlns:a16="http://schemas.microsoft.com/office/drawing/2014/main" id="{A2138EFC-BF92-416F-ADD4-4ECE921DB03E}"/>
            </a:ext>
          </a:extLst>
        </xdr:cNvPr>
        <xdr:cNvCxnSpPr/>
      </xdr:nvCxnSpPr>
      <xdr:spPr>
        <a:xfrm>
          <a:off x="19202400" y="137160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50800</xdr:rowOff>
    </xdr:from>
    <xdr:to>
      <xdr:col>107</xdr:col>
      <xdr:colOff>101600</xdr:colOff>
      <xdr:row>84</xdr:row>
      <xdr:rowOff>152400</xdr:rowOff>
    </xdr:to>
    <xdr:sp macro="" textlink="">
      <xdr:nvSpPr>
        <xdr:cNvPr id="616" name="楕円 615">
          <a:extLst>
            <a:ext uri="{FF2B5EF4-FFF2-40B4-BE49-F238E27FC236}">
              <a16:creationId xmlns:a16="http://schemas.microsoft.com/office/drawing/2014/main" id="{8B4B4414-5CE5-45CA-BD1E-1EF811F41BC4}"/>
            </a:ext>
          </a:extLst>
        </xdr:cNvPr>
        <xdr:cNvSpPr/>
      </xdr:nvSpPr>
      <xdr:spPr>
        <a:xfrm>
          <a:off x="18345150" y="13658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101600</xdr:rowOff>
    </xdr:from>
    <xdr:to>
      <xdr:col>111</xdr:col>
      <xdr:colOff>177800</xdr:colOff>
      <xdr:row>84</xdr:row>
      <xdr:rowOff>101600</xdr:rowOff>
    </xdr:to>
    <xdr:cxnSp macro="">
      <xdr:nvCxnSpPr>
        <xdr:cNvPr id="617" name="直線コネクタ 616">
          <a:extLst>
            <a:ext uri="{FF2B5EF4-FFF2-40B4-BE49-F238E27FC236}">
              <a16:creationId xmlns:a16="http://schemas.microsoft.com/office/drawing/2014/main" id="{25BE6543-4B95-4742-9E10-6C15842AB6BB}"/>
            </a:ext>
          </a:extLst>
        </xdr:cNvPr>
        <xdr:cNvCxnSpPr/>
      </xdr:nvCxnSpPr>
      <xdr:spPr>
        <a:xfrm>
          <a:off x="18392775" y="137160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618" name="楕円 617">
          <a:extLst>
            <a:ext uri="{FF2B5EF4-FFF2-40B4-BE49-F238E27FC236}">
              <a16:creationId xmlns:a16="http://schemas.microsoft.com/office/drawing/2014/main" id="{B6D95BB2-F7DD-42EC-A021-8C73A856447E}"/>
            </a:ext>
          </a:extLst>
        </xdr:cNvPr>
        <xdr:cNvSpPr/>
      </xdr:nvSpPr>
      <xdr:spPr>
        <a:xfrm>
          <a:off x="17554575" y="13658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101600</xdr:rowOff>
    </xdr:from>
    <xdr:to>
      <xdr:col>107</xdr:col>
      <xdr:colOff>50800</xdr:colOff>
      <xdr:row>84</xdr:row>
      <xdr:rowOff>101600</xdr:rowOff>
    </xdr:to>
    <xdr:cxnSp macro="">
      <xdr:nvCxnSpPr>
        <xdr:cNvPr id="619" name="直線コネクタ 618">
          <a:extLst>
            <a:ext uri="{FF2B5EF4-FFF2-40B4-BE49-F238E27FC236}">
              <a16:creationId xmlns:a16="http://schemas.microsoft.com/office/drawing/2014/main" id="{F3FDB553-6FDB-42F7-A7C3-53E00B17149C}"/>
            </a:ext>
          </a:extLst>
        </xdr:cNvPr>
        <xdr:cNvCxnSpPr/>
      </xdr:nvCxnSpPr>
      <xdr:spPr>
        <a:xfrm>
          <a:off x="17602200" y="137160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620" name="楕円 619">
          <a:extLst>
            <a:ext uri="{FF2B5EF4-FFF2-40B4-BE49-F238E27FC236}">
              <a16:creationId xmlns:a16="http://schemas.microsoft.com/office/drawing/2014/main" id="{1C375559-F3FD-4721-8163-7A9A4AC75EDB}"/>
            </a:ext>
          </a:extLst>
        </xdr:cNvPr>
        <xdr:cNvSpPr/>
      </xdr:nvSpPr>
      <xdr:spPr>
        <a:xfrm>
          <a:off x="16754475" y="13677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114300</xdr:rowOff>
    </xdr:to>
    <xdr:cxnSp macro="">
      <xdr:nvCxnSpPr>
        <xdr:cNvPr id="621" name="直線コネクタ 620">
          <a:extLst>
            <a:ext uri="{FF2B5EF4-FFF2-40B4-BE49-F238E27FC236}">
              <a16:creationId xmlns:a16="http://schemas.microsoft.com/office/drawing/2014/main" id="{A5544B4A-059B-4C78-B8D4-6056843769D4}"/>
            </a:ext>
          </a:extLst>
        </xdr:cNvPr>
        <xdr:cNvCxnSpPr/>
      </xdr:nvCxnSpPr>
      <xdr:spPr>
        <a:xfrm flipV="1">
          <a:off x="16802100" y="1371600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2" name="n_1aveValue【児童館】&#10;一人当たり面積">
          <a:extLst>
            <a:ext uri="{FF2B5EF4-FFF2-40B4-BE49-F238E27FC236}">
              <a16:creationId xmlns:a16="http://schemas.microsoft.com/office/drawing/2014/main" id="{A2C2E0F7-EF76-46AA-B1C7-6516AD355157}"/>
            </a:ext>
          </a:extLst>
        </xdr:cNvPr>
        <xdr:cNvSpPr txBox="1"/>
      </xdr:nvSpPr>
      <xdr:spPr>
        <a:xfrm>
          <a:off x="189834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3" name="n_2aveValue【児童館】&#10;一人当たり面積">
          <a:extLst>
            <a:ext uri="{FF2B5EF4-FFF2-40B4-BE49-F238E27FC236}">
              <a16:creationId xmlns:a16="http://schemas.microsoft.com/office/drawing/2014/main" id="{BED17406-F996-4FDA-A357-FC882C444007}"/>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4" name="n_3aveValue【児童館】&#10;一人当たり面積">
          <a:extLst>
            <a:ext uri="{FF2B5EF4-FFF2-40B4-BE49-F238E27FC236}">
              <a16:creationId xmlns:a16="http://schemas.microsoft.com/office/drawing/2014/main" id="{74B54AE7-8A6A-4ED0-AD11-73AADDB4A4B2}"/>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5" name="n_4aveValue【児童館】&#10;一人当たり面積">
          <a:extLst>
            <a:ext uri="{FF2B5EF4-FFF2-40B4-BE49-F238E27FC236}">
              <a16:creationId xmlns:a16="http://schemas.microsoft.com/office/drawing/2014/main" id="{96400D59-8D61-40CD-B8E9-8B2E8F63E994}"/>
            </a:ext>
          </a:extLst>
        </xdr:cNvPr>
        <xdr:cNvSpPr txBox="1"/>
      </xdr:nvSpPr>
      <xdr:spPr>
        <a:xfrm>
          <a:off x="16592627" y="1338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143527</xdr:rowOff>
    </xdr:from>
    <xdr:ext cx="469744" cy="259045"/>
    <xdr:sp macro="" textlink="">
      <xdr:nvSpPr>
        <xdr:cNvPr id="626" name="n_1mainValue【児童館】&#10;一人当たり面積">
          <a:extLst>
            <a:ext uri="{FF2B5EF4-FFF2-40B4-BE49-F238E27FC236}">
              <a16:creationId xmlns:a16="http://schemas.microsoft.com/office/drawing/2014/main" id="{0F6E977C-854C-43C7-8AFD-7D9BEE52F65A}"/>
            </a:ext>
          </a:extLst>
        </xdr:cNvPr>
        <xdr:cNvSpPr txBox="1"/>
      </xdr:nvSpPr>
      <xdr:spPr>
        <a:xfrm>
          <a:off x="189834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143527</xdr:rowOff>
    </xdr:from>
    <xdr:ext cx="469744" cy="259045"/>
    <xdr:sp macro="" textlink="">
      <xdr:nvSpPr>
        <xdr:cNvPr id="627" name="n_2mainValue【児童館】&#10;一人当たり面積">
          <a:extLst>
            <a:ext uri="{FF2B5EF4-FFF2-40B4-BE49-F238E27FC236}">
              <a16:creationId xmlns:a16="http://schemas.microsoft.com/office/drawing/2014/main" id="{81F75458-057E-4CD7-809D-67A02349BAE9}"/>
            </a:ext>
          </a:extLst>
        </xdr:cNvPr>
        <xdr:cNvSpPr txBox="1"/>
      </xdr:nvSpPr>
      <xdr:spPr>
        <a:xfrm>
          <a:off x="181833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628" name="n_3mainValue【児童館】&#10;一人当たり面積">
          <a:extLst>
            <a:ext uri="{FF2B5EF4-FFF2-40B4-BE49-F238E27FC236}">
              <a16:creationId xmlns:a16="http://schemas.microsoft.com/office/drawing/2014/main" id="{1636FF05-A263-49E5-A949-894D28E57650}"/>
            </a:ext>
          </a:extLst>
        </xdr:cNvPr>
        <xdr:cNvSpPr txBox="1"/>
      </xdr:nvSpPr>
      <xdr:spPr>
        <a:xfrm>
          <a:off x="173832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629" name="n_4mainValue【児童館】&#10;一人当たり面積">
          <a:extLst>
            <a:ext uri="{FF2B5EF4-FFF2-40B4-BE49-F238E27FC236}">
              <a16:creationId xmlns:a16="http://schemas.microsoft.com/office/drawing/2014/main" id="{D32DE432-70D3-4185-AF3B-A1F95639A901}"/>
            </a:ext>
          </a:extLst>
        </xdr:cNvPr>
        <xdr:cNvSpPr txBox="1"/>
      </xdr:nvSpPr>
      <xdr:spPr>
        <a:xfrm>
          <a:off x="165926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7A369339-5BE9-4603-AE36-CF019EDA998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F7D4CDA0-DD2C-4209-AC90-C0590733A28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401AB4F8-39B6-4D0E-AED7-A79B69370A8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86B4B5F9-9756-4002-8B2B-0DDD7A94929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DDE4B885-4DF3-46F6-944C-13A7F2FF3AA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12C385F4-5D7B-4543-AE48-8B6329D8DCF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11EF7C28-0A66-402A-82BC-788A73D1E24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E74E80F-E73C-4113-8DCB-0B00A8E9C8C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D364A9AC-8793-4754-AB7B-D0592057B93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2A125C46-40FF-4C21-81E9-122CF1A409B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B352D969-736A-4E10-9050-DC91C561E6F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066E197C-5380-42A8-A41A-8F0D9D730C3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83CA9408-81DB-4139-B81A-B9BF285EBAB9}"/>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298AEA99-DC9F-4EC6-BE67-F90E9E70F94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7B7129EA-4788-4E93-9728-1374486B84B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F5E79209-4C3B-4C12-93E5-C77CC6F8824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C7A0351B-D059-42A6-9B30-1C40183B3FB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FDA0B2CB-E7A6-48CC-A678-475B94C5EAB9}"/>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CAC2B8F8-AE96-40AE-9536-ABDB0884346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3C645F61-7455-4880-A163-8602E88A7A8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7F56D2E7-1306-465B-84DF-2E827CDD191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23CD8BE0-67F4-437C-8BD0-BD5501A9937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5E55484C-D182-4BE8-B878-8A0B94D8842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635C6DAB-0E68-4ACF-8FF3-EE0B5728878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A40FE19F-40B5-4028-A59C-B50724174AA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34B0CD79-3E1D-497E-8057-CAFBEBF1E4F0}"/>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A13B7C57-8115-4C38-AD2F-A7A59B5434B7}"/>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F7188703-295B-4D2C-958E-E9ADC8D19087}"/>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481F44AD-F6C8-442C-9CDA-C05001E31932}"/>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B4CAEEB4-AC8F-4FA2-953F-6D2480CC72C5}"/>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0" name="【公民館】&#10;有形固定資産減価償却率平均値テキスト">
          <a:extLst>
            <a:ext uri="{FF2B5EF4-FFF2-40B4-BE49-F238E27FC236}">
              <a16:creationId xmlns:a16="http://schemas.microsoft.com/office/drawing/2014/main" id="{762776EA-F958-430D-9AD3-83509647DD08}"/>
            </a:ext>
          </a:extLst>
        </xdr:cNvPr>
        <xdr:cNvSpPr txBox="1"/>
      </xdr:nvSpPr>
      <xdr:spPr>
        <a:xfrm>
          <a:off x="14735175" y="17241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E46A4DCA-E6A1-4C51-B734-EDB1F400BAB1}"/>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7419207C-D871-465C-A029-E5992A4DDA0D}"/>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A658CBD9-B7F2-44E8-A034-E9A10B67DA3E}"/>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9DBF4597-134A-4413-8804-953FCA51FA60}"/>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BC44477D-E1A7-4542-93C5-01C200CB3A1B}"/>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4AC51A18-3B38-4A58-A643-BD0354D6B3C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8A9DFEA2-1608-4DE9-9609-86644B2B87E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A91DDFDE-5954-4C82-AF04-E174661BB55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51A4868D-CF0D-40AE-AEC0-409DDB1BEAE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CBEA7A7F-59FE-4477-88E8-47AB5D06760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671" name="楕円 670">
          <a:extLst>
            <a:ext uri="{FF2B5EF4-FFF2-40B4-BE49-F238E27FC236}">
              <a16:creationId xmlns:a16="http://schemas.microsoft.com/office/drawing/2014/main" id="{2C0815F2-3CAD-4329-BB51-D3927DBFCE45}"/>
            </a:ext>
          </a:extLst>
        </xdr:cNvPr>
        <xdr:cNvSpPr/>
      </xdr:nvSpPr>
      <xdr:spPr>
        <a:xfrm>
          <a:off x="14649450" y="170757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128288</xdr:rowOff>
    </xdr:from>
    <xdr:ext cx="405111" cy="259045"/>
    <xdr:sp macro="" textlink="">
      <xdr:nvSpPr>
        <xdr:cNvPr id="672" name="【公民館】&#10;有形固定資産減価償却率該当値テキスト">
          <a:extLst>
            <a:ext uri="{FF2B5EF4-FFF2-40B4-BE49-F238E27FC236}">
              <a16:creationId xmlns:a16="http://schemas.microsoft.com/office/drawing/2014/main" id="{81B36CB5-4834-4EEF-9ABB-243F34B8B122}"/>
            </a:ext>
          </a:extLst>
        </xdr:cNvPr>
        <xdr:cNvSpPr txBox="1"/>
      </xdr:nvSpPr>
      <xdr:spPr>
        <a:xfrm>
          <a:off x="14735175" y="16927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673" name="楕円 672">
          <a:extLst>
            <a:ext uri="{FF2B5EF4-FFF2-40B4-BE49-F238E27FC236}">
              <a16:creationId xmlns:a16="http://schemas.microsoft.com/office/drawing/2014/main" id="{F649B749-4A77-4F41-866B-9C52C77695F5}"/>
            </a:ext>
          </a:extLst>
        </xdr:cNvPr>
        <xdr:cNvSpPr/>
      </xdr:nvSpPr>
      <xdr:spPr>
        <a:xfrm>
          <a:off x="13887450"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104</xdr:row>
      <xdr:rowOff>156211</xdr:rowOff>
    </xdr:to>
    <xdr:cxnSp macro="">
      <xdr:nvCxnSpPr>
        <xdr:cNvPr id="674" name="直線コネクタ 673">
          <a:extLst>
            <a:ext uri="{FF2B5EF4-FFF2-40B4-BE49-F238E27FC236}">
              <a16:creationId xmlns:a16="http://schemas.microsoft.com/office/drawing/2014/main" id="{42730702-4F7A-4169-BDAC-7F94C1E30B85}"/>
            </a:ext>
          </a:extLst>
        </xdr:cNvPr>
        <xdr:cNvCxnSpPr/>
      </xdr:nvCxnSpPr>
      <xdr:spPr>
        <a:xfrm>
          <a:off x="13935075" y="17098645"/>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675" name="楕円 674">
          <a:extLst>
            <a:ext uri="{FF2B5EF4-FFF2-40B4-BE49-F238E27FC236}">
              <a16:creationId xmlns:a16="http://schemas.microsoft.com/office/drawing/2014/main" id="{C4211A9E-6880-4234-8E6C-5F14907A074D}"/>
            </a:ext>
          </a:extLst>
        </xdr:cNvPr>
        <xdr:cNvSpPr/>
      </xdr:nvSpPr>
      <xdr:spPr>
        <a:xfrm>
          <a:off x="13096875" y="17010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121920</xdr:rowOff>
    </xdr:to>
    <xdr:cxnSp macro="">
      <xdr:nvCxnSpPr>
        <xdr:cNvPr id="676" name="直線コネクタ 675">
          <a:extLst>
            <a:ext uri="{FF2B5EF4-FFF2-40B4-BE49-F238E27FC236}">
              <a16:creationId xmlns:a16="http://schemas.microsoft.com/office/drawing/2014/main" id="{40DE98D3-CFBE-47FD-81B9-B63B98741F5F}"/>
            </a:ext>
          </a:extLst>
        </xdr:cNvPr>
        <xdr:cNvCxnSpPr/>
      </xdr:nvCxnSpPr>
      <xdr:spPr>
        <a:xfrm>
          <a:off x="13144500" y="17058005"/>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2539</xdr:rowOff>
    </xdr:from>
    <xdr:to>
      <xdr:col>72</xdr:col>
      <xdr:colOff>38100</xdr:colOff>
      <xdr:row>104</xdr:row>
      <xdr:rowOff>104139</xdr:rowOff>
    </xdr:to>
    <xdr:sp macro="" textlink="">
      <xdr:nvSpPr>
        <xdr:cNvPr id="677" name="楕円 676">
          <a:extLst>
            <a:ext uri="{FF2B5EF4-FFF2-40B4-BE49-F238E27FC236}">
              <a16:creationId xmlns:a16="http://schemas.microsoft.com/office/drawing/2014/main" id="{C91CA22E-8719-4F42-B107-1A7CC9296D97}"/>
            </a:ext>
          </a:extLst>
        </xdr:cNvPr>
        <xdr:cNvSpPr/>
      </xdr:nvSpPr>
      <xdr:spPr>
        <a:xfrm>
          <a:off x="12296775" y="16976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53339</xdr:rowOff>
    </xdr:from>
    <xdr:to>
      <xdr:col>76</xdr:col>
      <xdr:colOff>114300</xdr:colOff>
      <xdr:row>104</xdr:row>
      <xdr:rowOff>87630</xdr:rowOff>
    </xdr:to>
    <xdr:cxnSp macro="">
      <xdr:nvCxnSpPr>
        <xdr:cNvPr id="678" name="直線コネクタ 677">
          <a:extLst>
            <a:ext uri="{FF2B5EF4-FFF2-40B4-BE49-F238E27FC236}">
              <a16:creationId xmlns:a16="http://schemas.microsoft.com/office/drawing/2014/main" id="{B04FDCC0-9A63-42BB-9DF7-6F3D0C1FF490}"/>
            </a:ext>
          </a:extLst>
        </xdr:cNvPr>
        <xdr:cNvCxnSpPr/>
      </xdr:nvCxnSpPr>
      <xdr:spPr>
        <a:xfrm>
          <a:off x="12344400" y="17023714"/>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138068</xdr:rowOff>
    </xdr:from>
    <xdr:to>
      <xdr:col>67</xdr:col>
      <xdr:colOff>101600</xdr:colOff>
      <xdr:row>104</xdr:row>
      <xdr:rowOff>68218</xdr:rowOff>
    </xdr:to>
    <xdr:sp macro="" textlink="">
      <xdr:nvSpPr>
        <xdr:cNvPr id="679" name="楕円 678">
          <a:extLst>
            <a:ext uri="{FF2B5EF4-FFF2-40B4-BE49-F238E27FC236}">
              <a16:creationId xmlns:a16="http://schemas.microsoft.com/office/drawing/2014/main" id="{C9382984-9FC3-4F20-902B-86A4373CFCD8}"/>
            </a:ext>
          </a:extLst>
        </xdr:cNvPr>
        <xdr:cNvSpPr/>
      </xdr:nvSpPr>
      <xdr:spPr>
        <a:xfrm>
          <a:off x="11487150" y="169433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17418</xdr:rowOff>
    </xdr:from>
    <xdr:to>
      <xdr:col>71</xdr:col>
      <xdr:colOff>177800</xdr:colOff>
      <xdr:row>104</xdr:row>
      <xdr:rowOff>53339</xdr:rowOff>
    </xdr:to>
    <xdr:cxnSp macro="">
      <xdr:nvCxnSpPr>
        <xdr:cNvPr id="680" name="直線コネクタ 679">
          <a:extLst>
            <a:ext uri="{FF2B5EF4-FFF2-40B4-BE49-F238E27FC236}">
              <a16:creationId xmlns:a16="http://schemas.microsoft.com/office/drawing/2014/main" id="{DBCC8225-29A7-4153-BCB2-7190416BDFB8}"/>
            </a:ext>
          </a:extLst>
        </xdr:cNvPr>
        <xdr:cNvCxnSpPr/>
      </xdr:nvCxnSpPr>
      <xdr:spPr>
        <a:xfrm>
          <a:off x="11534775" y="16990968"/>
          <a:ext cx="809625"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1" name="n_1aveValue【公民館】&#10;有形固定資産減価償却率">
          <a:extLst>
            <a:ext uri="{FF2B5EF4-FFF2-40B4-BE49-F238E27FC236}">
              <a16:creationId xmlns:a16="http://schemas.microsoft.com/office/drawing/2014/main" id="{C0CA802A-2414-47AC-AB83-AC981B4A68AB}"/>
            </a:ext>
          </a:extLst>
        </xdr:cNvPr>
        <xdr:cNvSpPr txBox="1"/>
      </xdr:nvSpPr>
      <xdr:spPr>
        <a:xfrm>
          <a:off x="13745219"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2" name="n_2aveValue【公民館】&#10;有形固定資産減価償却率">
          <a:extLst>
            <a:ext uri="{FF2B5EF4-FFF2-40B4-BE49-F238E27FC236}">
              <a16:creationId xmlns:a16="http://schemas.microsoft.com/office/drawing/2014/main" id="{8FA25BAC-EAA6-4D13-95A8-48A59E193D51}"/>
            </a:ext>
          </a:extLst>
        </xdr:cNvPr>
        <xdr:cNvSpPr txBox="1"/>
      </xdr:nvSpPr>
      <xdr:spPr>
        <a:xfrm>
          <a:off x="12964169"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3" name="n_3aveValue【公民館】&#10;有形固定資産減価償却率">
          <a:extLst>
            <a:ext uri="{FF2B5EF4-FFF2-40B4-BE49-F238E27FC236}">
              <a16:creationId xmlns:a16="http://schemas.microsoft.com/office/drawing/2014/main" id="{F030E3A6-FC67-4F9D-BC7A-FCDA34A0DDA7}"/>
            </a:ext>
          </a:extLst>
        </xdr:cNvPr>
        <xdr:cNvSpPr txBox="1"/>
      </xdr:nvSpPr>
      <xdr:spPr>
        <a:xfrm>
          <a:off x="12164069" y="1730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4" name="n_4aveValue【公民館】&#10;有形固定資産減価償却率">
          <a:extLst>
            <a:ext uri="{FF2B5EF4-FFF2-40B4-BE49-F238E27FC236}">
              <a16:creationId xmlns:a16="http://schemas.microsoft.com/office/drawing/2014/main" id="{FEFE4FA9-0408-479A-86C5-527D841498F1}"/>
            </a:ext>
          </a:extLst>
        </xdr:cNvPr>
        <xdr:cNvSpPr txBox="1"/>
      </xdr:nvSpPr>
      <xdr:spPr>
        <a:xfrm>
          <a:off x="11354444" y="173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17797</xdr:rowOff>
    </xdr:from>
    <xdr:ext cx="405111" cy="259045"/>
    <xdr:sp macro="" textlink="">
      <xdr:nvSpPr>
        <xdr:cNvPr id="685" name="n_1mainValue【公民館】&#10;有形固定資産減価償却率">
          <a:extLst>
            <a:ext uri="{FF2B5EF4-FFF2-40B4-BE49-F238E27FC236}">
              <a16:creationId xmlns:a16="http://schemas.microsoft.com/office/drawing/2014/main" id="{FF6F3A54-2575-437C-97E8-AB103C2CA5D1}"/>
            </a:ext>
          </a:extLst>
        </xdr:cNvPr>
        <xdr:cNvSpPr txBox="1"/>
      </xdr:nvSpPr>
      <xdr:spPr>
        <a:xfrm>
          <a:off x="13745219" y="1681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macro="" textlink="">
      <xdr:nvSpPr>
        <xdr:cNvPr id="686" name="n_2mainValue【公民館】&#10;有形固定資産減価償却率">
          <a:extLst>
            <a:ext uri="{FF2B5EF4-FFF2-40B4-BE49-F238E27FC236}">
              <a16:creationId xmlns:a16="http://schemas.microsoft.com/office/drawing/2014/main" id="{761FD611-2739-4E5D-A4B3-7E869986F483}"/>
            </a:ext>
          </a:extLst>
        </xdr:cNvPr>
        <xdr:cNvSpPr txBox="1"/>
      </xdr:nvSpPr>
      <xdr:spPr>
        <a:xfrm>
          <a:off x="12964169"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120666</xdr:rowOff>
    </xdr:from>
    <xdr:ext cx="405111" cy="259045"/>
    <xdr:sp macro="" textlink="">
      <xdr:nvSpPr>
        <xdr:cNvPr id="687" name="n_3mainValue【公民館】&#10;有形固定資産減価償却率">
          <a:extLst>
            <a:ext uri="{FF2B5EF4-FFF2-40B4-BE49-F238E27FC236}">
              <a16:creationId xmlns:a16="http://schemas.microsoft.com/office/drawing/2014/main" id="{39DD715E-E847-4792-A702-343CEDEF6985}"/>
            </a:ext>
          </a:extLst>
        </xdr:cNvPr>
        <xdr:cNvSpPr txBox="1"/>
      </xdr:nvSpPr>
      <xdr:spPr>
        <a:xfrm>
          <a:off x="12164069" y="1675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84745</xdr:rowOff>
    </xdr:from>
    <xdr:ext cx="405111" cy="259045"/>
    <xdr:sp macro="" textlink="">
      <xdr:nvSpPr>
        <xdr:cNvPr id="688" name="n_4mainValue【公民館】&#10;有形固定資産減価償却率">
          <a:extLst>
            <a:ext uri="{FF2B5EF4-FFF2-40B4-BE49-F238E27FC236}">
              <a16:creationId xmlns:a16="http://schemas.microsoft.com/office/drawing/2014/main" id="{DA0BB871-4036-4B55-B85E-7A2ECA2AF236}"/>
            </a:ext>
          </a:extLst>
        </xdr:cNvPr>
        <xdr:cNvSpPr txBox="1"/>
      </xdr:nvSpPr>
      <xdr:spPr>
        <a:xfrm>
          <a:off x="11354444" y="1671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CDE7207B-A5C4-460A-871C-EA7F4E815CF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34019679-573F-45D0-BA86-DDE2725BE2E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328BBE6D-18A1-4522-B54F-F37FF078615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8E6FC8CB-A411-43C7-828A-47540FA2D27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08DFEED6-EA38-4583-B826-1E90D7E0FE7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B21770CD-EB46-4F47-97F3-48E81461AE8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DFD9837C-42DC-4F43-B2A1-B6B3C71374D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E8295D90-9019-4F72-97AB-2737FB89596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7EC47674-6F4D-421D-87D9-79004328253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082F3F31-2458-4574-8A81-00C0EA70EAF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67754A77-3977-408D-80CE-1995F0EE635D}"/>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4E9F6574-406C-42DF-8202-6A356B937217}"/>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913DA598-9E26-4FF5-85EA-23DCC2356EAE}"/>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8F4B88C9-21F7-45A3-B0E6-B039D7DBACD1}"/>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5F0CC600-0370-435D-9635-2C0D61ABD7A0}"/>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A39D767E-D728-41BF-848C-F791B48175C4}"/>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F220AA48-7812-4870-BD17-5FD1D041C0B9}"/>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7161003E-590A-4D97-9476-E6C79973940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A73B40D5-75C9-493F-8EB5-6BF745E85142}"/>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160918AC-A222-413E-8536-9EF13BA285D9}"/>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750917F2-1690-4774-90E3-237FAD8D1891}"/>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732818A2-F0AF-49E7-B6F4-13E56D2073B0}"/>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3967D21F-8573-4050-BFA3-954A95D5C1A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01313D89-D4BD-4B85-A271-EACE3DD45FE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69596243-CD23-45E0-9078-3767066C485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6B1C0D44-59D6-443C-A048-95B670FC6F38}"/>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0C20DC1A-6886-48AD-8945-22C9482D2006}"/>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3DF14848-7299-488F-BA2F-4D208CCB3BF5}"/>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7BB92485-2574-410E-AC65-83E788A7CB2C}"/>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00567C29-92F2-436A-B010-FC89D490BA0F}"/>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19" name="【公民館】&#10;一人当たり面積平均値テキスト">
          <a:extLst>
            <a:ext uri="{FF2B5EF4-FFF2-40B4-BE49-F238E27FC236}">
              <a16:creationId xmlns:a16="http://schemas.microsoft.com/office/drawing/2014/main" id="{58E0CA0E-5201-47D0-BA90-3121D43DDCEA}"/>
            </a:ext>
          </a:extLst>
        </xdr:cNvPr>
        <xdr:cNvSpPr txBox="1"/>
      </xdr:nvSpPr>
      <xdr:spPr>
        <a:xfrm>
          <a:off x="19992975" y="17382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A414B75B-B52D-4067-A57C-5A6F2C9029B2}"/>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48996B67-8DD3-4194-9F7F-6FDCB67C535E}"/>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558C704B-709B-4308-92A9-B9586926ECC6}"/>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F5AD79F1-2B40-44CA-A2A6-1005DDB1FCBB}"/>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02DAA912-1953-4CDB-8FF4-0725D385F4F6}"/>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FC07A3E-1502-412D-9D77-5DC5611238B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A4B5E6BF-464F-4C1B-AEB7-C5BDA3F0A3A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002B0B9-7298-4652-A22D-20CFBAC0784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251AF5CB-9223-4663-99EC-4782CCC8463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F363D9-BDD0-4A8A-8CE6-AF4D1FDFDD9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98879</xdr:rowOff>
    </xdr:from>
    <xdr:to>
      <xdr:col>116</xdr:col>
      <xdr:colOff>114300</xdr:colOff>
      <xdr:row>104</xdr:row>
      <xdr:rowOff>29029</xdr:rowOff>
    </xdr:to>
    <xdr:sp macro="" textlink="">
      <xdr:nvSpPr>
        <xdr:cNvPr id="730" name="楕円 729">
          <a:extLst>
            <a:ext uri="{FF2B5EF4-FFF2-40B4-BE49-F238E27FC236}">
              <a16:creationId xmlns:a16="http://schemas.microsoft.com/office/drawing/2014/main" id="{C397F355-314A-4143-B1E3-935F603CBB39}"/>
            </a:ext>
          </a:extLst>
        </xdr:cNvPr>
        <xdr:cNvSpPr/>
      </xdr:nvSpPr>
      <xdr:spPr>
        <a:xfrm>
          <a:off x="19897725" y="169041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121756</xdr:rowOff>
    </xdr:from>
    <xdr:ext cx="469744" cy="259045"/>
    <xdr:sp macro="" textlink="">
      <xdr:nvSpPr>
        <xdr:cNvPr id="731" name="【公民館】&#10;一人当たり面積該当値テキスト">
          <a:extLst>
            <a:ext uri="{FF2B5EF4-FFF2-40B4-BE49-F238E27FC236}">
              <a16:creationId xmlns:a16="http://schemas.microsoft.com/office/drawing/2014/main" id="{B47A945C-1A14-417B-9486-92F8E8C72E8A}"/>
            </a:ext>
          </a:extLst>
        </xdr:cNvPr>
        <xdr:cNvSpPr txBox="1"/>
      </xdr:nvSpPr>
      <xdr:spPr>
        <a:xfrm>
          <a:off x="19992975" y="1675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108676</xdr:rowOff>
    </xdr:from>
    <xdr:to>
      <xdr:col>112</xdr:col>
      <xdr:colOff>38100</xdr:colOff>
      <xdr:row>104</xdr:row>
      <xdr:rowOff>38826</xdr:rowOff>
    </xdr:to>
    <xdr:sp macro="" textlink="">
      <xdr:nvSpPr>
        <xdr:cNvPr id="732" name="楕円 731">
          <a:extLst>
            <a:ext uri="{FF2B5EF4-FFF2-40B4-BE49-F238E27FC236}">
              <a16:creationId xmlns:a16="http://schemas.microsoft.com/office/drawing/2014/main" id="{0E7E5A45-7B3D-4826-A016-FE8D4E809360}"/>
            </a:ext>
          </a:extLst>
        </xdr:cNvPr>
        <xdr:cNvSpPr/>
      </xdr:nvSpPr>
      <xdr:spPr>
        <a:xfrm>
          <a:off x="19154775" y="169076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149679</xdr:rowOff>
    </xdr:from>
    <xdr:to>
      <xdr:col>116</xdr:col>
      <xdr:colOff>63500</xdr:colOff>
      <xdr:row>103</xdr:row>
      <xdr:rowOff>159476</xdr:rowOff>
    </xdr:to>
    <xdr:cxnSp macro="">
      <xdr:nvCxnSpPr>
        <xdr:cNvPr id="733" name="直線コネクタ 732">
          <a:extLst>
            <a:ext uri="{FF2B5EF4-FFF2-40B4-BE49-F238E27FC236}">
              <a16:creationId xmlns:a16="http://schemas.microsoft.com/office/drawing/2014/main" id="{38E81E78-C545-4BE7-8694-0108FE7151BF}"/>
            </a:ext>
          </a:extLst>
        </xdr:cNvPr>
        <xdr:cNvCxnSpPr/>
      </xdr:nvCxnSpPr>
      <xdr:spPr>
        <a:xfrm flipV="1">
          <a:off x="19202400" y="16951779"/>
          <a:ext cx="752475"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115207</xdr:rowOff>
    </xdr:from>
    <xdr:to>
      <xdr:col>107</xdr:col>
      <xdr:colOff>101600</xdr:colOff>
      <xdr:row>104</xdr:row>
      <xdr:rowOff>45357</xdr:rowOff>
    </xdr:to>
    <xdr:sp macro="" textlink="">
      <xdr:nvSpPr>
        <xdr:cNvPr id="734" name="楕円 733">
          <a:extLst>
            <a:ext uri="{FF2B5EF4-FFF2-40B4-BE49-F238E27FC236}">
              <a16:creationId xmlns:a16="http://schemas.microsoft.com/office/drawing/2014/main" id="{23902F0C-99A0-4CAF-BAB3-5CF608585171}"/>
            </a:ext>
          </a:extLst>
        </xdr:cNvPr>
        <xdr:cNvSpPr/>
      </xdr:nvSpPr>
      <xdr:spPr>
        <a:xfrm>
          <a:off x="18345150" y="169173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159476</xdr:rowOff>
    </xdr:from>
    <xdr:to>
      <xdr:col>111</xdr:col>
      <xdr:colOff>177800</xdr:colOff>
      <xdr:row>103</xdr:row>
      <xdr:rowOff>166007</xdr:rowOff>
    </xdr:to>
    <xdr:cxnSp macro="">
      <xdr:nvCxnSpPr>
        <xdr:cNvPr id="735" name="直線コネクタ 734">
          <a:extLst>
            <a:ext uri="{FF2B5EF4-FFF2-40B4-BE49-F238E27FC236}">
              <a16:creationId xmlns:a16="http://schemas.microsoft.com/office/drawing/2014/main" id="{5F6D2870-AE2E-4454-B3A5-DBE5D9A751F6}"/>
            </a:ext>
          </a:extLst>
        </xdr:cNvPr>
        <xdr:cNvCxnSpPr/>
      </xdr:nvCxnSpPr>
      <xdr:spPr>
        <a:xfrm flipV="1">
          <a:off x="18392775" y="16964751"/>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115207</xdr:rowOff>
    </xdr:from>
    <xdr:to>
      <xdr:col>102</xdr:col>
      <xdr:colOff>165100</xdr:colOff>
      <xdr:row>104</xdr:row>
      <xdr:rowOff>45357</xdr:rowOff>
    </xdr:to>
    <xdr:sp macro="" textlink="">
      <xdr:nvSpPr>
        <xdr:cNvPr id="736" name="楕円 735">
          <a:extLst>
            <a:ext uri="{FF2B5EF4-FFF2-40B4-BE49-F238E27FC236}">
              <a16:creationId xmlns:a16="http://schemas.microsoft.com/office/drawing/2014/main" id="{584A30DF-1C81-4E9F-BDED-C2144DBBB0CB}"/>
            </a:ext>
          </a:extLst>
        </xdr:cNvPr>
        <xdr:cNvSpPr/>
      </xdr:nvSpPr>
      <xdr:spPr>
        <a:xfrm>
          <a:off x="17554575" y="169173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166007</xdr:rowOff>
    </xdr:from>
    <xdr:to>
      <xdr:col>107</xdr:col>
      <xdr:colOff>50800</xdr:colOff>
      <xdr:row>103</xdr:row>
      <xdr:rowOff>166007</xdr:rowOff>
    </xdr:to>
    <xdr:cxnSp macro="">
      <xdr:nvCxnSpPr>
        <xdr:cNvPr id="737" name="直線コネクタ 736">
          <a:extLst>
            <a:ext uri="{FF2B5EF4-FFF2-40B4-BE49-F238E27FC236}">
              <a16:creationId xmlns:a16="http://schemas.microsoft.com/office/drawing/2014/main" id="{F9F35406-0289-48F7-BA0B-DBA5A92F2763}"/>
            </a:ext>
          </a:extLst>
        </xdr:cNvPr>
        <xdr:cNvCxnSpPr/>
      </xdr:nvCxnSpPr>
      <xdr:spPr>
        <a:xfrm>
          <a:off x="17602200" y="169649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125005</xdr:rowOff>
    </xdr:from>
    <xdr:to>
      <xdr:col>98</xdr:col>
      <xdr:colOff>38100</xdr:colOff>
      <xdr:row>104</xdr:row>
      <xdr:rowOff>55155</xdr:rowOff>
    </xdr:to>
    <xdr:sp macro="" textlink="">
      <xdr:nvSpPr>
        <xdr:cNvPr id="738" name="楕円 737">
          <a:extLst>
            <a:ext uri="{FF2B5EF4-FFF2-40B4-BE49-F238E27FC236}">
              <a16:creationId xmlns:a16="http://schemas.microsoft.com/office/drawing/2014/main" id="{91F0BF43-A301-44AC-9D0C-0725910481C3}"/>
            </a:ext>
          </a:extLst>
        </xdr:cNvPr>
        <xdr:cNvSpPr/>
      </xdr:nvSpPr>
      <xdr:spPr>
        <a:xfrm>
          <a:off x="16754475" y="16923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166007</xdr:rowOff>
    </xdr:from>
    <xdr:to>
      <xdr:col>102</xdr:col>
      <xdr:colOff>114300</xdr:colOff>
      <xdr:row>104</xdr:row>
      <xdr:rowOff>4355</xdr:rowOff>
    </xdr:to>
    <xdr:cxnSp macro="">
      <xdr:nvCxnSpPr>
        <xdr:cNvPr id="739" name="直線コネクタ 738">
          <a:extLst>
            <a:ext uri="{FF2B5EF4-FFF2-40B4-BE49-F238E27FC236}">
              <a16:creationId xmlns:a16="http://schemas.microsoft.com/office/drawing/2014/main" id="{BF4039E1-7D1D-4F7C-AA30-B45F6D13B86F}"/>
            </a:ext>
          </a:extLst>
        </xdr:cNvPr>
        <xdr:cNvCxnSpPr/>
      </xdr:nvCxnSpPr>
      <xdr:spPr>
        <a:xfrm flipV="1">
          <a:off x="16802100" y="16964932"/>
          <a:ext cx="800100"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0" name="n_1aveValue【公民館】&#10;一人当たり面積">
          <a:extLst>
            <a:ext uri="{FF2B5EF4-FFF2-40B4-BE49-F238E27FC236}">
              <a16:creationId xmlns:a16="http://schemas.microsoft.com/office/drawing/2014/main" id="{4DF93AF7-566D-4D48-B21F-4F997813ED47}"/>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1" name="n_2aveValue【公民館】&#10;一人当たり面積">
          <a:extLst>
            <a:ext uri="{FF2B5EF4-FFF2-40B4-BE49-F238E27FC236}">
              <a16:creationId xmlns:a16="http://schemas.microsoft.com/office/drawing/2014/main" id="{9191AD06-6E78-4107-B6EC-D66576FD0585}"/>
            </a:ext>
          </a:extLst>
        </xdr:cNvPr>
        <xdr:cNvSpPr txBox="1"/>
      </xdr:nvSpPr>
      <xdr:spPr>
        <a:xfrm>
          <a:off x="18183302" y="1750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2" name="n_3aveValue【公民館】&#10;一人当たり面積">
          <a:extLst>
            <a:ext uri="{FF2B5EF4-FFF2-40B4-BE49-F238E27FC236}">
              <a16:creationId xmlns:a16="http://schemas.microsoft.com/office/drawing/2014/main" id="{3103FF31-1B0B-4848-A85D-A8D4B8E17358}"/>
            </a:ext>
          </a:extLst>
        </xdr:cNvPr>
        <xdr:cNvSpPr txBox="1"/>
      </xdr:nvSpPr>
      <xdr:spPr>
        <a:xfrm>
          <a:off x="17383202" y="175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743" name="n_4aveValue【公民館】&#10;一人当たり面積">
          <a:extLst>
            <a:ext uri="{FF2B5EF4-FFF2-40B4-BE49-F238E27FC236}">
              <a16:creationId xmlns:a16="http://schemas.microsoft.com/office/drawing/2014/main" id="{F6206E11-04ED-478E-ADBC-65E01E22CD31}"/>
            </a:ext>
          </a:extLst>
        </xdr:cNvPr>
        <xdr:cNvSpPr txBox="1"/>
      </xdr:nvSpPr>
      <xdr:spPr>
        <a:xfrm>
          <a:off x="16592627" y="175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55353</xdr:rowOff>
    </xdr:from>
    <xdr:ext cx="469744" cy="259045"/>
    <xdr:sp macro="" textlink="">
      <xdr:nvSpPr>
        <xdr:cNvPr id="744" name="n_1mainValue【公民館】&#10;一人当たり面積">
          <a:extLst>
            <a:ext uri="{FF2B5EF4-FFF2-40B4-BE49-F238E27FC236}">
              <a16:creationId xmlns:a16="http://schemas.microsoft.com/office/drawing/2014/main" id="{755F1C87-D50C-43E5-B08A-107BCC88F92F}"/>
            </a:ext>
          </a:extLst>
        </xdr:cNvPr>
        <xdr:cNvSpPr txBox="1"/>
      </xdr:nvSpPr>
      <xdr:spPr>
        <a:xfrm>
          <a:off x="18983402" y="166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61884</xdr:rowOff>
    </xdr:from>
    <xdr:ext cx="469744" cy="259045"/>
    <xdr:sp macro="" textlink="">
      <xdr:nvSpPr>
        <xdr:cNvPr id="745" name="n_2mainValue【公民館】&#10;一人当たり面積">
          <a:extLst>
            <a:ext uri="{FF2B5EF4-FFF2-40B4-BE49-F238E27FC236}">
              <a16:creationId xmlns:a16="http://schemas.microsoft.com/office/drawing/2014/main" id="{5710188F-2BB2-485C-BE7A-1279D49A5E78}"/>
            </a:ext>
          </a:extLst>
        </xdr:cNvPr>
        <xdr:cNvSpPr txBox="1"/>
      </xdr:nvSpPr>
      <xdr:spPr>
        <a:xfrm>
          <a:off x="18183302" y="1669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61884</xdr:rowOff>
    </xdr:from>
    <xdr:ext cx="469744" cy="259045"/>
    <xdr:sp macro="" textlink="">
      <xdr:nvSpPr>
        <xdr:cNvPr id="746" name="n_3mainValue【公民館】&#10;一人当たり面積">
          <a:extLst>
            <a:ext uri="{FF2B5EF4-FFF2-40B4-BE49-F238E27FC236}">
              <a16:creationId xmlns:a16="http://schemas.microsoft.com/office/drawing/2014/main" id="{C2A0A5DD-F9AC-4A05-847D-34E03A6497E8}"/>
            </a:ext>
          </a:extLst>
        </xdr:cNvPr>
        <xdr:cNvSpPr txBox="1"/>
      </xdr:nvSpPr>
      <xdr:spPr>
        <a:xfrm>
          <a:off x="17383202" y="1669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71682</xdr:rowOff>
    </xdr:from>
    <xdr:ext cx="469744" cy="259045"/>
    <xdr:sp macro="" textlink="">
      <xdr:nvSpPr>
        <xdr:cNvPr id="747" name="n_4mainValue【公民館】&#10;一人当たり面積">
          <a:extLst>
            <a:ext uri="{FF2B5EF4-FFF2-40B4-BE49-F238E27FC236}">
              <a16:creationId xmlns:a16="http://schemas.microsoft.com/office/drawing/2014/main" id="{7A3A228D-6AE2-4181-86F6-DB261D3B76CA}"/>
            </a:ext>
          </a:extLst>
        </xdr:cNvPr>
        <xdr:cNvSpPr txBox="1"/>
      </xdr:nvSpPr>
      <xdr:spPr>
        <a:xfrm>
          <a:off x="16592627" y="166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4A8F574B-FCCF-47B2-9F36-30619D09E49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5ED6125-9F94-4A11-B1A2-AABEDC27895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7969FF75-19CF-4888-9B27-A2C6555E34A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当町は東西</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キロメートル、南北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キロメートルの細長い地形で、面積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平方キロメートルに及ぶ広範な区域に集落が点在していること、また人口が類似団体の中では少ないことから、多くの施設類型において一人当たり面積が類似団体を上回っている。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年度に麻生保育所の更新が行われたため減価償却率は類似団体並みとなった。一人当たり面積も類似団体を大きく上回っていたが、令和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年度に民間導入による幼稚園・保育所の施設再編を行った影響により、令和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年度には数値が大きく減少した。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は、令和元年度に大規模改修を終えたことで減価償却率は大きく減少したが、一人当たり面積は類似団体を大きく上回っている。学校施設も同様で一人当たり面積の数値が高くなっており、施設統廃合等による最適化の検討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36055C-EE49-4953-A68B-B4F8DE6477C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A7BB82-57D1-42F8-95C8-93E353AB5ED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164942-05F9-4222-877F-0B8588E0AFE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E7F161-E4A2-4BC6-84AC-4EE49BB26F0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愛媛県砥部町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9BA18D-A30D-4F79-8AD7-95C8220BBEE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511694-7042-41FF-A10A-9B08BEC9BB9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616F7A4-A94B-4EDB-B771-B0267513D61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0D2BF5-D4F4-4F3D-981F-D5B20392BDF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CEB17F-A6A9-4A6F-BE21-7A1C684B251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2D6C36-03F6-413F-AED3-F6867513396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20,190
20,090
101.59
12,081,011
11,392,602
664,249
5,861,471
9,809,446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E41E0D-2089-42B0-8CF7-10FCD24A5F2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3F52EE-0948-4736-984F-9AAF618945E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DD6A71-97B6-4B70-9110-4260162F3C3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48DF04-AF18-4978-B418-D32F7EA5520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BE05D0-3901-4FB8-81BC-C0D6DDBC728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0A7052A-6EC2-46DB-9EAA-3A831107E62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280534-E38C-4812-B693-303822BE729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E3BD57-5C67-457B-B403-60E9DD13BB3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4B3F43-A127-4338-AE9A-0C6F6EB2534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5AD506-1113-4582-9546-CD04965486E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63B3AA-CF79-4D18-97D9-2E86DCABB1D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1C811B-25BE-488D-849E-14DDA64369B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5EAC1D-5994-4D1E-ACDB-D79DC1131EA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287259-3A08-4E9A-A7D1-504075CB49A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08BAF8-7399-4B5F-AC12-50076D7D453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6F3062-57EF-49F6-B64A-4738CCDE0C8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082695-99AC-4DB6-8096-F8FE648F9B8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2CD28E-FE7F-4D20-A291-D8286AE99A6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2A8529-2466-4D6D-9886-D00FB6BE580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7B96D7-5DB4-414D-9CF4-AE36A0B3AD5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1DEDBB-B994-4A49-9AD0-851F466ADBD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E7EAAE1-2FEA-42FB-BDC7-49F1A26326C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C7E16B-50FC-47A6-8418-8D5F48842D7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95CC4F-C700-4AE7-8F33-3594CE59101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515270-FEC3-4DE9-9668-E5B3611CD42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CEB76D-D556-4750-A532-5142B0C6C48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71583C-89A5-4BEE-BD85-65D040A8C9F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AC3C081-D9EF-42D9-9AC6-26C5E3D23E5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093CDD-8D84-44A0-8AD6-4B927C5E6FF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D67183-F527-4A59-ACCF-183C9983350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D699F0-4FF6-49B6-B760-C24677DCFB8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3FB0F21-D559-4AD9-ACAB-CA517FA97A3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DC9A55-3330-4ED9-98D5-7F70A2F66A33}"/>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5B81D93-222F-4774-B096-75F651DD2201}"/>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D82EF13-6E8F-4144-A410-0EAE2690D6DB}"/>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3621F83-DDF4-44DC-8BF3-01140FDEBE78}"/>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DF3CB84-6658-436A-BB00-A031005CDC3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03546FB-031B-4F7A-A5FD-C300867FD3F4}"/>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7D7EE8A-6530-49BD-B55D-9A53BAB52E0F}"/>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EC7D768-3333-46D5-9656-B69D9C9D6FAF}"/>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57198E7-2B44-48E6-8969-6C846ADF1A9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D153149-5BB6-4CD9-8076-535F6C79FB4F}"/>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3696F5A-E338-4AA1-BD24-5D59266EF0FA}"/>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A3C9F19-0D4A-47C2-AF1A-1247E8C01A0B}"/>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62CEFCC-4A48-4FF9-B466-30C9E6A9F62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6F6B262-539B-4309-84B6-2643651C465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8E9C839-D17E-4CAE-8934-4920C1382754}"/>
            </a:ext>
          </a:extLst>
        </xdr:cNvPr>
        <xdr:cNvCxnSpPr/>
      </xdr:nvCxnSpPr>
      <xdr:spPr>
        <a:xfrm flipV="1">
          <a:off x="4180840"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5D7DB77-9BD3-4221-A5A3-23A4FC63D097}"/>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62B79BD-9EBC-48C3-8955-DE1B76B85911}"/>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CA1CC227-1851-4BF5-ADD9-869A6E1D07AD}"/>
            </a:ext>
          </a:extLst>
        </xdr:cNvPr>
        <xdr:cNvSpPr txBox="1"/>
      </xdr:nvSpPr>
      <xdr:spPr>
        <a:xfrm>
          <a:off x="4219575" y="53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383FA86A-4ADE-4E7C-AF37-4B05185ACC9F}"/>
            </a:ext>
          </a:extLst>
        </xdr:cNvPr>
        <xdr:cNvCxnSpPr/>
      </xdr:nvCxnSpPr>
      <xdr:spPr>
        <a:xfrm>
          <a:off x="4105275" y="55715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A290391D-33DF-448A-BBBC-E5B6A9218CB6}"/>
            </a:ext>
          </a:extLst>
        </xdr:cNvPr>
        <xdr:cNvSpPr txBox="1"/>
      </xdr:nvSpPr>
      <xdr:spPr>
        <a:xfrm>
          <a:off x="4219575" y="615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239E0D48-CBF0-4364-8BF0-7882541971C3}"/>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CD6FB506-AB0F-4DD3-A1D8-BC7E96B6BD90}"/>
            </a:ext>
          </a:extLst>
        </xdr:cNvPr>
        <xdr:cNvSpPr/>
      </xdr:nvSpPr>
      <xdr:spPr>
        <a:xfrm>
          <a:off x="3381375" y="61535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2FD1A55C-4276-4377-B8CB-FA5D3DEB314A}"/>
            </a:ext>
          </a:extLst>
        </xdr:cNvPr>
        <xdr:cNvSpPr/>
      </xdr:nvSpPr>
      <xdr:spPr>
        <a:xfrm>
          <a:off x="2571750" y="6115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2723E1A0-8AE2-4856-AAA7-32E7DB2AA2A3}"/>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E3289176-A72B-4831-9386-0406CE54668D}"/>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CC1F38-8B8E-4D96-BAC9-30C84B82201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E4E1D0-089E-4B8A-8F5A-6524844D99D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E5349C6-4BB8-4820-B732-8D788A1FAD6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31EB308-8155-4FB4-9E0B-BAB28691115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2CBD366-A2D6-4D3D-8DAC-4B75CBF592C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157661</xdr:rowOff>
    </xdr:from>
    <xdr:to>
      <xdr:col>24</xdr:col>
      <xdr:colOff>114300</xdr:colOff>
      <xdr:row>37</xdr:row>
      <xdr:rowOff>87811</xdr:rowOff>
    </xdr:to>
    <xdr:sp macro="" textlink="">
      <xdr:nvSpPr>
        <xdr:cNvPr id="74" name="楕円 73">
          <a:extLst>
            <a:ext uri="{FF2B5EF4-FFF2-40B4-BE49-F238E27FC236}">
              <a16:creationId xmlns:a16="http://schemas.microsoft.com/office/drawing/2014/main" id="{ED39DD0D-CB5F-46C5-B729-C82BF4228127}"/>
            </a:ext>
          </a:extLst>
        </xdr:cNvPr>
        <xdr:cNvSpPr/>
      </xdr:nvSpPr>
      <xdr:spPr>
        <a:xfrm>
          <a:off x="4124325" y="59996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9088</xdr:rowOff>
    </xdr:from>
    <xdr:ext cx="405111" cy="259045"/>
    <xdr:sp macro="" textlink="">
      <xdr:nvSpPr>
        <xdr:cNvPr id="75" name="【図書館】&#10;有形固定資産減価償却率該当値テキスト">
          <a:extLst>
            <a:ext uri="{FF2B5EF4-FFF2-40B4-BE49-F238E27FC236}">
              <a16:creationId xmlns:a16="http://schemas.microsoft.com/office/drawing/2014/main" id="{309A1D2D-0E45-4951-857C-ED4977E10117}"/>
            </a:ext>
          </a:extLst>
        </xdr:cNvPr>
        <xdr:cNvSpPr txBox="1"/>
      </xdr:nvSpPr>
      <xdr:spPr>
        <a:xfrm>
          <a:off x="4219575" y="585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126637</xdr:rowOff>
    </xdr:from>
    <xdr:to>
      <xdr:col>20</xdr:col>
      <xdr:colOff>38100</xdr:colOff>
      <xdr:row>37</xdr:row>
      <xdr:rowOff>56787</xdr:rowOff>
    </xdr:to>
    <xdr:sp macro="" textlink="">
      <xdr:nvSpPr>
        <xdr:cNvPr id="76" name="楕円 75">
          <a:extLst>
            <a:ext uri="{FF2B5EF4-FFF2-40B4-BE49-F238E27FC236}">
              <a16:creationId xmlns:a16="http://schemas.microsoft.com/office/drawing/2014/main" id="{10163591-A989-40A8-A25A-F9B36CB93F16}"/>
            </a:ext>
          </a:extLst>
        </xdr:cNvPr>
        <xdr:cNvSpPr/>
      </xdr:nvSpPr>
      <xdr:spPr>
        <a:xfrm>
          <a:off x="3381375" y="59622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5987</xdr:rowOff>
    </xdr:from>
    <xdr:to>
      <xdr:col>24</xdr:col>
      <xdr:colOff>63500</xdr:colOff>
      <xdr:row>37</xdr:row>
      <xdr:rowOff>37011</xdr:rowOff>
    </xdr:to>
    <xdr:cxnSp macro="">
      <xdr:nvCxnSpPr>
        <xdr:cNvPr id="77" name="直線コネクタ 76">
          <a:extLst>
            <a:ext uri="{FF2B5EF4-FFF2-40B4-BE49-F238E27FC236}">
              <a16:creationId xmlns:a16="http://schemas.microsoft.com/office/drawing/2014/main" id="{A0D9D98A-0E19-4248-A209-6F90D1CBF6DC}"/>
            </a:ext>
          </a:extLst>
        </xdr:cNvPr>
        <xdr:cNvCxnSpPr/>
      </xdr:nvCxnSpPr>
      <xdr:spPr>
        <a:xfrm>
          <a:off x="3429000" y="6009912"/>
          <a:ext cx="7524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8" name="楕円 77">
          <a:extLst>
            <a:ext uri="{FF2B5EF4-FFF2-40B4-BE49-F238E27FC236}">
              <a16:creationId xmlns:a16="http://schemas.microsoft.com/office/drawing/2014/main" id="{C6DB4FC1-7889-4C75-9244-32506A2A3CC8}"/>
            </a:ext>
          </a:extLst>
        </xdr:cNvPr>
        <xdr:cNvSpPr/>
      </xdr:nvSpPr>
      <xdr:spPr>
        <a:xfrm>
          <a:off x="2571750" y="5981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5987</xdr:rowOff>
    </xdr:from>
    <xdr:to>
      <xdr:col>19</xdr:col>
      <xdr:colOff>177800</xdr:colOff>
      <xdr:row>37</xdr:row>
      <xdr:rowOff>19050</xdr:rowOff>
    </xdr:to>
    <xdr:cxnSp macro="">
      <xdr:nvCxnSpPr>
        <xdr:cNvPr id="79" name="直線コネクタ 78">
          <a:extLst>
            <a:ext uri="{FF2B5EF4-FFF2-40B4-BE49-F238E27FC236}">
              <a16:creationId xmlns:a16="http://schemas.microsoft.com/office/drawing/2014/main" id="{5AC7682E-AECB-40D3-A76B-C3FE9C0BDFDB}"/>
            </a:ext>
          </a:extLst>
        </xdr:cNvPr>
        <xdr:cNvCxnSpPr/>
      </xdr:nvCxnSpPr>
      <xdr:spPr>
        <a:xfrm flipV="1">
          <a:off x="2619375" y="6009912"/>
          <a:ext cx="80962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107043</xdr:rowOff>
    </xdr:from>
    <xdr:to>
      <xdr:col>10</xdr:col>
      <xdr:colOff>165100</xdr:colOff>
      <xdr:row>37</xdr:row>
      <xdr:rowOff>37193</xdr:rowOff>
    </xdr:to>
    <xdr:sp macro="" textlink="">
      <xdr:nvSpPr>
        <xdr:cNvPr id="80" name="楕円 79">
          <a:extLst>
            <a:ext uri="{FF2B5EF4-FFF2-40B4-BE49-F238E27FC236}">
              <a16:creationId xmlns:a16="http://schemas.microsoft.com/office/drawing/2014/main" id="{ADA484C5-7D06-425F-ACA1-51749FF2F229}"/>
            </a:ext>
          </a:extLst>
        </xdr:cNvPr>
        <xdr:cNvSpPr/>
      </xdr:nvSpPr>
      <xdr:spPr>
        <a:xfrm>
          <a:off x="1781175" y="59426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157843</xdr:rowOff>
    </xdr:from>
    <xdr:to>
      <xdr:col>15</xdr:col>
      <xdr:colOff>50800</xdr:colOff>
      <xdr:row>37</xdr:row>
      <xdr:rowOff>19050</xdr:rowOff>
    </xdr:to>
    <xdr:cxnSp macro="">
      <xdr:nvCxnSpPr>
        <xdr:cNvPr id="81" name="直線コネクタ 80">
          <a:extLst>
            <a:ext uri="{FF2B5EF4-FFF2-40B4-BE49-F238E27FC236}">
              <a16:creationId xmlns:a16="http://schemas.microsoft.com/office/drawing/2014/main" id="{66311D9A-298A-4EDF-A324-A075DCF216E6}"/>
            </a:ext>
          </a:extLst>
        </xdr:cNvPr>
        <xdr:cNvCxnSpPr/>
      </xdr:nvCxnSpPr>
      <xdr:spPr>
        <a:xfrm>
          <a:off x="1828800" y="5999843"/>
          <a:ext cx="79057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82" name="楕円 81">
          <a:extLst>
            <a:ext uri="{FF2B5EF4-FFF2-40B4-BE49-F238E27FC236}">
              <a16:creationId xmlns:a16="http://schemas.microsoft.com/office/drawing/2014/main" id="{03272DC4-2E09-4970-B025-89C2FA11872A}"/>
            </a:ext>
          </a:extLst>
        </xdr:cNvPr>
        <xdr:cNvSpPr/>
      </xdr:nvSpPr>
      <xdr:spPr>
        <a:xfrm>
          <a:off x="981075" y="5906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157843</xdr:rowOff>
    </xdr:to>
    <xdr:cxnSp macro="">
      <xdr:nvCxnSpPr>
        <xdr:cNvPr id="83" name="直線コネクタ 82">
          <a:extLst>
            <a:ext uri="{FF2B5EF4-FFF2-40B4-BE49-F238E27FC236}">
              <a16:creationId xmlns:a16="http://schemas.microsoft.com/office/drawing/2014/main" id="{334C9C71-B7B5-4D6D-AB41-2113A7F9E8EE}"/>
            </a:ext>
          </a:extLst>
        </xdr:cNvPr>
        <xdr:cNvCxnSpPr/>
      </xdr:nvCxnSpPr>
      <xdr:spPr>
        <a:xfrm>
          <a:off x="1028700" y="5963920"/>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8945CD0E-FDBE-4D78-B6BA-B5C1B65CF2F0}"/>
            </a:ext>
          </a:extLst>
        </xdr:cNvPr>
        <xdr:cNvSpPr txBox="1"/>
      </xdr:nvSpPr>
      <xdr:spPr>
        <a:xfrm>
          <a:off x="3239144" y="623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1EA174E0-DFBC-4EF3-A472-E2BAF0AC3980}"/>
            </a:ext>
          </a:extLst>
        </xdr:cNvPr>
        <xdr:cNvSpPr txBox="1"/>
      </xdr:nvSpPr>
      <xdr:spPr>
        <a:xfrm>
          <a:off x="2439044" y="619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7B196181-8AF4-49FB-9FF4-5E674CB7B9AD}"/>
            </a:ext>
          </a:extLst>
        </xdr:cNvPr>
        <xdr:cNvSpPr txBox="1"/>
      </xdr:nvSpPr>
      <xdr:spPr>
        <a:xfrm>
          <a:off x="1648469" y="6171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975403E-2102-43FE-996F-BC7C3208BCE3}"/>
            </a:ext>
          </a:extLst>
        </xdr:cNvPr>
        <xdr:cNvSpPr txBox="1"/>
      </xdr:nvSpPr>
      <xdr:spPr>
        <a:xfrm>
          <a:off x="848369" y="61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73314</xdr:rowOff>
    </xdr:from>
    <xdr:ext cx="405111" cy="259045"/>
    <xdr:sp macro="" textlink="">
      <xdr:nvSpPr>
        <xdr:cNvPr id="88" name="n_1mainValue【図書館】&#10;有形固定資産減価償却率">
          <a:extLst>
            <a:ext uri="{FF2B5EF4-FFF2-40B4-BE49-F238E27FC236}">
              <a16:creationId xmlns:a16="http://schemas.microsoft.com/office/drawing/2014/main" id="{7F49F9C4-06E0-45F3-A679-A637A2551227}"/>
            </a:ext>
          </a:extLst>
        </xdr:cNvPr>
        <xdr:cNvSpPr txBox="1"/>
      </xdr:nvSpPr>
      <xdr:spPr>
        <a:xfrm>
          <a:off x="3239144" y="57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9" name="n_2mainValue【図書館】&#10;有形固定資産減価償却率">
          <a:extLst>
            <a:ext uri="{FF2B5EF4-FFF2-40B4-BE49-F238E27FC236}">
              <a16:creationId xmlns:a16="http://schemas.microsoft.com/office/drawing/2014/main" id="{0D48FFFC-78C2-4420-9FAC-5CA5204BA6DC}"/>
            </a:ext>
          </a:extLst>
        </xdr:cNvPr>
        <xdr:cNvSpPr txBox="1"/>
      </xdr:nvSpPr>
      <xdr:spPr>
        <a:xfrm>
          <a:off x="2439044"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53720</xdr:rowOff>
    </xdr:from>
    <xdr:ext cx="405111" cy="259045"/>
    <xdr:sp macro="" textlink="">
      <xdr:nvSpPr>
        <xdr:cNvPr id="90" name="n_3mainValue【図書館】&#10;有形固定資産減価償却率">
          <a:extLst>
            <a:ext uri="{FF2B5EF4-FFF2-40B4-BE49-F238E27FC236}">
              <a16:creationId xmlns:a16="http://schemas.microsoft.com/office/drawing/2014/main" id="{B3F5305F-4514-4693-A68C-C71851CCF420}"/>
            </a:ext>
          </a:extLst>
        </xdr:cNvPr>
        <xdr:cNvSpPr txBox="1"/>
      </xdr:nvSpPr>
      <xdr:spPr>
        <a:xfrm>
          <a:off x="1648469" y="5727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91" name="n_4mainValue【図書館】&#10;有形固定資産減価償却率">
          <a:extLst>
            <a:ext uri="{FF2B5EF4-FFF2-40B4-BE49-F238E27FC236}">
              <a16:creationId xmlns:a16="http://schemas.microsoft.com/office/drawing/2014/main" id="{2279F010-A951-4839-8E22-8F5D5C7AADA5}"/>
            </a:ext>
          </a:extLst>
        </xdr:cNvPr>
        <xdr:cNvSpPr txBox="1"/>
      </xdr:nvSpPr>
      <xdr:spPr>
        <a:xfrm>
          <a:off x="8483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B0680E8-254F-4A6B-B9F7-A16C30428A4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3DD0A62-13C4-4C47-B145-731DC17385F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0B9DA71-6C9B-4E76-ABCF-466D74B1516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F560581-29D2-4A4D-9CCE-34C588754F2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984C459-2384-41EA-ADB3-7D090C821E0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4DC40F7-B1A0-4719-BB95-F05127FC947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83B929D-334D-4DED-84B1-838B1B49107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A600348-F8EA-4621-B7FE-6BD4DF4B7DA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CD24BC7-6C1E-4024-97E9-A021600733E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140BCDD-A36B-4017-B07C-0D41AB7D650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D0C45C3-AB98-4C36-9E21-E7EBD2FFD108}"/>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34EC8BB-092C-4841-B18C-2CEC8F02320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A5E5CD1-6640-41A8-954F-C514137AF28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C0532AD-C648-4234-A7F9-2E921E26C67A}"/>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EA9BC81-89AB-4D14-B016-126C498CD59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F71FA9F-BCEC-4CCA-A09E-3E0096878C3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4033945-B2E2-4640-A1A3-46854CD0DE8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7DAF7FD-17EC-4930-B71B-24F667B1684C}"/>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A240F9-976B-461C-A09F-F0D4CC4129B1}"/>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889E124-591C-4D19-8F29-2F4128970CB3}"/>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CADA33E-4875-40B2-8AA3-7815B9E7847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596C8BF-FD09-4A08-A2BE-E5E87F2F0608}"/>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D75FBFC-2350-487D-88C6-BFBF5BB90AE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63D2A1F0-CE2A-493C-976C-640DF753F1E4}"/>
            </a:ext>
          </a:extLst>
        </xdr:cNvPr>
        <xdr:cNvCxnSpPr/>
      </xdr:nvCxnSpPr>
      <xdr:spPr>
        <a:xfrm flipV="1">
          <a:off x="9429115" y="563753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38D1D1B-948C-4507-A045-EEA1E19D15AC}"/>
            </a:ext>
          </a:extLst>
        </xdr:cNvPr>
        <xdr:cNvSpPr txBox="1"/>
      </xdr:nvSpPr>
      <xdr:spPr>
        <a:xfrm>
          <a:off x="946785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E414070-F195-4514-B59F-C154329CF478}"/>
            </a:ext>
          </a:extLst>
        </xdr:cNvPr>
        <xdr:cNvCxnSpPr/>
      </xdr:nvCxnSpPr>
      <xdr:spPr>
        <a:xfrm>
          <a:off x="9363075" y="68211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7C68A2E-684E-4366-B378-487765EA0A33}"/>
            </a:ext>
          </a:extLst>
        </xdr:cNvPr>
        <xdr:cNvSpPr txBox="1"/>
      </xdr:nvSpPr>
      <xdr:spPr>
        <a:xfrm>
          <a:off x="9467850" y="54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FF4B4B1D-A459-4024-A2BD-C1489CFAEDF1}"/>
            </a:ext>
          </a:extLst>
        </xdr:cNvPr>
        <xdr:cNvCxnSpPr/>
      </xdr:nvCxnSpPr>
      <xdr:spPr>
        <a:xfrm>
          <a:off x="9363075" y="5637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E4F0BF76-8B64-49BD-A2C1-4B31603D24F1}"/>
            </a:ext>
          </a:extLst>
        </xdr:cNvPr>
        <xdr:cNvSpPr txBox="1"/>
      </xdr:nvSpPr>
      <xdr:spPr>
        <a:xfrm>
          <a:off x="9467850" y="642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A7804072-34CC-4612-A743-CA77CBF26BF5}"/>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8D63BB4-CF4C-4AD0-91E1-81769D81387C}"/>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D2FC3996-C6FB-4EB1-A697-FFE617240792}"/>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38316E3A-B3D6-4FB8-8AF7-75889269B573}"/>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C979C99C-7066-4295-AB08-67F6A0F7CB32}"/>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9CBA4EB-1F04-4852-B8E6-3E6A6A56B0F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673807-4E38-424B-9941-81536ED097B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4C1548C-9DEA-4BAD-9A80-1D7199AE976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FF9C8A-BC71-4CBA-A584-79C31B0510B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C946F82-2F40-4654-8B3C-6A393B511FF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17780</xdr:rowOff>
    </xdr:from>
    <xdr:to>
      <xdr:col>55</xdr:col>
      <xdr:colOff>50800</xdr:colOff>
      <xdr:row>41</xdr:row>
      <xdr:rowOff>119380</xdr:rowOff>
    </xdr:to>
    <xdr:sp macro="" textlink="">
      <xdr:nvSpPr>
        <xdr:cNvPr id="131" name="楕円 130">
          <a:extLst>
            <a:ext uri="{FF2B5EF4-FFF2-40B4-BE49-F238E27FC236}">
              <a16:creationId xmlns:a16="http://schemas.microsoft.com/office/drawing/2014/main" id="{D16E26B1-B424-4C33-BB22-8E310D836B4D}"/>
            </a:ext>
          </a:extLst>
        </xdr:cNvPr>
        <xdr:cNvSpPr/>
      </xdr:nvSpPr>
      <xdr:spPr>
        <a:xfrm>
          <a:off x="9401175" y="66662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104157</xdr:rowOff>
    </xdr:from>
    <xdr:ext cx="469744" cy="259045"/>
    <xdr:sp macro="" textlink="">
      <xdr:nvSpPr>
        <xdr:cNvPr id="132" name="【図書館】&#10;一人当たり面積該当値テキスト">
          <a:extLst>
            <a:ext uri="{FF2B5EF4-FFF2-40B4-BE49-F238E27FC236}">
              <a16:creationId xmlns:a16="http://schemas.microsoft.com/office/drawing/2014/main" id="{071CB9C2-EB56-4F67-9EAD-AD838E17DF23}"/>
            </a:ext>
          </a:extLst>
        </xdr:cNvPr>
        <xdr:cNvSpPr txBox="1"/>
      </xdr:nvSpPr>
      <xdr:spPr>
        <a:xfrm>
          <a:off x="9467850"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17780</xdr:rowOff>
    </xdr:from>
    <xdr:to>
      <xdr:col>50</xdr:col>
      <xdr:colOff>165100</xdr:colOff>
      <xdr:row>41</xdr:row>
      <xdr:rowOff>119380</xdr:rowOff>
    </xdr:to>
    <xdr:sp macro="" textlink="">
      <xdr:nvSpPr>
        <xdr:cNvPr id="133" name="楕円 132">
          <a:extLst>
            <a:ext uri="{FF2B5EF4-FFF2-40B4-BE49-F238E27FC236}">
              <a16:creationId xmlns:a16="http://schemas.microsoft.com/office/drawing/2014/main" id="{B9CF7152-A6BC-425E-A021-63263B36734C}"/>
            </a:ext>
          </a:extLst>
        </xdr:cNvPr>
        <xdr:cNvSpPr/>
      </xdr:nvSpPr>
      <xdr:spPr>
        <a:xfrm>
          <a:off x="8639175" y="66662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68580</xdr:rowOff>
    </xdr:from>
    <xdr:to>
      <xdr:col>55</xdr:col>
      <xdr:colOff>0</xdr:colOff>
      <xdr:row>41</xdr:row>
      <xdr:rowOff>68580</xdr:rowOff>
    </xdr:to>
    <xdr:cxnSp macro="">
      <xdr:nvCxnSpPr>
        <xdr:cNvPr id="134" name="直線コネクタ 133">
          <a:extLst>
            <a:ext uri="{FF2B5EF4-FFF2-40B4-BE49-F238E27FC236}">
              <a16:creationId xmlns:a16="http://schemas.microsoft.com/office/drawing/2014/main" id="{0A634F47-C71D-4C8F-8F42-664890DBC490}"/>
            </a:ext>
          </a:extLst>
        </xdr:cNvPr>
        <xdr:cNvCxnSpPr/>
      </xdr:nvCxnSpPr>
      <xdr:spPr>
        <a:xfrm>
          <a:off x="8686800" y="67138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5" name="楕円 134">
          <a:extLst>
            <a:ext uri="{FF2B5EF4-FFF2-40B4-BE49-F238E27FC236}">
              <a16:creationId xmlns:a16="http://schemas.microsoft.com/office/drawing/2014/main" id="{E33B0C6B-E339-4783-8C56-5CAFA19CDE5E}"/>
            </a:ext>
          </a:extLst>
        </xdr:cNvPr>
        <xdr:cNvSpPr/>
      </xdr:nvSpPr>
      <xdr:spPr>
        <a:xfrm>
          <a:off x="7839075" y="66700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68580</xdr:rowOff>
    </xdr:from>
    <xdr:to>
      <xdr:col>50</xdr:col>
      <xdr:colOff>114300</xdr:colOff>
      <xdr:row>41</xdr:row>
      <xdr:rowOff>72390</xdr:rowOff>
    </xdr:to>
    <xdr:cxnSp macro="">
      <xdr:nvCxnSpPr>
        <xdr:cNvPr id="136" name="直線コネクタ 135">
          <a:extLst>
            <a:ext uri="{FF2B5EF4-FFF2-40B4-BE49-F238E27FC236}">
              <a16:creationId xmlns:a16="http://schemas.microsoft.com/office/drawing/2014/main" id="{BA4DE81F-F2A7-41B5-8CBC-4E2EF044104E}"/>
            </a:ext>
          </a:extLst>
        </xdr:cNvPr>
        <xdr:cNvCxnSpPr/>
      </xdr:nvCxnSpPr>
      <xdr:spPr>
        <a:xfrm flipV="1">
          <a:off x="7886700" y="671385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21590</xdr:rowOff>
    </xdr:from>
    <xdr:to>
      <xdr:col>41</xdr:col>
      <xdr:colOff>101600</xdr:colOff>
      <xdr:row>41</xdr:row>
      <xdr:rowOff>123190</xdr:rowOff>
    </xdr:to>
    <xdr:sp macro="" textlink="">
      <xdr:nvSpPr>
        <xdr:cNvPr id="137" name="楕円 136">
          <a:extLst>
            <a:ext uri="{FF2B5EF4-FFF2-40B4-BE49-F238E27FC236}">
              <a16:creationId xmlns:a16="http://schemas.microsoft.com/office/drawing/2014/main" id="{710E2083-EAFA-48AB-976E-FB56B9AC159F}"/>
            </a:ext>
          </a:extLst>
        </xdr:cNvPr>
        <xdr:cNvSpPr/>
      </xdr:nvSpPr>
      <xdr:spPr>
        <a:xfrm>
          <a:off x="7029450" y="66700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72390</xdr:rowOff>
    </xdr:to>
    <xdr:cxnSp macro="">
      <xdr:nvCxnSpPr>
        <xdr:cNvPr id="138" name="直線コネクタ 137">
          <a:extLst>
            <a:ext uri="{FF2B5EF4-FFF2-40B4-BE49-F238E27FC236}">
              <a16:creationId xmlns:a16="http://schemas.microsoft.com/office/drawing/2014/main" id="{B773DF31-AEF1-4F11-90DF-B37F0ADB4074}"/>
            </a:ext>
          </a:extLst>
        </xdr:cNvPr>
        <xdr:cNvCxnSpPr/>
      </xdr:nvCxnSpPr>
      <xdr:spPr>
        <a:xfrm>
          <a:off x="7077075" y="671766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21590</xdr:rowOff>
    </xdr:from>
    <xdr:to>
      <xdr:col>36</xdr:col>
      <xdr:colOff>165100</xdr:colOff>
      <xdr:row>41</xdr:row>
      <xdr:rowOff>123190</xdr:rowOff>
    </xdr:to>
    <xdr:sp macro="" textlink="">
      <xdr:nvSpPr>
        <xdr:cNvPr id="139" name="楕円 138">
          <a:extLst>
            <a:ext uri="{FF2B5EF4-FFF2-40B4-BE49-F238E27FC236}">
              <a16:creationId xmlns:a16="http://schemas.microsoft.com/office/drawing/2014/main" id="{F48E423B-E329-4AD8-849E-82278C0920A6}"/>
            </a:ext>
          </a:extLst>
        </xdr:cNvPr>
        <xdr:cNvSpPr/>
      </xdr:nvSpPr>
      <xdr:spPr>
        <a:xfrm>
          <a:off x="6238875" y="66700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72390</xdr:rowOff>
    </xdr:from>
    <xdr:to>
      <xdr:col>41</xdr:col>
      <xdr:colOff>50800</xdr:colOff>
      <xdr:row>41</xdr:row>
      <xdr:rowOff>72390</xdr:rowOff>
    </xdr:to>
    <xdr:cxnSp macro="">
      <xdr:nvCxnSpPr>
        <xdr:cNvPr id="140" name="直線コネクタ 139">
          <a:extLst>
            <a:ext uri="{FF2B5EF4-FFF2-40B4-BE49-F238E27FC236}">
              <a16:creationId xmlns:a16="http://schemas.microsoft.com/office/drawing/2014/main" id="{083CEFB5-2CEB-4761-B824-5FAFED7885C3}"/>
            </a:ext>
          </a:extLst>
        </xdr:cNvPr>
        <xdr:cNvCxnSpPr/>
      </xdr:nvCxnSpPr>
      <xdr:spPr>
        <a:xfrm>
          <a:off x="6286500" y="67176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61B2CDDB-C784-4CE7-9492-BC1DE10987E0}"/>
            </a:ext>
          </a:extLst>
        </xdr:cNvPr>
        <xdr:cNvSpPr txBox="1"/>
      </xdr:nvSpPr>
      <xdr:spPr>
        <a:xfrm>
          <a:off x="845827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03A6D6FD-EA97-449B-AFD7-2BECED7BE6BC}"/>
            </a:ext>
          </a:extLst>
        </xdr:cNvPr>
        <xdr:cNvSpPr txBox="1"/>
      </xdr:nvSpPr>
      <xdr:spPr>
        <a:xfrm>
          <a:off x="7677227"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1F6A8D44-F5D3-44A0-88E5-231DE50E9200}"/>
            </a:ext>
          </a:extLst>
        </xdr:cNvPr>
        <xdr:cNvSpPr txBox="1"/>
      </xdr:nvSpPr>
      <xdr:spPr>
        <a:xfrm>
          <a:off x="68676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46EE0826-0E19-4892-A78A-FE4FB2ADAE62}"/>
            </a:ext>
          </a:extLst>
        </xdr:cNvPr>
        <xdr:cNvSpPr txBox="1"/>
      </xdr:nvSpPr>
      <xdr:spPr>
        <a:xfrm>
          <a:off x="60675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110507</xdr:rowOff>
    </xdr:from>
    <xdr:ext cx="469744" cy="259045"/>
    <xdr:sp macro="" textlink="">
      <xdr:nvSpPr>
        <xdr:cNvPr id="145" name="n_1mainValue【図書館】&#10;一人当たり面積">
          <a:extLst>
            <a:ext uri="{FF2B5EF4-FFF2-40B4-BE49-F238E27FC236}">
              <a16:creationId xmlns:a16="http://schemas.microsoft.com/office/drawing/2014/main" id="{844AF5FD-5530-40AF-BC0B-B510B71699FE}"/>
            </a:ext>
          </a:extLst>
        </xdr:cNvPr>
        <xdr:cNvSpPr txBox="1"/>
      </xdr:nvSpPr>
      <xdr:spPr>
        <a:xfrm>
          <a:off x="8458277" y="675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6" name="n_2mainValue【図書館】&#10;一人当たり面積">
          <a:extLst>
            <a:ext uri="{FF2B5EF4-FFF2-40B4-BE49-F238E27FC236}">
              <a16:creationId xmlns:a16="http://schemas.microsoft.com/office/drawing/2014/main" id="{7432B838-D89A-4784-9D1B-7D35BBE72EB2}"/>
            </a:ext>
          </a:extLst>
        </xdr:cNvPr>
        <xdr:cNvSpPr txBox="1"/>
      </xdr:nvSpPr>
      <xdr:spPr>
        <a:xfrm>
          <a:off x="76772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114317</xdr:rowOff>
    </xdr:from>
    <xdr:ext cx="469744" cy="259045"/>
    <xdr:sp macro="" textlink="">
      <xdr:nvSpPr>
        <xdr:cNvPr id="147" name="n_3mainValue【図書館】&#10;一人当たり面積">
          <a:extLst>
            <a:ext uri="{FF2B5EF4-FFF2-40B4-BE49-F238E27FC236}">
              <a16:creationId xmlns:a16="http://schemas.microsoft.com/office/drawing/2014/main" id="{9A3BF907-F21D-4392-95DD-168BC34270B9}"/>
            </a:ext>
          </a:extLst>
        </xdr:cNvPr>
        <xdr:cNvSpPr txBox="1"/>
      </xdr:nvSpPr>
      <xdr:spPr>
        <a:xfrm>
          <a:off x="6867602"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114317</xdr:rowOff>
    </xdr:from>
    <xdr:ext cx="469744" cy="259045"/>
    <xdr:sp macro="" textlink="">
      <xdr:nvSpPr>
        <xdr:cNvPr id="148" name="n_4mainValue【図書館】&#10;一人当たり面積">
          <a:extLst>
            <a:ext uri="{FF2B5EF4-FFF2-40B4-BE49-F238E27FC236}">
              <a16:creationId xmlns:a16="http://schemas.microsoft.com/office/drawing/2014/main" id="{441D4EE0-C43B-49D6-8C40-6DEB1A37CE10}"/>
            </a:ext>
          </a:extLst>
        </xdr:cNvPr>
        <xdr:cNvSpPr txBox="1"/>
      </xdr:nvSpPr>
      <xdr:spPr>
        <a:xfrm>
          <a:off x="6067502"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024B939-DE07-4955-B451-855A9FE6D4E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E5EF2BC-B1D5-4A18-89C8-BAC93563E28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49569A6-74FC-495C-92BA-35AB31419FE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F18DDC8-B300-4B6E-8F7D-7039AF639AB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AE536D7-95BA-41BC-91AC-C682FBA8181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0EF3D37-1520-4222-AF5E-4B7870F17FC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65B327D-FE49-4F54-9ED3-9B0DF6FFC5A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4B4DB6F-DC8C-4E2A-B42E-81A8D2155FE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3E96147-94DA-4EDE-9F5D-B7EDA7695B2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04E0070-557F-4553-86DE-07FFC940D51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663FC61-288B-47B5-B079-6F9D8F8F19C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58A992CE-75CF-44EE-876D-94830E0D88AF}"/>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99132166-52F9-4144-BE6D-E672E4555581}"/>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4AF06E2-71A0-438E-B27D-8844259BEEB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D2D50F99-4DA2-4958-8C67-B3F9401F4C1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EE44E50-4447-4F9F-ABAB-274961E6BB8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152D390-A983-4119-AC25-B8F726280DC1}"/>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2E5C49FA-0C86-4141-8409-FE217F109D27}"/>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1BD9FA6-EA05-4F5F-96A3-696D7A616691}"/>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54E96F6-2796-41E2-ADBD-E1AE6115ABB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4F491EA4-93ED-4857-B443-545E7D8EE85F}"/>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4DA80752-2F37-47BB-B7BE-54E6F3F7DBDC}"/>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582FE827-7D54-407E-819A-04335F584BDD}"/>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642DBA4-304E-412D-AD76-C3390A1D708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61142715-E568-4E2F-98A5-51314A80F2E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E75E4CC-EE8A-49A2-A5AA-ADCF78F201DB}"/>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3555AE13-C079-4827-A9CF-7F14FC807586}"/>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ACB60FD4-785D-41D7-B302-F1FC2ABF6612}"/>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922897C-BCAE-4A5D-B2EC-DA69BDDE2555}"/>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11AB5B10-1CBC-49BD-8A60-D79271F2D47C}"/>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CCB39411-7AF0-487D-AC0D-D007A5E31404}"/>
            </a:ext>
          </a:extLst>
        </xdr:cNvPr>
        <xdr:cNvSpPr txBox="1"/>
      </xdr:nvSpPr>
      <xdr:spPr>
        <a:xfrm>
          <a:off x="4219575" y="9886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CDA4F933-CFAE-48CC-98C1-9692507232B4}"/>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10F5E527-60AA-4C64-95A1-2E922A3A91FF}"/>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725CFF82-8849-4296-BF49-0ED7ED2290A2}"/>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3E626A16-5E3A-41EB-847B-8E27EDC1398C}"/>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231551FE-2367-434B-B455-A1E4F4A542D6}"/>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ECD602B-62C5-47AE-9F36-9F17EE15C4A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A1335A2-E985-4C9C-A69F-C5DE8BDEC4B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7939655-2E4B-47F9-AB49-48D3106B381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E70B534-AC15-4CF6-B49F-A5A453DD40E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2139394-899A-437B-92D4-F7A734C16DC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90" name="楕円 189">
          <a:extLst>
            <a:ext uri="{FF2B5EF4-FFF2-40B4-BE49-F238E27FC236}">
              <a16:creationId xmlns:a16="http://schemas.microsoft.com/office/drawing/2014/main" id="{7BA5C15C-7099-460F-99E9-5796514FC7F7}"/>
            </a:ext>
          </a:extLst>
        </xdr:cNvPr>
        <xdr:cNvSpPr/>
      </xdr:nvSpPr>
      <xdr:spPr>
        <a:xfrm>
          <a:off x="4124325" y="98391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136996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937617D-FC52-4DEF-BD98-EC95D870C7F0}"/>
            </a:ext>
          </a:extLst>
        </xdr:cNvPr>
        <xdr:cNvSpPr txBox="1"/>
      </xdr:nvSpPr>
      <xdr:spPr>
        <a:xfrm>
          <a:off x="4219575" y="970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84727</xdr:rowOff>
    </xdr:from>
    <xdr:to>
      <xdr:col>20</xdr:col>
      <xdr:colOff>38100</xdr:colOff>
      <xdr:row>61</xdr:row>
      <xdr:rowOff>14877</xdr:rowOff>
    </xdr:to>
    <xdr:sp macro="" textlink="">
      <xdr:nvSpPr>
        <xdr:cNvPr id="192" name="楕円 191">
          <a:extLst>
            <a:ext uri="{FF2B5EF4-FFF2-40B4-BE49-F238E27FC236}">
              <a16:creationId xmlns:a16="http://schemas.microsoft.com/office/drawing/2014/main" id="{D2669F30-8701-46A7-BCA2-1C2BB8FBFFC3}"/>
            </a:ext>
          </a:extLst>
        </xdr:cNvPr>
        <xdr:cNvSpPr/>
      </xdr:nvSpPr>
      <xdr:spPr>
        <a:xfrm>
          <a:off x="3381375" y="98129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135527</xdr:rowOff>
    </xdr:from>
    <xdr:to>
      <xdr:col>24</xdr:col>
      <xdr:colOff>63500</xdr:colOff>
      <xdr:row>60</xdr:row>
      <xdr:rowOff>164919</xdr:rowOff>
    </xdr:to>
    <xdr:cxnSp macro="">
      <xdr:nvCxnSpPr>
        <xdr:cNvPr id="193" name="直線コネクタ 192">
          <a:extLst>
            <a:ext uri="{FF2B5EF4-FFF2-40B4-BE49-F238E27FC236}">
              <a16:creationId xmlns:a16="http://schemas.microsoft.com/office/drawing/2014/main" id="{8217D5D3-0262-40A8-8D15-591586741B7D}"/>
            </a:ext>
          </a:extLst>
        </xdr:cNvPr>
        <xdr:cNvCxnSpPr/>
      </xdr:nvCxnSpPr>
      <xdr:spPr>
        <a:xfrm>
          <a:off x="3429000" y="9860552"/>
          <a:ext cx="7524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4" name="楕円 193">
          <a:extLst>
            <a:ext uri="{FF2B5EF4-FFF2-40B4-BE49-F238E27FC236}">
              <a16:creationId xmlns:a16="http://schemas.microsoft.com/office/drawing/2014/main" id="{D695010D-FAC2-4C18-8C9F-F7B3CBB76310}"/>
            </a:ext>
          </a:extLst>
        </xdr:cNvPr>
        <xdr:cNvSpPr/>
      </xdr:nvSpPr>
      <xdr:spPr>
        <a:xfrm>
          <a:off x="2571750" y="97739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135527</xdr:rowOff>
    </xdr:to>
    <xdr:cxnSp macro="">
      <xdr:nvCxnSpPr>
        <xdr:cNvPr id="195" name="直線コネクタ 194">
          <a:extLst>
            <a:ext uri="{FF2B5EF4-FFF2-40B4-BE49-F238E27FC236}">
              <a16:creationId xmlns:a16="http://schemas.microsoft.com/office/drawing/2014/main" id="{F220A921-2D72-4FF5-BDEA-9ADDF8D76182}"/>
            </a:ext>
          </a:extLst>
        </xdr:cNvPr>
        <xdr:cNvCxnSpPr/>
      </xdr:nvCxnSpPr>
      <xdr:spPr>
        <a:xfrm>
          <a:off x="2619375" y="9831070"/>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16147</xdr:rowOff>
    </xdr:from>
    <xdr:to>
      <xdr:col>10</xdr:col>
      <xdr:colOff>165100</xdr:colOff>
      <xdr:row>60</xdr:row>
      <xdr:rowOff>117747</xdr:rowOff>
    </xdr:to>
    <xdr:sp macro="" textlink="">
      <xdr:nvSpPr>
        <xdr:cNvPr id="196" name="楕円 195">
          <a:extLst>
            <a:ext uri="{FF2B5EF4-FFF2-40B4-BE49-F238E27FC236}">
              <a16:creationId xmlns:a16="http://schemas.microsoft.com/office/drawing/2014/main" id="{843BE347-EF54-4D32-A839-77B35F3DF360}"/>
            </a:ext>
          </a:extLst>
        </xdr:cNvPr>
        <xdr:cNvSpPr/>
      </xdr:nvSpPr>
      <xdr:spPr>
        <a:xfrm>
          <a:off x="1781175" y="97411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66947</xdr:rowOff>
    </xdr:from>
    <xdr:to>
      <xdr:col>15</xdr:col>
      <xdr:colOff>50800</xdr:colOff>
      <xdr:row>60</xdr:row>
      <xdr:rowOff>102870</xdr:rowOff>
    </xdr:to>
    <xdr:cxnSp macro="">
      <xdr:nvCxnSpPr>
        <xdr:cNvPr id="197" name="直線コネクタ 196">
          <a:extLst>
            <a:ext uri="{FF2B5EF4-FFF2-40B4-BE49-F238E27FC236}">
              <a16:creationId xmlns:a16="http://schemas.microsoft.com/office/drawing/2014/main" id="{BD99DCA6-55F6-4CFA-B50C-0E3883A6D016}"/>
            </a:ext>
          </a:extLst>
        </xdr:cNvPr>
        <xdr:cNvCxnSpPr/>
      </xdr:nvCxnSpPr>
      <xdr:spPr>
        <a:xfrm>
          <a:off x="1828800" y="9788797"/>
          <a:ext cx="790575" cy="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151674</xdr:rowOff>
    </xdr:from>
    <xdr:to>
      <xdr:col>6</xdr:col>
      <xdr:colOff>38100</xdr:colOff>
      <xdr:row>60</xdr:row>
      <xdr:rowOff>81824</xdr:rowOff>
    </xdr:to>
    <xdr:sp macro="" textlink="">
      <xdr:nvSpPr>
        <xdr:cNvPr id="198" name="楕円 197">
          <a:extLst>
            <a:ext uri="{FF2B5EF4-FFF2-40B4-BE49-F238E27FC236}">
              <a16:creationId xmlns:a16="http://schemas.microsoft.com/office/drawing/2014/main" id="{4E349FB9-66D4-4112-928F-573C67A38F90}"/>
            </a:ext>
          </a:extLst>
        </xdr:cNvPr>
        <xdr:cNvSpPr/>
      </xdr:nvSpPr>
      <xdr:spPr>
        <a:xfrm>
          <a:off x="981075" y="97147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31024</xdr:rowOff>
    </xdr:from>
    <xdr:to>
      <xdr:col>10</xdr:col>
      <xdr:colOff>114300</xdr:colOff>
      <xdr:row>60</xdr:row>
      <xdr:rowOff>66947</xdr:rowOff>
    </xdr:to>
    <xdr:cxnSp macro="">
      <xdr:nvCxnSpPr>
        <xdr:cNvPr id="199" name="直線コネクタ 198">
          <a:extLst>
            <a:ext uri="{FF2B5EF4-FFF2-40B4-BE49-F238E27FC236}">
              <a16:creationId xmlns:a16="http://schemas.microsoft.com/office/drawing/2014/main" id="{23051875-15B6-48C2-B471-561FF5BB3995}"/>
            </a:ext>
          </a:extLst>
        </xdr:cNvPr>
        <xdr:cNvCxnSpPr/>
      </xdr:nvCxnSpPr>
      <xdr:spPr>
        <a:xfrm>
          <a:off x="1028700" y="9752874"/>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BEB40DD8-65EE-4825-9B3C-9CFEB13BD9B7}"/>
            </a:ext>
          </a:extLst>
        </xdr:cNvPr>
        <xdr:cNvSpPr txBox="1"/>
      </xdr:nvSpPr>
      <xdr:spPr>
        <a:xfrm>
          <a:off x="3239144" y="1001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7ABDF629-49AB-4029-98BC-65F8CC3967DE}"/>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AD6BF684-35B3-4491-A73B-090428F430ED}"/>
            </a:ext>
          </a:extLst>
        </xdr:cNvPr>
        <xdr:cNvSpPr txBox="1"/>
      </xdr:nvSpPr>
      <xdr:spPr>
        <a:xfrm>
          <a:off x="164846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75B2A2A8-B470-4794-8ECE-997F23780159}"/>
            </a:ext>
          </a:extLst>
        </xdr:cNvPr>
        <xdr:cNvSpPr txBox="1"/>
      </xdr:nvSpPr>
      <xdr:spPr>
        <a:xfrm>
          <a:off x="848369"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31404</xdr:rowOff>
    </xdr:from>
    <xdr:ext cx="405111" cy="259045"/>
    <xdr:sp macro="" textlink="">
      <xdr:nvSpPr>
        <xdr:cNvPr id="204" name="n_1mainValue【体育館・プール】&#10;有形固定資産減価償却率">
          <a:extLst>
            <a:ext uri="{FF2B5EF4-FFF2-40B4-BE49-F238E27FC236}">
              <a16:creationId xmlns:a16="http://schemas.microsoft.com/office/drawing/2014/main" id="{2861E681-F1EF-4DF1-8F44-C19990805C69}"/>
            </a:ext>
          </a:extLst>
        </xdr:cNvPr>
        <xdr:cNvSpPr txBox="1"/>
      </xdr:nvSpPr>
      <xdr:spPr>
        <a:xfrm>
          <a:off x="3239144" y="9591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170197</xdr:rowOff>
    </xdr:from>
    <xdr:ext cx="405111" cy="259045"/>
    <xdr:sp macro="" textlink="">
      <xdr:nvSpPr>
        <xdr:cNvPr id="205" name="n_2mainValue【体育館・プール】&#10;有形固定資産減価償却率">
          <a:extLst>
            <a:ext uri="{FF2B5EF4-FFF2-40B4-BE49-F238E27FC236}">
              <a16:creationId xmlns:a16="http://schemas.microsoft.com/office/drawing/2014/main" id="{4F751D2B-5E08-48F4-964F-E0C35D488491}"/>
            </a:ext>
          </a:extLst>
        </xdr:cNvPr>
        <xdr:cNvSpPr txBox="1"/>
      </xdr:nvSpPr>
      <xdr:spPr>
        <a:xfrm>
          <a:off x="24390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134274</xdr:rowOff>
    </xdr:from>
    <xdr:ext cx="405111" cy="259045"/>
    <xdr:sp macro="" textlink="">
      <xdr:nvSpPr>
        <xdr:cNvPr id="206" name="n_3mainValue【体育館・プール】&#10;有形固定資産減価償却率">
          <a:extLst>
            <a:ext uri="{FF2B5EF4-FFF2-40B4-BE49-F238E27FC236}">
              <a16:creationId xmlns:a16="http://schemas.microsoft.com/office/drawing/2014/main" id="{F73CCA5D-3B11-416E-BA57-7A4E51C43917}"/>
            </a:ext>
          </a:extLst>
        </xdr:cNvPr>
        <xdr:cNvSpPr txBox="1"/>
      </xdr:nvSpPr>
      <xdr:spPr>
        <a:xfrm>
          <a:off x="1648469" y="953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98351</xdr:rowOff>
    </xdr:from>
    <xdr:ext cx="405111" cy="259045"/>
    <xdr:sp macro="" textlink="">
      <xdr:nvSpPr>
        <xdr:cNvPr id="207" name="n_4mainValue【体育館・プール】&#10;有形固定資産減価償却率">
          <a:extLst>
            <a:ext uri="{FF2B5EF4-FFF2-40B4-BE49-F238E27FC236}">
              <a16:creationId xmlns:a16="http://schemas.microsoft.com/office/drawing/2014/main" id="{0E0AEDFE-099B-40E8-A830-BF72EC264121}"/>
            </a:ext>
          </a:extLst>
        </xdr:cNvPr>
        <xdr:cNvSpPr txBox="1"/>
      </xdr:nvSpPr>
      <xdr:spPr>
        <a:xfrm>
          <a:off x="848369" y="949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16A488D-0360-4BC2-9E24-D5B78E38F90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E67913C-30D9-4C2B-A749-3BA8AE60F05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413AAA5-6F0B-4037-965F-FE7EBD3ECCF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DC05B120-B48E-4A77-AAA7-4082B794B47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380ADF1-E404-4E79-864A-3AD9425785C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7B0D66B-3F67-44BB-81D0-7D2D99CBDC5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624509F-9071-4B9E-AE14-E879A084055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A564474-FAAC-451C-B669-1440290CDFE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6B3C0EA-7EE2-437F-8602-22BBC00670C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8B4ED27-B35E-45EF-AB1B-03BCFEBD3FA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38FD569-D401-40CE-94E5-27D58DB2686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582696BA-434F-4721-9783-5F46E0EC1025}"/>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AAD378A-C6FE-45AB-947B-9C2850B877F9}"/>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4F27089E-FB4A-4AFD-82BF-0972393A62A4}"/>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3950025-E209-4C70-B435-523F239C2CD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522A3DD-420B-41C4-A661-BC0342695F07}"/>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60CAB25-3AE1-4F26-AE71-9C8B4256B10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1D8E65D8-D953-469F-A37E-B51F2B326E79}"/>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8B78609-E7C9-46CF-BC7E-6D5F5FC6054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492B9AE8-E161-4A4A-8C90-61D8C89DFA2C}"/>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4442F2FE-14FD-4BE1-8A8A-1871F53D014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A7C0B0F1-ABEE-4467-AEF1-C5A04C49EDD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8044CA20-2B20-431F-B01B-B6027118415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44278AB7-7563-4215-BC41-8CEB23C7DEAA}"/>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792ECA54-09A5-4D8E-8523-E8A9E6B6D171}"/>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299E92A5-9A19-4558-80A4-53764237BD2D}"/>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86049B9B-6815-4CF1-A3E9-4CB62EA0BD86}"/>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46405988-8B71-45FC-978B-81F284626290}"/>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AF9D7F3A-A684-4D72-846A-680DC34E905C}"/>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C5A19734-BCF5-4DE1-9A2C-4B82D34B1FC2}"/>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7AE6E362-F737-4463-B0E6-6A6A4CB208D0}"/>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1FB9522D-CC05-4310-A315-75976FD629DB}"/>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A8923667-ABB4-40B5-B188-6F8ED39A981A}"/>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DE40483B-E2FD-4887-B833-5E038529589D}"/>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BEAE6C7-E433-4B11-BF94-28873E8CD89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E4C3647-9EF1-4C96-A241-54478E7AC25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372D171-9ACE-4319-84B4-457F87CB866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0A04547-1E18-4D45-8808-C7B3508C263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2DA0215-8473-4C8C-8721-B8F9F7E1B4E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38735</xdr:rowOff>
    </xdr:from>
    <xdr:to>
      <xdr:col>55</xdr:col>
      <xdr:colOff>50800</xdr:colOff>
      <xdr:row>60</xdr:row>
      <xdr:rowOff>140335</xdr:rowOff>
    </xdr:to>
    <xdr:sp macro="" textlink="">
      <xdr:nvSpPr>
        <xdr:cNvPr id="247" name="楕円 246">
          <a:extLst>
            <a:ext uri="{FF2B5EF4-FFF2-40B4-BE49-F238E27FC236}">
              <a16:creationId xmlns:a16="http://schemas.microsoft.com/office/drawing/2014/main" id="{E9B8D423-8890-46AB-BC3E-943F77B22C3B}"/>
            </a:ext>
          </a:extLst>
        </xdr:cNvPr>
        <xdr:cNvSpPr/>
      </xdr:nvSpPr>
      <xdr:spPr>
        <a:xfrm>
          <a:off x="9401175" y="97637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61612</xdr:rowOff>
    </xdr:from>
    <xdr:ext cx="469744" cy="259045"/>
    <xdr:sp macro="" textlink="">
      <xdr:nvSpPr>
        <xdr:cNvPr id="248" name="【体育館・プール】&#10;一人当たり面積該当値テキスト">
          <a:extLst>
            <a:ext uri="{FF2B5EF4-FFF2-40B4-BE49-F238E27FC236}">
              <a16:creationId xmlns:a16="http://schemas.microsoft.com/office/drawing/2014/main" id="{A50E2885-68EA-46BF-99DA-59F3235D1415}"/>
            </a:ext>
          </a:extLst>
        </xdr:cNvPr>
        <xdr:cNvSpPr txBox="1"/>
      </xdr:nvSpPr>
      <xdr:spPr>
        <a:xfrm>
          <a:off x="9467850" y="962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44450</xdr:rowOff>
    </xdr:from>
    <xdr:to>
      <xdr:col>50</xdr:col>
      <xdr:colOff>165100</xdr:colOff>
      <xdr:row>60</xdr:row>
      <xdr:rowOff>146050</xdr:rowOff>
    </xdr:to>
    <xdr:sp macro="" textlink="">
      <xdr:nvSpPr>
        <xdr:cNvPr id="249" name="楕円 248">
          <a:extLst>
            <a:ext uri="{FF2B5EF4-FFF2-40B4-BE49-F238E27FC236}">
              <a16:creationId xmlns:a16="http://schemas.microsoft.com/office/drawing/2014/main" id="{D71CC68F-4FAC-4212-B5B3-D8EF0A17BE16}"/>
            </a:ext>
          </a:extLst>
        </xdr:cNvPr>
        <xdr:cNvSpPr/>
      </xdr:nvSpPr>
      <xdr:spPr>
        <a:xfrm>
          <a:off x="8639175" y="9772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89535</xdr:rowOff>
    </xdr:from>
    <xdr:to>
      <xdr:col>55</xdr:col>
      <xdr:colOff>0</xdr:colOff>
      <xdr:row>60</xdr:row>
      <xdr:rowOff>95250</xdr:rowOff>
    </xdr:to>
    <xdr:cxnSp macro="">
      <xdr:nvCxnSpPr>
        <xdr:cNvPr id="250" name="直線コネクタ 249">
          <a:extLst>
            <a:ext uri="{FF2B5EF4-FFF2-40B4-BE49-F238E27FC236}">
              <a16:creationId xmlns:a16="http://schemas.microsoft.com/office/drawing/2014/main" id="{1C019002-942C-47A5-B41D-0A311BF51D46}"/>
            </a:ext>
          </a:extLst>
        </xdr:cNvPr>
        <xdr:cNvCxnSpPr/>
      </xdr:nvCxnSpPr>
      <xdr:spPr>
        <a:xfrm flipV="1">
          <a:off x="8686800" y="9811385"/>
          <a:ext cx="7429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50165</xdr:rowOff>
    </xdr:from>
    <xdr:to>
      <xdr:col>46</xdr:col>
      <xdr:colOff>38100</xdr:colOff>
      <xdr:row>60</xdr:row>
      <xdr:rowOff>151765</xdr:rowOff>
    </xdr:to>
    <xdr:sp macro="" textlink="">
      <xdr:nvSpPr>
        <xdr:cNvPr id="251" name="楕円 250">
          <a:extLst>
            <a:ext uri="{FF2B5EF4-FFF2-40B4-BE49-F238E27FC236}">
              <a16:creationId xmlns:a16="http://schemas.microsoft.com/office/drawing/2014/main" id="{A5ED0F0E-C201-48BF-B636-2B60361DC584}"/>
            </a:ext>
          </a:extLst>
        </xdr:cNvPr>
        <xdr:cNvSpPr/>
      </xdr:nvSpPr>
      <xdr:spPr>
        <a:xfrm>
          <a:off x="7839075" y="97720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95250</xdr:rowOff>
    </xdr:from>
    <xdr:to>
      <xdr:col>50</xdr:col>
      <xdr:colOff>114300</xdr:colOff>
      <xdr:row>60</xdr:row>
      <xdr:rowOff>100965</xdr:rowOff>
    </xdr:to>
    <xdr:cxnSp macro="">
      <xdr:nvCxnSpPr>
        <xdr:cNvPr id="252" name="直線コネクタ 251">
          <a:extLst>
            <a:ext uri="{FF2B5EF4-FFF2-40B4-BE49-F238E27FC236}">
              <a16:creationId xmlns:a16="http://schemas.microsoft.com/office/drawing/2014/main" id="{E1948153-CBB0-4416-B982-E560B8D39F4E}"/>
            </a:ext>
          </a:extLst>
        </xdr:cNvPr>
        <xdr:cNvCxnSpPr/>
      </xdr:nvCxnSpPr>
      <xdr:spPr>
        <a:xfrm flipV="1">
          <a:off x="7886700" y="9820275"/>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48260</xdr:rowOff>
    </xdr:from>
    <xdr:to>
      <xdr:col>41</xdr:col>
      <xdr:colOff>101600</xdr:colOff>
      <xdr:row>60</xdr:row>
      <xdr:rowOff>149860</xdr:rowOff>
    </xdr:to>
    <xdr:sp macro="" textlink="">
      <xdr:nvSpPr>
        <xdr:cNvPr id="253" name="楕円 252">
          <a:extLst>
            <a:ext uri="{FF2B5EF4-FFF2-40B4-BE49-F238E27FC236}">
              <a16:creationId xmlns:a16="http://schemas.microsoft.com/office/drawing/2014/main" id="{C51A04D3-9AE9-4FD7-B109-F35349645E8B}"/>
            </a:ext>
          </a:extLst>
        </xdr:cNvPr>
        <xdr:cNvSpPr/>
      </xdr:nvSpPr>
      <xdr:spPr>
        <a:xfrm>
          <a:off x="7029450" y="97701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99060</xdr:rowOff>
    </xdr:from>
    <xdr:to>
      <xdr:col>45</xdr:col>
      <xdr:colOff>177800</xdr:colOff>
      <xdr:row>60</xdr:row>
      <xdr:rowOff>100965</xdr:rowOff>
    </xdr:to>
    <xdr:cxnSp macro="">
      <xdr:nvCxnSpPr>
        <xdr:cNvPr id="254" name="直線コネクタ 253">
          <a:extLst>
            <a:ext uri="{FF2B5EF4-FFF2-40B4-BE49-F238E27FC236}">
              <a16:creationId xmlns:a16="http://schemas.microsoft.com/office/drawing/2014/main" id="{7E5E2F7C-87EC-44F3-A550-6DDD538763FA}"/>
            </a:ext>
          </a:extLst>
        </xdr:cNvPr>
        <xdr:cNvCxnSpPr/>
      </xdr:nvCxnSpPr>
      <xdr:spPr>
        <a:xfrm>
          <a:off x="7077075" y="982726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55880</xdr:rowOff>
    </xdr:from>
    <xdr:to>
      <xdr:col>36</xdr:col>
      <xdr:colOff>165100</xdr:colOff>
      <xdr:row>60</xdr:row>
      <xdr:rowOff>157480</xdr:rowOff>
    </xdr:to>
    <xdr:sp macro="" textlink="">
      <xdr:nvSpPr>
        <xdr:cNvPr id="255" name="楕円 254">
          <a:extLst>
            <a:ext uri="{FF2B5EF4-FFF2-40B4-BE49-F238E27FC236}">
              <a16:creationId xmlns:a16="http://schemas.microsoft.com/office/drawing/2014/main" id="{0165C0B6-78B7-42F7-9406-035CF7FE522A}"/>
            </a:ext>
          </a:extLst>
        </xdr:cNvPr>
        <xdr:cNvSpPr/>
      </xdr:nvSpPr>
      <xdr:spPr>
        <a:xfrm>
          <a:off x="6238875" y="97809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99060</xdr:rowOff>
    </xdr:from>
    <xdr:to>
      <xdr:col>41</xdr:col>
      <xdr:colOff>50800</xdr:colOff>
      <xdr:row>60</xdr:row>
      <xdr:rowOff>106680</xdr:rowOff>
    </xdr:to>
    <xdr:cxnSp macro="">
      <xdr:nvCxnSpPr>
        <xdr:cNvPr id="256" name="直線コネクタ 255">
          <a:extLst>
            <a:ext uri="{FF2B5EF4-FFF2-40B4-BE49-F238E27FC236}">
              <a16:creationId xmlns:a16="http://schemas.microsoft.com/office/drawing/2014/main" id="{1BE0F740-BBCC-40E3-A610-3E222416F6C6}"/>
            </a:ext>
          </a:extLst>
        </xdr:cNvPr>
        <xdr:cNvCxnSpPr/>
      </xdr:nvCxnSpPr>
      <xdr:spPr>
        <a:xfrm flipV="1">
          <a:off x="6286500" y="9827260"/>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C66405AF-0490-4B25-AA2B-04F8706836BA}"/>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7DCFEBFA-18B1-4675-B540-4E0CD8920A8D}"/>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C636776B-DFDA-4647-8570-5D7DFA50BB0E}"/>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6A3618F0-BF70-4F02-848F-24794BCD824E}"/>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162577</xdr:rowOff>
    </xdr:from>
    <xdr:ext cx="469744" cy="259045"/>
    <xdr:sp macro="" textlink="">
      <xdr:nvSpPr>
        <xdr:cNvPr id="261" name="n_1mainValue【体育館・プール】&#10;一人当たり面積">
          <a:extLst>
            <a:ext uri="{FF2B5EF4-FFF2-40B4-BE49-F238E27FC236}">
              <a16:creationId xmlns:a16="http://schemas.microsoft.com/office/drawing/2014/main" id="{D0E62A53-826F-4A2D-8DF3-616C3A12A1F4}"/>
            </a:ext>
          </a:extLst>
        </xdr:cNvPr>
        <xdr:cNvSpPr txBox="1"/>
      </xdr:nvSpPr>
      <xdr:spPr>
        <a:xfrm>
          <a:off x="8458277" y="956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168292</xdr:rowOff>
    </xdr:from>
    <xdr:ext cx="469744" cy="259045"/>
    <xdr:sp macro="" textlink="">
      <xdr:nvSpPr>
        <xdr:cNvPr id="262" name="n_2mainValue【体育館・プール】&#10;一人当たり面積">
          <a:extLst>
            <a:ext uri="{FF2B5EF4-FFF2-40B4-BE49-F238E27FC236}">
              <a16:creationId xmlns:a16="http://schemas.microsoft.com/office/drawing/2014/main" id="{C987A2A3-0481-4FF2-8084-4B3BCF60D459}"/>
            </a:ext>
          </a:extLst>
        </xdr:cNvPr>
        <xdr:cNvSpPr txBox="1"/>
      </xdr:nvSpPr>
      <xdr:spPr>
        <a:xfrm>
          <a:off x="7677227" y="955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166387</xdr:rowOff>
    </xdr:from>
    <xdr:ext cx="469744" cy="259045"/>
    <xdr:sp macro="" textlink="">
      <xdr:nvSpPr>
        <xdr:cNvPr id="263" name="n_3mainValue【体育館・プール】&#10;一人当たり面積">
          <a:extLst>
            <a:ext uri="{FF2B5EF4-FFF2-40B4-BE49-F238E27FC236}">
              <a16:creationId xmlns:a16="http://schemas.microsoft.com/office/drawing/2014/main" id="{0DBD21BA-654C-4FCB-B448-9C744DE3E9AE}"/>
            </a:ext>
          </a:extLst>
        </xdr:cNvPr>
        <xdr:cNvSpPr txBox="1"/>
      </xdr:nvSpPr>
      <xdr:spPr>
        <a:xfrm>
          <a:off x="6867602" y="956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2557</xdr:rowOff>
    </xdr:from>
    <xdr:ext cx="469744" cy="259045"/>
    <xdr:sp macro="" textlink="">
      <xdr:nvSpPr>
        <xdr:cNvPr id="264" name="n_4mainValue【体育館・プール】&#10;一人当たり面積">
          <a:extLst>
            <a:ext uri="{FF2B5EF4-FFF2-40B4-BE49-F238E27FC236}">
              <a16:creationId xmlns:a16="http://schemas.microsoft.com/office/drawing/2014/main" id="{02C4337C-6C05-45A6-9BEC-2FB792470A3C}"/>
            </a:ext>
          </a:extLst>
        </xdr:cNvPr>
        <xdr:cNvSpPr txBox="1"/>
      </xdr:nvSpPr>
      <xdr:spPr>
        <a:xfrm>
          <a:off x="6067502" y="956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360490F-A096-43BF-B2A3-9BF2E0CB202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E76FC04C-9AC9-4BDF-98F7-F1EE77D27FD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A8EE01A-4824-434F-A3CE-FA2DE422468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7F8399B-C1B3-4752-97D2-7B282D40004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C80468BE-E9FE-4BE6-A233-D5FA5B328EF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9FC0E8AA-EACC-45D4-A849-AD9E79CE462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455A2B0-A798-4653-9408-6130E4559E5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60BCF0A-7089-4650-8DAE-55D8607D9FA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965242B2-FF01-4989-9610-8BA6A964EC8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BB3D2E6-314F-475D-9234-C4774550F2B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FBFAF8F5-19C5-4DEC-B35E-64F688DF1F2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A4F6C3E0-7513-4415-9AA0-14C5CEBEAC0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2F52409E-C40E-49DC-B740-AB4A7422FC8C}"/>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7B0D1F1-B929-4CA8-ACB3-EE9570DC8D62}"/>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6DD33357-25E2-4340-8E01-A0DB7491A91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004D6E3-D1EE-40CB-A51C-0C5A502B359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2125E91F-6826-4CB7-8024-57CD7ED906B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2836E6F1-0DE9-4F78-8DAD-F5D0188CD28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C0F940D-5BD3-4B65-951C-3BDFEE9C4DE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B45764A4-F5B3-406F-A336-0E590BFB949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8E5454C0-332A-4D34-B69E-44E65E0BC74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2C92F80-7BEC-4DB8-9A41-22EFF0452EF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9071997F-4AD3-4B2D-8A5C-48F41BD89BF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78C7E811-2A16-488E-BF16-89E10097CF9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13352D85-3769-4A4F-AA5B-B522604190FD}"/>
            </a:ext>
          </a:extLst>
        </xdr:cNvPr>
        <xdr:cNvCxnSpPr/>
      </xdr:nvCxnSpPr>
      <xdr:spPr>
        <a:xfrm flipV="1">
          <a:off x="4180840"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1AE52AB4-A618-48BB-8872-9C3BAE7F2A7C}"/>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B5F9110E-201A-49B8-A6EF-3451755E643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67F6A79-902E-41BE-8A75-CFFDE2013BDB}"/>
            </a:ext>
          </a:extLst>
        </xdr:cNvPr>
        <xdr:cNvSpPr txBox="1"/>
      </xdr:nvSpPr>
      <xdr:spPr>
        <a:xfrm>
          <a:off x="4219575"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CDAAECF8-CD2C-48B6-8DC7-F0F7003EE829}"/>
            </a:ext>
          </a:extLst>
        </xdr:cNvPr>
        <xdr:cNvCxnSpPr/>
      </xdr:nvCxnSpPr>
      <xdr:spPr>
        <a:xfrm>
          <a:off x="4105275" y="126758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7C59006B-4E90-4BB0-9560-E8E37DBBEDDE}"/>
            </a:ext>
          </a:extLst>
        </xdr:cNvPr>
        <xdr:cNvSpPr txBox="1"/>
      </xdr:nvSpPr>
      <xdr:spPr>
        <a:xfrm>
          <a:off x="4219575" y="13336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5E7DCCF8-3E0D-4CB1-8093-09A7A4F9E174}"/>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515CDDB-A3C0-4AFD-9CF8-261DBBF9F6D5}"/>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6D555E78-2BE1-4524-82E2-EDEDB12E3070}"/>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D9459D1D-B68C-4B50-A81C-DFD52592B489}"/>
            </a:ext>
          </a:extLst>
        </xdr:cNvPr>
        <xdr:cNvSpPr/>
      </xdr:nvSpPr>
      <xdr:spPr>
        <a:xfrm>
          <a:off x="1781175" y="132676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F7B0EEC5-4473-4E4D-B981-964D3F6371A0}"/>
            </a:ext>
          </a:extLst>
        </xdr:cNvPr>
        <xdr:cNvSpPr/>
      </xdr:nvSpPr>
      <xdr:spPr>
        <a:xfrm>
          <a:off x="981075" y="13246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02000E7-A162-4FC3-8E7F-44FC1B9CC57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A103F95-607D-454B-B6BA-1BAADEFEFB5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8563DA0-A63C-44B1-9405-4E8BFADA952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EBAB4DD-45A1-4F94-9BC8-B06B3848ED25}"/>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E09A670-2F5B-40A7-AD02-DDCC9AB6642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29211</xdr:rowOff>
    </xdr:from>
    <xdr:to>
      <xdr:col>24</xdr:col>
      <xdr:colOff>114300</xdr:colOff>
      <xdr:row>82</xdr:row>
      <xdr:rowOff>130811</xdr:rowOff>
    </xdr:to>
    <xdr:sp macro="" textlink="">
      <xdr:nvSpPr>
        <xdr:cNvPr id="305" name="楕円 304">
          <a:extLst>
            <a:ext uri="{FF2B5EF4-FFF2-40B4-BE49-F238E27FC236}">
              <a16:creationId xmlns:a16="http://schemas.microsoft.com/office/drawing/2014/main" id="{D9C6391A-9E4B-40FE-A2D7-44314AC0DA9D}"/>
            </a:ext>
          </a:extLst>
        </xdr:cNvPr>
        <xdr:cNvSpPr/>
      </xdr:nvSpPr>
      <xdr:spPr>
        <a:xfrm>
          <a:off x="4124325" y="133134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52088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6F8AC50-84C4-4026-A990-72D546EE413E}"/>
            </a:ext>
          </a:extLst>
        </xdr:cNvPr>
        <xdr:cNvSpPr txBox="1"/>
      </xdr:nvSpPr>
      <xdr:spPr>
        <a:xfrm>
          <a:off x="4219575" y="13174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153036</xdr:rowOff>
    </xdr:from>
    <xdr:to>
      <xdr:col>20</xdr:col>
      <xdr:colOff>38100</xdr:colOff>
      <xdr:row>82</xdr:row>
      <xdr:rowOff>83186</xdr:rowOff>
    </xdr:to>
    <xdr:sp macro="" textlink="">
      <xdr:nvSpPr>
        <xdr:cNvPr id="307" name="楕円 306">
          <a:extLst>
            <a:ext uri="{FF2B5EF4-FFF2-40B4-BE49-F238E27FC236}">
              <a16:creationId xmlns:a16="http://schemas.microsoft.com/office/drawing/2014/main" id="{2AA69AB9-52E6-4C5B-B469-AC3D90935956}"/>
            </a:ext>
          </a:extLst>
        </xdr:cNvPr>
        <xdr:cNvSpPr/>
      </xdr:nvSpPr>
      <xdr:spPr>
        <a:xfrm>
          <a:off x="3381375" y="132784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32386</xdr:rowOff>
    </xdr:from>
    <xdr:to>
      <xdr:col>24</xdr:col>
      <xdr:colOff>63500</xdr:colOff>
      <xdr:row>82</xdr:row>
      <xdr:rowOff>80011</xdr:rowOff>
    </xdr:to>
    <xdr:cxnSp macro="">
      <xdr:nvCxnSpPr>
        <xdr:cNvPr id="308" name="直線コネクタ 307">
          <a:extLst>
            <a:ext uri="{FF2B5EF4-FFF2-40B4-BE49-F238E27FC236}">
              <a16:creationId xmlns:a16="http://schemas.microsoft.com/office/drawing/2014/main" id="{F2A4C7AD-12E7-402D-8BDF-0DBF21A373E1}"/>
            </a:ext>
          </a:extLst>
        </xdr:cNvPr>
        <xdr:cNvCxnSpPr/>
      </xdr:nvCxnSpPr>
      <xdr:spPr>
        <a:xfrm>
          <a:off x="3429000" y="13316586"/>
          <a:ext cx="75247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126364</xdr:rowOff>
    </xdr:from>
    <xdr:to>
      <xdr:col>15</xdr:col>
      <xdr:colOff>101600</xdr:colOff>
      <xdr:row>82</xdr:row>
      <xdr:rowOff>56514</xdr:rowOff>
    </xdr:to>
    <xdr:sp macro="" textlink="">
      <xdr:nvSpPr>
        <xdr:cNvPr id="309" name="楕円 308">
          <a:extLst>
            <a:ext uri="{FF2B5EF4-FFF2-40B4-BE49-F238E27FC236}">
              <a16:creationId xmlns:a16="http://schemas.microsoft.com/office/drawing/2014/main" id="{08D04658-9205-45E8-B053-21C31FA62BB7}"/>
            </a:ext>
          </a:extLst>
        </xdr:cNvPr>
        <xdr:cNvSpPr/>
      </xdr:nvSpPr>
      <xdr:spPr>
        <a:xfrm>
          <a:off x="2571750" y="132486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5714</xdr:rowOff>
    </xdr:from>
    <xdr:to>
      <xdr:col>19</xdr:col>
      <xdr:colOff>177800</xdr:colOff>
      <xdr:row>82</xdr:row>
      <xdr:rowOff>32386</xdr:rowOff>
    </xdr:to>
    <xdr:cxnSp macro="">
      <xdr:nvCxnSpPr>
        <xdr:cNvPr id="310" name="直線コネクタ 309">
          <a:extLst>
            <a:ext uri="{FF2B5EF4-FFF2-40B4-BE49-F238E27FC236}">
              <a16:creationId xmlns:a16="http://schemas.microsoft.com/office/drawing/2014/main" id="{7603CFE1-637B-4CB7-A4C5-0F0A3243DD62}"/>
            </a:ext>
          </a:extLst>
        </xdr:cNvPr>
        <xdr:cNvCxnSpPr/>
      </xdr:nvCxnSpPr>
      <xdr:spPr>
        <a:xfrm>
          <a:off x="2619375" y="13296264"/>
          <a:ext cx="809625"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311" name="楕円 310">
          <a:extLst>
            <a:ext uri="{FF2B5EF4-FFF2-40B4-BE49-F238E27FC236}">
              <a16:creationId xmlns:a16="http://schemas.microsoft.com/office/drawing/2014/main" id="{9CCB02FF-B243-44C3-9D7B-14EE0721366A}"/>
            </a:ext>
          </a:extLst>
        </xdr:cNvPr>
        <xdr:cNvSpPr/>
      </xdr:nvSpPr>
      <xdr:spPr>
        <a:xfrm>
          <a:off x="1781175" y="13296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5714</xdr:rowOff>
    </xdr:from>
    <xdr:to>
      <xdr:col>15</xdr:col>
      <xdr:colOff>50800</xdr:colOff>
      <xdr:row>82</xdr:row>
      <xdr:rowOff>57150</xdr:rowOff>
    </xdr:to>
    <xdr:cxnSp macro="">
      <xdr:nvCxnSpPr>
        <xdr:cNvPr id="312" name="直線コネクタ 311">
          <a:extLst>
            <a:ext uri="{FF2B5EF4-FFF2-40B4-BE49-F238E27FC236}">
              <a16:creationId xmlns:a16="http://schemas.microsoft.com/office/drawing/2014/main" id="{907A5E28-38A6-4244-8B3F-5542F35CADD6}"/>
            </a:ext>
          </a:extLst>
        </xdr:cNvPr>
        <xdr:cNvCxnSpPr/>
      </xdr:nvCxnSpPr>
      <xdr:spPr>
        <a:xfrm flipV="1">
          <a:off x="1828800" y="13296264"/>
          <a:ext cx="790575"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139700</xdr:rowOff>
    </xdr:from>
    <xdr:to>
      <xdr:col>6</xdr:col>
      <xdr:colOff>38100</xdr:colOff>
      <xdr:row>82</xdr:row>
      <xdr:rowOff>69850</xdr:rowOff>
    </xdr:to>
    <xdr:sp macro="" textlink="">
      <xdr:nvSpPr>
        <xdr:cNvPr id="313" name="楕円 312">
          <a:extLst>
            <a:ext uri="{FF2B5EF4-FFF2-40B4-BE49-F238E27FC236}">
              <a16:creationId xmlns:a16="http://schemas.microsoft.com/office/drawing/2014/main" id="{5E3A9646-D9BA-43F7-8305-ED9726D328A8}"/>
            </a:ext>
          </a:extLst>
        </xdr:cNvPr>
        <xdr:cNvSpPr/>
      </xdr:nvSpPr>
      <xdr:spPr>
        <a:xfrm>
          <a:off x="981075" y="132683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19050</xdr:rowOff>
    </xdr:from>
    <xdr:to>
      <xdr:col>10</xdr:col>
      <xdr:colOff>114300</xdr:colOff>
      <xdr:row>82</xdr:row>
      <xdr:rowOff>57150</xdr:rowOff>
    </xdr:to>
    <xdr:cxnSp macro="">
      <xdr:nvCxnSpPr>
        <xdr:cNvPr id="314" name="直線コネクタ 313">
          <a:extLst>
            <a:ext uri="{FF2B5EF4-FFF2-40B4-BE49-F238E27FC236}">
              <a16:creationId xmlns:a16="http://schemas.microsoft.com/office/drawing/2014/main" id="{83AEB680-7DD0-4180-B1D8-25C3B5B21C82}"/>
            </a:ext>
          </a:extLst>
        </xdr:cNvPr>
        <xdr:cNvCxnSpPr/>
      </xdr:nvCxnSpPr>
      <xdr:spPr>
        <a:xfrm>
          <a:off x="1028700" y="1330642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140E0CF8-5314-47D5-A287-EB393BA3AC5A}"/>
            </a:ext>
          </a:extLst>
        </xdr:cNvPr>
        <xdr:cNvSpPr txBox="1"/>
      </xdr:nvSpPr>
      <xdr:spPr>
        <a:xfrm>
          <a:off x="3239144"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F381C16B-BB22-4CEE-AC2C-2B13F5588BEB}"/>
            </a:ext>
          </a:extLst>
        </xdr:cNvPr>
        <xdr:cNvSpPr txBox="1"/>
      </xdr:nvSpPr>
      <xdr:spPr>
        <a:xfrm>
          <a:off x="2439044"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85F934BE-1C3B-4EF1-B50E-0404DA881999}"/>
            </a:ext>
          </a:extLst>
        </xdr:cNvPr>
        <xdr:cNvSpPr txBox="1"/>
      </xdr:nvSpPr>
      <xdr:spPr>
        <a:xfrm>
          <a:off x="1648469" y="1305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892D522A-5F08-49F3-8352-3BCDD9E6A96B}"/>
            </a:ext>
          </a:extLst>
        </xdr:cNvPr>
        <xdr:cNvSpPr txBox="1"/>
      </xdr:nvSpPr>
      <xdr:spPr>
        <a:xfrm>
          <a:off x="8483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99713</xdr:rowOff>
    </xdr:from>
    <xdr:ext cx="405111" cy="259045"/>
    <xdr:sp macro="" textlink="">
      <xdr:nvSpPr>
        <xdr:cNvPr id="319" name="n_1mainValue【福祉施設】&#10;有形固定資産減価償却率">
          <a:extLst>
            <a:ext uri="{FF2B5EF4-FFF2-40B4-BE49-F238E27FC236}">
              <a16:creationId xmlns:a16="http://schemas.microsoft.com/office/drawing/2014/main" id="{0805D7F1-2C20-4FA6-93D9-7C0F61715A29}"/>
            </a:ext>
          </a:extLst>
        </xdr:cNvPr>
        <xdr:cNvSpPr txBox="1"/>
      </xdr:nvSpPr>
      <xdr:spPr>
        <a:xfrm>
          <a:off x="3239144"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73041</xdr:rowOff>
    </xdr:from>
    <xdr:ext cx="405111" cy="259045"/>
    <xdr:sp macro="" textlink="">
      <xdr:nvSpPr>
        <xdr:cNvPr id="320" name="n_2mainValue【福祉施設】&#10;有形固定資産減価償却率">
          <a:extLst>
            <a:ext uri="{FF2B5EF4-FFF2-40B4-BE49-F238E27FC236}">
              <a16:creationId xmlns:a16="http://schemas.microsoft.com/office/drawing/2014/main" id="{92E1EE1A-12D8-4A0C-9215-E008E11936C5}"/>
            </a:ext>
          </a:extLst>
        </xdr:cNvPr>
        <xdr:cNvSpPr txBox="1"/>
      </xdr:nvSpPr>
      <xdr:spPr>
        <a:xfrm>
          <a:off x="2439044"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99077</xdr:rowOff>
    </xdr:from>
    <xdr:ext cx="405111" cy="259045"/>
    <xdr:sp macro="" textlink="">
      <xdr:nvSpPr>
        <xdr:cNvPr id="321" name="n_3mainValue【福祉施設】&#10;有形固定資産減価償却率">
          <a:extLst>
            <a:ext uri="{FF2B5EF4-FFF2-40B4-BE49-F238E27FC236}">
              <a16:creationId xmlns:a16="http://schemas.microsoft.com/office/drawing/2014/main" id="{1E18E7DE-57F9-45CE-B604-91867E8465DF}"/>
            </a:ext>
          </a:extLst>
        </xdr:cNvPr>
        <xdr:cNvSpPr txBox="1"/>
      </xdr:nvSpPr>
      <xdr:spPr>
        <a:xfrm>
          <a:off x="1648469" y="1338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60977</xdr:rowOff>
    </xdr:from>
    <xdr:ext cx="405111" cy="259045"/>
    <xdr:sp macro="" textlink="">
      <xdr:nvSpPr>
        <xdr:cNvPr id="322" name="n_4mainValue【福祉施設】&#10;有形固定資産減価償却率">
          <a:extLst>
            <a:ext uri="{FF2B5EF4-FFF2-40B4-BE49-F238E27FC236}">
              <a16:creationId xmlns:a16="http://schemas.microsoft.com/office/drawing/2014/main" id="{8A1AA844-67B2-4667-A4D4-311244BD0A85}"/>
            </a:ext>
          </a:extLst>
        </xdr:cNvPr>
        <xdr:cNvSpPr txBox="1"/>
      </xdr:nvSpPr>
      <xdr:spPr>
        <a:xfrm>
          <a:off x="848369" y="1335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D84BCB3-B0FC-4F2F-8AD9-6CC8AA2E704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00EE29E-ED7B-439D-B4C5-3FD6F0E0992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E7504AA-70EB-40A3-BF5A-12030942912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3F3B6E0-63D1-4575-BC8B-C4838B13717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53A426F-E3B9-4596-8D6C-A445D2710F8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4157817-A2BE-44F7-A459-1DFBB786CD9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7FCACC1-0BE0-4FF8-AA70-1C75753BEE6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EE19DF4-CE32-4856-A128-93245C571A9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B98468D-D0CF-41A2-A163-C8E38A3DC57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0E31ACE-4082-41CA-8B52-065D4BE3E66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E1637D44-BA21-496E-8C3A-CBC9586AD22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70B8BDA5-8D64-4C3F-A0B4-71DC387A9CE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9B53E790-C497-4E27-B843-4D4921A3A77A}"/>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4E119E7A-4594-4FE2-A006-092B53856F79}"/>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3473A72A-DB9F-4201-88B1-D19993A789F8}"/>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CD5D5E7C-B286-4FBC-9A6E-72CE65281C5A}"/>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55E20C02-669A-4CE8-9085-2F23497B0AF5}"/>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B3DCBB8E-FDC6-49BC-A298-21DB130E52D3}"/>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D0C440B-2E3B-4265-B024-AF15BBA35B8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CB92D0F-4976-409F-B984-8CE1FA8094F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68AFEC1-C563-452F-B324-3B6D176FCBE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1F7DF53A-23E4-40E0-84BF-3EB5BCBE7DDF}"/>
            </a:ext>
          </a:extLst>
        </xdr:cNvPr>
        <xdr:cNvCxnSpPr/>
      </xdr:nvCxnSpPr>
      <xdr:spPr>
        <a:xfrm flipV="1">
          <a:off x="9429115" y="12670028"/>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BC81F600-5535-4E81-83B8-D01FF06DD215}"/>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51270AEC-4D8E-462D-ACCB-B1DE542ABF61}"/>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3D4928FF-529C-4EA7-A109-453ECB726959}"/>
            </a:ext>
          </a:extLst>
        </xdr:cNvPr>
        <xdr:cNvSpPr txBox="1"/>
      </xdr:nvSpPr>
      <xdr:spPr>
        <a:xfrm>
          <a:off x="9467850"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1B122507-92D1-4A04-BECC-6649D2BA78FE}"/>
            </a:ext>
          </a:extLst>
        </xdr:cNvPr>
        <xdr:cNvCxnSpPr/>
      </xdr:nvCxnSpPr>
      <xdr:spPr>
        <a:xfrm>
          <a:off x="9363075" y="126700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98D3CDA0-875E-47B8-BBD3-83FB67D5106C}"/>
            </a:ext>
          </a:extLst>
        </xdr:cNvPr>
        <xdr:cNvSpPr txBox="1"/>
      </xdr:nvSpPr>
      <xdr:spPr>
        <a:xfrm>
          <a:off x="9467850" y="13537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7E0DEC08-F290-4AAB-840C-26B0F59099C1}"/>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C0355B06-48D3-44F4-A74E-BD6BEBF74FBF}"/>
            </a:ext>
          </a:extLst>
        </xdr:cNvPr>
        <xdr:cNvSpPr/>
      </xdr:nvSpPr>
      <xdr:spPr>
        <a:xfrm>
          <a:off x="8639175" y="13551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A542B8AE-7632-4AFC-B0F0-E963325F8E33}"/>
            </a:ext>
          </a:extLst>
        </xdr:cNvPr>
        <xdr:cNvSpPr/>
      </xdr:nvSpPr>
      <xdr:spPr>
        <a:xfrm>
          <a:off x="78390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EBF7755B-77AE-4BB9-9989-549171528B85}"/>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63A0FCC6-6692-459A-A6B1-EE6C75DF6A13}"/>
            </a:ext>
          </a:extLst>
        </xdr:cNvPr>
        <xdr:cNvSpPr/>
      </xdr:nvSpPr>
      <xdr:spPr>
        <a:xfrm>
          <a:off x="6238875" y="13556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010F343-7CBC-479D-BF1A-DD96996D415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92798DB-6C33-42CC-BB0D-A019C9F9B4D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43EE686-A0AC-4929-B3CF-C1A95B12E84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878F2C2-FE53-400E-97DD-6ECF30617CB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4F9F011-ECCE-4092-B948-160EC002CDE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33020</xdr:rowOff>
    </xdr:from>
    <xdr:to>
      <xdr:col>55</xdr:col>
      <xdr:colOff>50800</xdr:colOff>
      <xdr:row>82</xdr:row>
      <xdr:rowOff>134620</xdr:rowOff>
    </xdr:to>
    <xdr:sp macro="" textlink="">
      <xdr:nvSpPr>
        <xdr:cNvPr id="360" name="楕円 359">
          <a:extLst>
            <a:ext uri="{FF2B5EF4-FFF2-40B4-BE49-F238E27FC236}">
              <a16:creationId xmlns:a16="http://schemas.microsoft.com/office/drawing/2014/main" id="{7185C96C-D64C-4561-8323-0CD8F4295DA0}"/>
            </a:ext>
          </a:extLst>
        </xdr:cNvPr>
        <xdr:cNvSpPr/>
      </xdr:nvSpPr>
      <xdr:spPr>
        <a:xfrm>
          <a:off x="9401175" y="1331722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55897</xdr:rowOff>
    </xdr:from>
    <xdr:ext cx="469744" cy="259045"/>
    <xdr:sp macro="" textlink="">
      <xdr:nvSpPr>
        <xdr:cNvPr id="361" name="【福祉施設】&#10;一人当たり面積該当値テキスト">
          <a:extLst>
            <a:ext uri="{FF2B5EF4-FFF2-40B4-BE49-F238E27FC236}">
              <a16:creationId xmlns:a16="http://schemas.microsoft.com/office/drawing/2014/main" id="{D01D1F1D-4834-4026-867D-B7A082828C36}"/>
            </a:ext>
          </a:extLst>
        </xdr:cNvPr>
        <xdr:cNvSpPr txBox="1"/>
      </xdr:nvSpPr>
      <xdr:spPr>
        <a:xfrm>
          <a:off x="9467850" y="1318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37592</xdr:rowOff>
    </xdr:from>
    <xdr:to>
      <xdr:col>50</xdr:col>
      <xdr:colOff>165100</xdr:colOff>
      <xdr:row>82</xdr:row>
      <xdr:rowOff>139192</xdr:rowOff>
    </xdr:to>
    <xdr:sp macro="" textlink="">
      <xdr:nvSpPr>
        <xdr:cNvPr id="362" name="楕円 361">
          <a:extLst>
            <a:ext uri="{FF2B5EF4-FFF2-40B4-BE49-F238E27FC236}">
              <a16:creationId xmlns:a16="http://schemas.microsoft.com/office/drawing/2014/main" id="{9035173E-6403-4773-9C33-F4EBA671A612}"/>
            </a:ext>
          </a:extLst>
        </xdr:cNvPr>
        <xdr:cNvSpPr/>
      </xdr:nvSpPr>
      <xdr:spPr>
        <a:xfrm>
          <a:off x="8639175" y="133249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83820</xdr:rowOff>
    </xdr:from>
    <xdr:to>
      <xdr:col>55</xdr:col>
      <xdr:colOff>0</xdr:colOff>
      <xdr:row>82</xdr:row>
      <xdr:rowOff>88392</xdr:rowOff>
    </xdr:to>
    <xdr:cxnSp macro="">
      <xdr:nvCxnSpPr>
        <xdr:cNvPr id="363" name="直線コネクタ 362">
          <a:extLst>
            <a:ext uri="{FF2B5EF4-FFF2-40B4-BE49-F238E27FC236}">
              <a16:creationId xmlns:a16="http://schemas.microsoft.com/office/drawing/2014/main" id="{644F4551-E1EB-4BAB-A3C8-CF83EA0155D2}"/>
            </a:ext>
          </a:extLst>
        </xdr:cNvPr>
        <xdr:cNvCxnSpPr/>
      </xdr:nvCxnSpPr>
      <xdr:spPr>
        <a:xfrm flipV="1">
          <a:off x="8686800" y="133743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42163</xdr:rowOff>
    </xdr:from>
    <xdr:to>
      <xdr:col>46</xdr:col>
      <xdr:colOff>38100</xdr:colOff>
      <xdr:row>82</xdr:row>
      <xdr:rowOff>143763</xdr:rowOff>
    </xdr:to>
    <xdr:sp macro="" textlink="">
      <xdr:nvSpPr>
        <xdr:cNvPr id="364" name="楕円 363">
          <a:extLst>
            <a:ext uri="{FF2B5EF4-FFF2-40B4-BE49-F238E27FC236}">
              <a16:creationId xmlns:a16="http://schemas.microsoft.com/office/drawing/2014/main" id="{0342F3BE-D2BB-4E83-B7D3-EE01FC39483B}"/>
            </a:ext>
          </a:extLst>
        </xdr:cNvPr>
        <xdr:cNvSpPr/>
      </xdr:nvSpPr>
      <xdr:spPr>
        <a:xfrm>
          <a:off x="7839075" y="133327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88392</xdr:rowOff>
    </xdr:from>
    <xdr:to>
      <xdr:col>50</xdr:col>
      <xdr:colOff>114300</xdr:colOff>
      <xdr:row>82</xdr:row>
      <xdr:rowOff>92963</xdr:rowOff>
    </xdr:to>
    <xdr:cxnSp macro="">
      <xdr:nvCxnSpPr>
        <xdr:cNvPr id="365" name="直線コネクタ 364">
          <a:extLst>
            <a:ext uri="{FF2B5EF4-FFF2-40B4-BE49-F238E27FC236}">
              <a16:creationId xmlns:a16="http://schemas.microsoft.com/office/drawing/2014/main" id="{B3496ACA-0FF5-408E-80DC-04AA6E6D67D8}"/>
            </a:ext>
          </a:extLst>
        </xdr:cNvPr>
        <xdr:cNvCxnSpPr/>
      </xdr:nvCxnSpPr>
      <xdr:spPr>
        <a:xfrm flipV="1">
          <a:off x="7886700" y="13372592"/>
          <a:ext cx="8001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167894</xdr:rowOff>
    </xdr:from>
    <xdr:to>
      <xdr:col>41</xdr:col>
      <xdr:colOff>101600</xdr:colOff>
      <xdr:row>82</xdr:row>
      <xdr:rowOff>98044</xdr:rowOff>
    </xdr:to>
    <xdr:sp macro="" textlink="">
      <xdr:nvSpPr>
        <xdr:cNvPr id="366" name="楕円 365">
          <a:extLst>
            <a:ext uri="{FF2B5EF4-FFF2-40B4-BE49-F238E27FC236}">
              <a16:creationId xmlns:a16="http://schemas.microsoft.com/office/drawing/2014/main" id="{63ACA442-DD08-4D4B-B850-30377554E932}"/>
            </a:ext>
          </a:extLst>
        </xdr:cNvPr>
        <xdr:cNvSpPr/>
      </xdr:nvSpPr>
      <xdr:spPr>
        <a:xfrm>
          <a:off x="7029450" y="132901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47244</xdr:rowOff>
    </xdr:from>
    <xdr:to>
      <xdr:col>45</xdr:col>
      <xdr:colOff>177800</xdr:colOff>
      <xdr:row>82</xdr:row>
      <xdr:rowOff>92963</xdr:rowOff>
    </xdr:to>
    <xdr:cxnSp macro="">
      <xdr:nvCxnSpPr>
        <xdr:cNvPr id="367" name="直線コネクタ 366">
          <a:extLst>
            <a:ext uri="{FF2B5EF4-FFF2-40B4-BE49-F238E27FC236}">
              <a16:creationId xmlns:a16="http://schemas.microsoft.com/office/drawing/2014/main" id="{51D65B08-4497-4653-886C-BFF4CAB5FA65}"/>
            </a:ext>
          </a:extLst>
        </xdr:cNvPr>
        <xdr:cNvCxnSpPr/>
      </xdr:nvCxnSpPr>
      <xdr:spPr>
        <a:xfrm>
          <a:off x="7077075" y="13337794"/>
          <a:ext cx="809625" cy="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5587</xdr:rowOff>
    </xdr:from>
    <xdr:to>
      <xdr:col>36</xdr:col>
      <xdr:colOff>165100</xdr:colOff>
      <xdr:row>82</xdr:row>
      <xdr:rowOff>107187</xdr:rowOff>
    </xdr:to>
    <xdr:sp macro="" textlink="">
      <xdr:nvSpPr>
        <xdr:cNvPr id="368" name="楕円 367">
          <a:extLst>
            <a:ext uri="{FF2B5EF4-FFF2-40B4-BE49-F238E27FC236}">
              <a16:creationId xmlns:a16="http://schemas.microsoft.com/office/drawing/2014/main" id="{A6DAB386-CFFD-427C-B6E3-A05B9E4F7250}"/>
            </a:ext>
          </a:extLst>
        </xdr:cNvPr>
        <xdr:cNvSpPr/>
      </xdr:nvSpPr>
      <xdr:spPr>
        <a:xfrm>
          <a:off x="6238875" y="13296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47244</xdr:rowOff>
    </xdr:from>
    <xdr:to>
      <xdr:col>41</xdr:col>
      <xdr:colOff>50800</xdr:colOff>
      <xdr:row>82</xdr:row>
      <xdr:rowOff>56387</xdr:rowOff>
    </xdr:to>
    <xdr:cxnSp macro="">
      <xdr:nvCxnSpPr>
        <xdr:cNvPr id="369" name="直線コネクタ 368">
          <a:extLst>
            <a:ext uri="{FF2B5EF4-FFF2-40B4-BE49-F238E27FC236}">
              <a16:creationId xmlns:a16="http://schemas.microsoft.com/office/drawing/2014/main" id="{43C0D984-FF33-4B7E-951C-7AD249EBA5A5}"/>
            </a:ext>
          </a:extLst>
        </xdr:cNvPr>
        <xdr:cNvCxnSpPr/>
      </xdr:nvCxnSpPr>
      <xdr:spPr>
        <a:xfrm flipV="1">
          <a:off x="6286500" y="13337794"/>
          <a:ext cx="79057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FC9089BD-7255-4B4E-8C28-29605D47D2C3}"/>
            </a:ext>
          </a:extLst>
        </xdr:cNvPr>
        <xdr:cNvSpPr txBox="1"/>
      </xdr:nvSpPr>
      <xdr:spPr>
        <a:xfrm>
          <a:off x="8458277" y="1363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7BC33683-35B6-438B-9CD0-AFAEF5F5412B}"/>
            </a:ext>
          </a:extLst>
        </xdr:cNvPr>
        <xdr:cNvSpPr txBox="1"/>
      </xdr:nvSpPr>
      <xdr:spPr>
        <a:xfrm>
          <a:off x="7677227" y="1365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2FC37A19-BCA6-42FE-8739-6D1914675EEA}"/>
            </a:ext>
          </a:extLst>
        </xdr:cNvPr>
        <xdr:cNvSpPr txBox="1"/>
      </xdr:nvSpPr>
      <xdr:spPr>
        <a:xfrm>
          <a:off x="6867602" y="136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2B457824-8D81-48EF-B807-20C95BC375A3}"/>
            </a:ext>
          </a:extLst>
        </xdr:cNvPr>
        <xdr:cNvSpPr txBox="1"/>
      </xdr:nvSpPr>
      <xdr:spPr>
        <a:xfrm>
          <a:off x="6067502" y="1363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155719</xdr:rowOff>
    </xdr:from>
    <xdr:ext cx="469744" cy="259045"/>
    <xdr:sp macro="" textlink="">
      <xdr:nvSpPr>
        <xdr:cNvPr id="374" name="n_1mainValue【福祉施設】&#10;一人当たり面積">
          <a:extLst>
            <a:ext uri="{FF2B5EF4-FFF2-40B4-BE49-F238E27FC236}">
              <a16:creationId xmlns:a16="http://schemas.microsoft.com/office/drawing/2014/main" id="{54A44549-16CC-493A-93E2-6AA9569C73B3}"/>
            </a:ext>
          </a:extLst>
        </xdr:cNvPr>
        <xdr:cNvSpPr txBox="1"/>
      </xdr:nvSpPr>
      <xdr:spPr>
        <a:xfrm>
          <a:off x="8458277"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160290</xdr:rowOff>
    </xdr:from>
    <xdr:ext cx="469744" cy="259045"/>
    <xdr:sp macro="" textlink="">
      <xdr:nvSpPr>
        <xdr:cNvPr id="375" name="n_2mainValue【福祉施設】&#10;一人当たり面積">
          <a:extLst>
            <a:ext uri="{FF2B5EF4-FFF2-40B4-BE49-F238E27FC236}">
              <a16:creationId xmlns:a16="http://schemas.microsoft.com/office/drawing/2014/main" id="{911DDE73-A4A2-4CAC-BB27-58B9F882FD75}"/>
            </a:ext>
          </a:extLst>
        </xdr:cNvPr>
        <xdr:cNvSpPr txBox="1"/>
      </xdr:nvSpPr>
      <xdr:spPr>
        <a:xfrm>
          <a:off x="7677227" y="1312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114571</xdr:rowOff>
    </xdr:from>
    <xdr:ext cx="469744" cy="259045"/>
    <xdr:sp macro="" textlink="">
      <xdr:nvSpPr>
        <xdr:cNvPr id="376" name="n_3mainValue【福祉施設】&#10;一人当たり面積">
          <a:extLst>
            <a:ext uri="{FF2B5EF4-FFF2-40B4-BE49-F238E27FC236}">
              <a16:creationId xmlns:a16="http://schemas.microsoft.com/office/drawing/2014/main" id="{CEA67047-93D8-4374-959F-2F1EE80A3B05}"/>
            </a:ext>
          </a:extLst>
        </xdr:cNvPr>
        <xdr:cNvSpPr txBox="1"/>
      </xdr:nvSpPr>
      <xdr:spPr>
        <a:xfrm>
          <a:off x="6867602" y="1307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123714</xdr:rowOff>
    </xdr:from>
    <xdr:ext cx="469744" cy="259045"/>
    <xdr:sp macro="" textlink="">
      <xdr:nvSpPr>
        <xdr:cNvPr id="377" name="n_4mainValue【福祉施設】&#10;一人当たり面積">
          <a:extLst>
            <a:ext uri="{FF2B5EF4-FFF2-40B4-BE49-F238E27FC236}">
              <a16:creationId xmlns:a16="http://schemas.microsoft.com/office/drawing/2014/main" id="{050FE4F7-54D2-42BF-B60D-AAF7A21DAF4C}"/>
            </a:ext>
          </a:extLst>
        </xdr:cNvPr>
        <xdr:cNvSpPr txBox="1"/>
      </xdr:nvSpPr>
      <xdr:spPr>
        <a:xfrm>
          <a:off x="6067502" y="1309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ECFF8E2-D72B-4A97-B771-8099D9D49B6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6834D59-28F7-4D1A-9C50-815811C3AD7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0C046DE-F0B0-4AF6-BBB7-DBCFFEA533A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D5A0349-89EA-4795-9A01-B82C55D8B8C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6287EE6-ACCC-42B0-BECF-0A82296BF3F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CA03D05-4C5B-40A6-9BBC-1E5567F823E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3C9FFD3-5F16-4BC4-BED5-0585D5308ED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0A2C489-E36A-4CEF-AA7F-A60BF386054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F77F5D3-2488-43A3-AF1E-DCC59BCDB7C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F6CDC1D-55AE-4B87-9F26-90FA9775A58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D08FD316-CFE8-4AF0-ABF3-B280B6500F0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2FB5B8FB-92C1-43A5-A969-D47506CAB95C}"/>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49528620-6854-41C4-BDF7-7ED958B321E5}"/>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85453AF1-32D4-47C4-A353-FCB75AAB2E2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A1F3447C-97F0-4603-BDEA-2EC70BB4AC9D}"/>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71DACDFF-B809-43DF-9217-7F8FEAF9BD78}"/>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3E226097-2248-4449-A2B2-1DD06D98EA83}"/>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EF6A611-3F50-46FE-9A1E-8A6BEE6BE1E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9E259C24-27E8-495B-9378-C65B148DAC25}"/>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C942AAE4-9A52-4B9B-85D7-45B5AF2F2A31}"/>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3E717070-FDA6-4557-92F3-3D8A14C06FB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5D75526E-356C-4924-8E96-7D8A921D9DD2}"/>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4D4DEBA3-4625-4FD5-A95C-0E395C81454F}"/>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F09869BB-ABBC-4043-9568-36558B1170B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5E77A200-3F9B-4ED1-AE11-884CD8630E6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A44227B4-4573-4E7A-94A2-31821F9D5073}"/>
            </a:ext>
          </a:extLst>
        </xdr:cNvPr>
        <xdr:cNvCxnSpPr/>
      </xdr:nvCxnSpPr>
      <xdr:spPr>
        <a:xfrm flipV="1">
          <a:off x="4180840"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AD0406AC-E93F-46C3-A934-6244F1BBC9D7}"/>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53637034-8D2A-499C-A146-29463F351A24}"/>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25C47AAC-DF1B-4FA3-9E5B-FB4B4DDEF219}"/>
            </a:ext>
          </a:extLst>
        </xdr:cNvPr>
        <xdr:cNvSpPr txBox="1"/>
      </xdr:nvSpPr>
      <xdr:spPr>
        <a:xfrm>
          <a:off x="42195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53DF43E9-EE66-44E5-BDE5-DEC1588FF792}"/>
            </a:ext>
          </a:extLst>
        </xdr:cNvPr>
        <xdr:cNvCxnSpPr/>
      </xdr:nvCxnSpPr>
      <xdr:spPr>
        <a:xfrm>
          <a:off x="4105275"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DF1D8AD0-B7AB-4AEB-A31C-FF70131DC973}"/>
            </a:ext>
          </a:extLst>
        </xdr:cNvPr>
        <xdr:cNvSpPr txBox="1"/>
      </xdr:nvSpPr>
      <xdr:spPr>
        <a:xfrm>
          <a:off x="4219575" y="1714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6DCA577C-C8F6-4760-BB5D-0ED2B8CB4F2C}"/>
            </a:ext>
          </a:extLst>
        </xdr:cNvPr>
        <xdr:cNvSpPr/>
      </xdr:nvSpPr>
      <xdr:spPr>
        <a:xfrm>
          <a:off x="4124325" y="171719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1E924E7F-4336-469B-AC6F-DC6C78E9A57C}"/>
            </a:ext>
          </a:extLst>
        </xdr:cNvPr>
        <xdr:cNvSpPr/>
      </xdr:nvSpPr>
      <xdr:spPr>
        <a:xfrm>
          <a:off x="3381375" y="171459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EED33F63-AFDD-4D0D-810F-FD30FB88261A}"/>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25B1B49A-DA5B-46B1-BA99-1FEE413A999B}"/>
            </a:ext>
          </a:extLst>
        </xdr:cNvPr>
        <xdr:cNvSpPr/>
      </xdr:nvSpPr>
      <xdr:spPr>
        <a:xfrm>
          <a:off x="1781175"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829654DD-8F82-4AD2-8544-768E4D875DD4}"/>
            </a:ext>
          </a:extLst>
        </xdr:cNvPr>
        <xdr:cNvSpPr/>
      </xdr:nvSpPr>
      <xdr:spPr>
        <a:xfrm>
          <a:off x="981075" y="17079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B1DB4ED-7F05-4E06-AA63-F2A559F9E696}"/>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E9714EC-1021-45A9-B752-45A1E56F547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08E380A-8B3E-4732-BFC1-DA74665FFE8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F0064A4-948B-41DD-9A1A-A5493E92A9B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8FAFC87-364F-499A-8361-31B7E229A5F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100512</xdr:rowOff>
    </xdr:from>
    <xdr:to>
      <xdr:col>24</xdr:col>
      <xdr:colOff>114300</xdr:colOff>
      <xdr:row>104</xdr:row>
      <xdr:rowOff>30662</xdr:rowOff>
    </xdr:to>
    <xdr:sp macro="" textlink="">
      <xdr:nvSpPr>
        <xdr:cNvPr id="419" name="楕円 418">
          <a:extLst>
            <a:ext uri="{FF2B5EF4-FFF2-40B4-BE49-F238E27FC236}">
              <a16:creationId xmlns:a16="http://schemas.microsoft.com/office/drawing/2014/main" id="{618026C9-C058-46C7-A6DB-9A39891CE323}"/>
            </a:ext>
          </a:extLst>
        </xdr:cNvPr>
        <xdr:cNvSpPr/>
      </xdr:nvSpPr>
      <xdr:spPr>
        <a:xfrm>
          <a:off x="4124325" y="169057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123389</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51E8641D-D82E-411D-B949-59B8DCC58A00}"/>
            </a:ext>
          </a:extLst>
        </xdr:cNvPr>
        <xdr:cNvSpPr txBox="1"/>
      </xdr:nvSpPr>
      <xdr:spPr>
        <a:xfrm>
          <a:off x="4219575" y="1675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69487</xdr:rowOff>
    </xdr:from>
    <xdr:to>
      <xdr:col>20</xdr:col>
      <xdr:colOff>38100</xdr:colOff>
      <xdr:row>103</xdr:row>
      <xdr:rowOff>171087</xdr:rowOff>
    </xdr:to>
    <xdr:sp macro="" textlink="">
      <xdr:nvSpPr>
        <xdr:cNvPr id="421" name="楕円 420">
          <a:extLst>
            <a:ext uri="{FF2B5EF4-FFF2-40B4-BE49-F238E27FC236}">
              <a16:creationId xmlns:a16="http://schemas.microsoft.com/office/drawing/2014/main" id="{C061F689-FBBF-4AF3-856F-1A66EDE96693}"/>
            </a:ext>
          </a:extLst>
        </xdr:cNvPr>
        <xdr:cNvSpPr/>
      </xdr:nvSpPr>
      <xdr:spPr>
        <a:xfrm>
          <a:off x="3381375" y="168684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120287</xdr:rowOff>
    </xdr:from>
    <xdr:to>
      <xdr:col>24</xdr:col>
      <xdr:colOff>63500</xdr:colOff>
      <xdr:row>103</xdr:row>
      <xdr:rowOff>151312</xdr:rowOff>
    </xdr:to>
    <xdr:cxnSp macro="">
      <xdr:nvCxnSpPr>
        <xdr:cNvPr id="422" name="直線コネクタ 421">
          <a:extLst>
            <a:ext uri="{FF2B5EF4-FFF2-40B4-BE49-F238E27FC236}">
              <a16:creationId xmlns:a16="http://schemas.microsoft.com/office/drawing/2014/main" id="{A286FB13-21DC-4CB1-AEC0-EAA80BCC23AD}"/>
            </a:ext>
          </a:extLst>
        </xdr:cNvPr>
        <xdr:cNvCxnSpPr/>
      </xdr:nvCxnSpPr>
      <xdr:spPr>
        <a:xfrm>
          <a:off x="3429000" y="16925562"/>
          <a:ext cx="7524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82550</xdr:rowOff>
    </xdr:from>
    <xdr:to>
      <xdr:col>15</xdr:col>
      <xdr:colOff>101600</xdr:colOff>
      <xdr:row>104</xdr:row>
      <xdr:rowOff>12700</xdr:rowOff>
    </xdr:to>
    <xdr:sp macro="" textlink="">
      <xdr:nvSpPr>
        <xdr:cNvPr id="423" name="楕円 422">
          <a:extLst>
            <a:ext uri="{FF2B5EF4-FFF2-40B4-BE49-F238E27FC236}">
              <a16:creationId xmlns:a16="http://schemas.microsoft.com/office/drawing/2014/main" id="{6BA4B2A2-2531-4604-95C4-652B674E9ED4}"/>
            </a:ext>
          </a:extLst>
        </xdr:cNvPr>
        <xdr:cNvSpPr/>
      </xdr:nvSpPr>
      <xdr:spPr>
        <a:xfrm>
          <a:off x="2571750" y="16887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120287</xdr:rowOff>
    </xdr:from>
    <xdr:to>
      <xdr:col>19</xdr:col>
      <xdr:colOff>177800</xdr:colOff>
      <xdr:row>103</xdr:row>
      <xdr:rowOff>133350</xdr:rowOff>
    </xdr:to>
    <xdr:cxnSp macro="">
      <xdr:nvCxnSpPr>
        <xdr:cNvPr id="424" name="直線コネクタ 423">
          <a:extLst>
            <a:ext uri="{FF2B5EF4-FFF2-40B4-BE49-F238E27FC236}">
              <a16:creationId xmlns:a16="http://schemas.microsoft.com/office/drawing/2014/main" id="{69B2D31C-4E52-4B9F-BEF8-BA6FFED0EA48}"/>
            </a:ext>
          </a:extLst>
        </xdr:cNvPr>
        <xdr:cNvCxnSpPr/>
      </xdr:nvCxnSpPr>
      <xdr:spPr>
        <a:xfrm flipV="1">
          <a:off x="2619375" y="16925562"/>
          <a:ext cx="80962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49893</xdr:rowOff>
    </xdr:from>
    <xdr:to>
      <xdr:col>10</xdr:col>
      <xdr:colOff>165100</xdr:colOff>
      <xdr:row>103</xdr:row>
      <xdr:rowOff>151493</xdr:rowOff>
    </xdr:to>
    <xdr:sp macro="" textlink="">
      <xdr:nvSpPr>
        <xdr:cNvPr id="425" name="楕円 424">
          <a:extLst>
            <a:ext uri="{FF2B5EF4-FFF2-40B4-BE49-F238E27FC236}">
              <a16:creationId xmlns:a16="http://schemas.microsoft.com/office/drawing/2014/main" id="{D74A3D84-7107-451A-87EB-F04F10467D3C}"/>
            </a:ext>
          </a:extLst>
        </xdr:cNvPr>
        <xdr:cNvSpPr/>
      </xdr:nvSpPr>
      <xdr:spPr>
        <a:xfrm>
          <a:off x="1781175" y="168488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100693</xdr:rowOff>
    </xdr:from>
    <xdr:to>
      <xdr:col>15</xdr:col>
      <xdr:colOff>50800</xdr:colOff>
      <xdr:row>103</xdr:row>
      <xdr:rowOff>133350</xdr:rowOff>
    </xdr:to>
    <xdr:cxnSp macro="">
      <xdr:nvCxnSpPr>
        <xdr:cNvPr id="426" name="直線コネクタ 425">
          <a:extLst>
            <a:ext uri="{FF2B5EF4-FFF2-40B4-BE49-F238E27FC236}">
              <a16:creationId xmlns:a16="http://schemas.microsoft.com/office/drawing/2014/main" id="{B8106B53-407C-4B92-B873-1745A77729E7}"/>
            </a:ext>
          </a:extLst>
        </xdr:cNvPr>
        <xdr:cNvCxnSpPr/>
      </xdr:nvCxnSpPr>
      <xdr:spPr>
        <a:xfrm>
          <a:off x="1828800" y="16905968"/>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13970</xdr:rowOff>
    </xdr:from>
    <xdr:to>
      <xdr:col>6</xdr:col>
      <xdr:colOff>38100</xdr:colOff>
      <xdr:row>103</xdr:row>
      <xdr:rowOff>115570</xdr:rowOff>
    </xdr:to>
    <xdr:sp macro="" textlink="">
      <xdr:nvSpPr>
        <xdr:cNvPr id="427" name="楕円 426">
          <a:extLst>
            <a:ext uri="{FF2B5EF4-FFF2-40B4-BE49-F238E27FC236}">
              <a16:creationId xmlns:a16="http://schemas.microsoft.com/office/drawing/2014/main" id="{1F125F23-B801-4F1B-876F-0AD9EB0B0D5B}"/>
            </a:ext>
          </a:extLst>
        </xdr:cNvPr>
        <xdr:cNvSpPr/>
      </xdr:nvSpPr>
      <xdr:spPr>
        <a:xfrm>
          <a:off x="981075" y="16812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64770</xdr:rowOff>
    </xdr:from>
    <xdr:to>
      <xdr:col>10</xdr:col>
      <xdr:colOff>114300</xdr:colOff>
      <xdr:row>103</xdr:row>
      <xdr:rowOff>100693</xdr:rowOff>
    </xdr:to>
    <xdr:cxnSp macro="">
      <xdr:nvCxnSpPr>
        <xdr:cNvPr id="428" name="直線コネクタ 427">
          <a:extLst>
            <a:ext uri="{FF2B5EF4-FFF2-40B4-BE49-F238E27FC236}">
              <a16:creationId xmlns:a16="http://schemas.microsoft.com/office/drawing/2014/main" id="{A4341D06-D1CE-4FD7-8E02-DA0CB5996AA8}"/>
            </a:ext>
          </a:extLst>
        </xdr:cNvPr>
        <xdr:cNvCxnSpPr/>
      </xdr:nvCxnSpPr>
      <xdr:spPr>
        <a:xfrm>
          <a:off x="1028700" y="16870045"/>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86A92800-2266-4CDF-9782-FF42137C2B07}"/>
            </a:ext>
          </a:extLst>
        </xdr:cNvPr>
        <xdr:cNvSpPr txBox="1"/>
      </xdr:nvSpPr>
      <xdr:spPr>
        <a:xfrm>
          <a:off x="3239144"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3AB95776-81EB-4E4C-B0DD-5BDAEB95C05B}"/>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F8AE9B3B-7A14-4F6B-9F66-87C40AB3AAF8}"/>
            </a:ext>
          </a:extLst>
        </xdr:cNvPr>
        <xdr:cNvSpPr txBox="1"/>
      </xdr:nvSpPr>
      <xdr:spPr>
        <a:xfrm>
          <a:off x="16484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C2B3AAED-E815-48D3-8343-ECDE19599106}"/>
            </a:ext>
          </a:extLst>
        </xdr:cNvPr>
        <xdr:cNvSpPr txBox="1"/>
      </xdr:nvSpPr>
      <xdr:spPr>
        <a:xfrm>
          <a:off x="8483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16164</xdr:rowOff>
    </xdr:from>
    <xdr:ext cx="405111" cy="259045"/>
    <xdr:sp macro="" textlink="">
      <xdr:nvSpPr>
        <xdr:cNvPr id="433" name="n_1mainValue【市民会館】&#10;有形固定資産減価償却率">
          <a:extLst>
            <a:ext uri="{FF2B5EF4-FFF2-40B4-BE49-F238E27FC236}">
              <a16:creationId xmlns:a16="http://schemas.microsoft.com/office/drawing/2014/main" id="{09895FB0-4D71-48A9-8634-F5415B864E37}"/>
            </a:ext>
          </a:extLst>
        </xdr:cNvPr>
        <xdr:cNvSpPr txBox="1"/>
      </xdr:nvSpPr>
      <xdr:spPr>
        <a:xfrm>
          <a:off x="3239144" y="1664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29227</xdr:rowOff>
    </xdr:from>
    <xdr:ext cx="405111" cy="259045"/>
    <xdr:sp macro="" textlink="">
      <xdr:nvSpPr>
        <xdr:cNvPr id="434" name="n_2mainValue【市民会館】&#10;有形固定資産減価償却率">
          <a:extLst>
            <a:ext uri="{FF2B5EF4-FFF2-40B4-BE49-F238E27FC236}">
              <a16:creationId xmlns:a16="http://schemas.microsoft.com/office/drawing/2014/main" id="{FA4AD517-BAAD-437A-BD76-21045823EA3A}"/>
            </a:ext>
          </a:extLst>
        </xdr:cNvPr>
        <xdr:cNvSpPr txBox="1"/>
      </xdr:nvSpPr>
      <xdr:spPr>
        <a:xfrm>
          <a:off x="2439044" y="1665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168020</xdr:rowOff>
    </xdr:from>
    <xdr:ext cx="405111" cy="259045"/>
    <xdr:sp macro="" textlink="">
      <xdr:nvSpPr>
        <xdr:cNvPr id="435" name="n_3mainValue【市民会館】&#10;有形固定資産減価償却率">
          <a:extLst>
            <a:ext uri="{FF2B5EF4-FFF2-40B4-BE49-F238E27FC236}">
              <a16:creationId xmlns:a16="http://schemas.microsoft.com/office/drawing/2014/main" id="{E024E120-63C8-46CF-AAE3-79E9365BFC88}"/>
            </a:ext>
          </a:extLst>
        </xdr:cNvPr>
        <xdr:cNvSpPr txBox="1"/>
      </xdr:nvSpPr>
      <xdr:spPr>
        <a:xfrm>
          <a:off x="1648469" y="1662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132097</xdr:rowOff>
    </xdr:from>
    <xdr:ext cx="405111" cy="259045"/>
    <xdr:sp macro="" textlink="">
      <xdr:nvSpPr>
        <xdr:cNvPr id="436" name="n_4mainValue【市民会館】&#10;有形固定資産減価償却率">
          <a:extLst>
            <a:ext uri="{FF2B5EF4-FFF2-40B4-BE49-F238E27FC236}">
              <a16:creationId xmlns:a16="http://schemas.microsoft.com/office/drawing/2014/main" id="{D89C9BCD-74EA-4C4F-9819-2B64FF7C350E}"/>
            </a:ext>
          </a:extLst>
        </xdr:cNvPr>
        <xdr:cNvSpPr txBox="1"/>
      </xdr:nvSpPr>
      <xdr:spPr>
        <a:xfrm>
          <a:off x="848369"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6BD2FDED-DE1F-473E-9F92-2B0A8A95223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E85791E-6B92-4D37-8660-01532D2C44E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E02274C-1533-4303-9A62-4D24BBB4380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C3470B8C-E71A-4409-8B09-7FDF7EC7BA9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3132FA4-7BBB-41A8-B2F8-0C61F788D6A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CD2CF770-7866-4DB9-9396-DC41B3DCADA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36299C5-D629-4299-A661-98B54497796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0350498-9BD4-4096-BE14-A39C0277EC7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8D28EAF-2EED-42DE-A687-48FC7F3DC8E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00279A5-6EA0-4BF6-938E-B844463E059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A917AD9-E246-4039-BEBA-E8EA7E3CCFEF}"/>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77E58180-F354-481E-B0C0-DB4EC47CE66D}"/>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542F8BE1-EF25-4081-9787-B66C2A02B10A}"/>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2DC07237-9BC1-4065-8308-78995768022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F674AA66-8D4C-4879-BB88-F0FDC48A6BB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47D272D-BDEF-4F14-ACBF-69C4F77B7371}"/>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B20F0FDE-A60E-4D5A-8112-BD86F89A5D2A}"/>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37D37AC4-5A9D-4A64-A48A-6F92D4415C85}"/>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3772004-BA9A-4DAB-8920-FA902CEB762A}"/>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65BED96-F4C2-4E32-9423-E2F7A5A99E0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A8BEC034-C79D-4117-98A9-AFC31FC93917}"/>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747AAA5-1461-48F0-9822-417F695FA6A7}"/>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E6CB74E0-C45E-4211-A53A-3A55EF7A177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759E7D65-6F63-4163-A5F9-C6BEEB85CA5F}"/>
            </a:ext>
          </a:extLst>
        </xdr:cNvPr>
        <xdr:cNvCxnSpPr/>
      </xdr:nvCxnSpPr>
      <xdr:spPr>
        <a:xfrm flipV="1">
          <a:off x="9429115" y="1652460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4DB8FF96-A9AD-4C32-9316-F23469B8CC29}"/>
            </a:ext>
          </a:extLst>
        </xdr:cNvPr>
        <xdr:cNvSpPr txBox="1"/>
      </xdr:nvSpPr>
      <xdr:spPr>
        <a:xfrm>
          <a:off x="9467850"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42B75A82-BDFF-4AA3-A32E-B54C3CA7FBF0}"/>
            </a:ext>
          </a:extLst>
        </xdr:cNvPr>
        <xdr:cNvCxnSpPr/>
      </xdr:nvCxnSpPr>
      <xdr:spPr>
        <a:xfrm>
          <a:off x="9363075" y="1779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A7974565-1AC6-48B8-93A0-339A4C77012B}"/>
            </a:ext>
          </a:extLst>
        </xdr:cNvPr>
        <xdr:cNvSpPr txBox="1"/>
      </xdr:nvSpPr>
      <xdr:spPr>
        <a:xfrm>
          <a:off x="9467850" y="162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768AC98C-D5D0-4227-ACCB-0287A57E4483}"/>
            </a:ext>
          </a:extLst>
        </xdr:cNvPr>
        <xdr:cNvCxnSpPr/>
      </xdr:nvCxnSpPr>
      <xdr:spPr>
        <a:xfrm>
          <a:off x="9363075" y="1652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5" name="【市民会館】&#10;一人当たり面積平均値テキスト">
          <a:extLst>
            <a:ext uri="{FF2B5EF4-FFF2-40B4-BE49-F238E27FC236}">
              <a16:creationId xmlns:a16="http://schemas.microsoft.com/office/drawing/2014/main" id="{F1CE2660-4222-4C11-8980-C615FA3BE0CF}"/>
            </a:ext>
          </a:extLst>
        </xdr:cNvPr>
        <xdr:cNvSpPr txBox="1"/>
      </xdr:nvSpPr>
      <xdr:spPr>
        <a:xfrm>
          <a:off x="9467850" y="1744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B573F822-0DBB-44C3-909F-024F6DF8C252}"/>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890E50BC-EC84-4497-B7B6-9AA428CF0F15}"/>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C2F03E2C-2B19-40CA-9AFB-8DAD0A247FB0}"/>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5059D834-0C08-48C7-868E-2C1A0D9F1783}"/>
            </a:ext>
          </a:extLst>
        </xdr:cNvPr>
        <xdr:cNvSpPr/>
      </xdr:nvSpPr>
      <xdr:spPr>
        <a:xfrm>
          <a:off x="7029450" y="1747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364B250F-6BAF-423C-BFC3-20228E5468F0}"/>
            </a:ext>
          </a:extLst>
        </xdr:cNvPr>
        <xdr:cNvSpPr/>
      </xdr:nvSpPr>
      <xdr:spPr>
        <a:xfrm>
          <a:off x="6238875" y="17475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3C8CC12-7477-4E6B-84D3-6DBC0B562349}"/>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D23D7FB-4AC4-44E0-92E5-8D5CBF7D009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A399CF3-AC29-4E51-9413-912323C93AC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15FDF3B-6448-44D1-8891-0A60ECE9842A}"/>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6A8E0BF-07AA-417A-9D23-D7C45EA32783}"/>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636</xdr:rowOff>
    </xdr:from>
    <xdr:to>
      <xdr:col>55</xdr:col>
      <xdr:colOff>50800</xdr:colOff>
      <xdr:row>106</xdr:row>
      <xdr:rowOff>102236</xdr:rowOff>
    </xdr:to>
    <xdr:sp macro="" textlink="">
      <xdr:nvSpPr>
        <xdr:cNvPr id="476" name="楕円 475">
          <a:extLst>
            <a:ext uri="{FF2B5EF4-FFF2-40B4-BE49-F238E27FC236}">
              <a16:creationId xmlns:a16="http://schemas.microsoft.com/office/drawing/2014/main" id="{BA282E57-6899-4E5F-B33E-9831D14298C3}"/>
            </a:ext>
          </a:extLst>
        </xdr:cNvPr>
        <xdr:cNvSpPr/>
      </xdr:nvSpPr>
      <xdr:spPr>
        <a:xfrm>
          <a:off x="9401175" y="1731708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23513</xdr:rowOff>
    </xdr:from>
    <xdr:ext cx="469744" cy="259045"/>
    <xdr:sp macro="" textlink="">
      <xdr:nvSpPr>
        <xdr:cNvPr id="477" name="【市民会館】&#10;一人当たり面積該当値テキスト">
          <a:extLst>
            <a:ext uri="{FF2B5EF4-FFF2-40B4-BE49-F238E27FC236}">
              <a16:creationId xmlns:a16="http://schemas.microsoft.com/office/drawing/2014/main" id="{4DC50048-E261-454B-98D8-31D8C9294DD9}"/>
            </a:ext>
          </a:extLst>
        </xdr:cNvPr>
        <xdr:cNvSpPr txBox="1"/>
      </xdr:nvSpPr>
      <xdr:spPr>
        <a:xfrm>
          <a:off x="9467850" y="171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4445</xdr:rowOff>
    </xdr:from>
    <xdr:to>
      <xdr:col>50</xdr:col>
      <xdr:colOff>165100</xdr:colOff>
      <xdr:row>106</xdr:row>
      <xdr:rowOff>106045</xdr:rowOff>
    </xdr:to>
    <xdr:sp macro="" textlink="">
      <xdr:nvSpPr>
        <xdr:cNvPr id="478" name="楕円 477">
          <a:extLst>
            <a:ext uri="{FF2B5EF4-FFF2-40B4-BE49-F238E27FC236}">
              <a16:creationId xmlns:a16="http://schemas.microsoft.com/office/drawing/2014/main" id="{53422BF3-6B3C-44E5-8DEF-2E6883FE1345}"/>
            </a:ext>
          </a:extLst>
        </xdr:cNvPr>
        <xdr:cNvSpPr/>
      </xdr:nvSpPr>
      <xdr:spPr>
        <a:xfrm>
          <a:off x="8639175" y="17324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51436</xdr:rowOff>
    </xdr:from>
    <xdr:to>
      <xdr:col>55</xdr:col>
      <xdr:colOff>0</xdr:colOff>
      <xdr:row>106</xdr:row>
      <xdr:rowOff>55245</xdr:rowOff>
    </xdr:to>
    <xdr:cxnSp macro="">
      <xdr:nvCxnSpPr>
        <xdr:cNvPr id="479" name="直線コネクタ 478">
          <a:extLst>
            <a:ext uri="{FF2B5EF4-FFF2-40B4-BE49-F238E27FC236}">
              <a16:creationId xmlns:a16="http://schemas.microsoft.com/office/drawing/2014/main" id="{269419D8-1E2B-4554-AAE7-1B5745DB0C29}"/>
            </a:ext>
          </a:extLst>
        </xdr:cNvPr>
        <xdr:cNvCxnSpPr/>
      </xdr:nvCxnSpPr>
      <xdr:spPr>
        <a:xfrm flipV="1">
          <a:off x="8686800" y="17364711"/>
          <a:ext cx="74295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xdr:rowOff>
    </xdr:from>
    <xdr:to>
      <xdr:col>46</xdr:col>
      <xdr:colOff>38100</xdr:colOff>
      <xdr:row>106</xdr:row>
      <xdr:rowOff>109855</xdr:rowOff>
    </xdr:to>
    <xdr:sp macro="" textlink="">
      <xdr:nvSpPr>
        <xdr:cNvPr id="480" name="楕円 479">
          <a:extLst>
            <a:ext uri="{FF2B5EF4-FFF2-40B4-BE49-F238E27FC236}">
              <a16:creationId xmlns:a16="http://schemas.microsoft.com/office/drawing/2014/main" id="{2FD6AF73-0FEF-499F-95B3-5ADBD972A0F6}"/>
            </a:ext>
          </a:extLst>
        </xdr:cNvPr>
        <xdr:cNvSpPr/>
      </xdr:nvSpPr>
      <xdr:spPr>
        <a:xfrm>
          <a:off x="7839075" y="17327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55245</xdr:rowOff>
    </xdr:from>
    <xdr:to>
      <xdr:col>50</xdr:col>
      <xdr:colOff>114300</xdr:colOff>
      <xdr:row>106</xdr:row>
      <xdr:rowOff>59055</xdr:rowOff>
    </xdr:to>
    <xdr:cxnSp macro="">
      <xdr:nvCxnSpPr>
        <xdr:cNvPr id="481" name="直線コネクタ 480">
          <a:extLst>
            <a:ext uri="{FF2B5EF4-FFF2-40B4-BE49-F238E27FC236}">
              <a16:creationId xmlns:a16="http://schemas.microsoft.com/office/drawing/2014/main" id="{C8F0FA90-BB41-42CF-AF2A-EB08FEEE5400}"/>
            </a:ext>
          </a:extLst>
        </xdr:cNvPr>
        <xdr:cNvCxnSpPr/>
      </xdr:nvCxnSpPr>
      <xdr:spPr>
        <a:xfrm flipV="1">
          <a:off x="7886700" y="1737169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8255</xdr:rowOff>
    </xdr:from>
    <xdr:to>
      <xdr:col>41</xdr:col>
      <xdr:colOff>101600</xdr:colOff>
      <xdr:row>106</xdr:row>
      <xdr:rowOff>109855</xdr:rowOff>
    </xdr:to>
    <xdr:sp macro="" textlink="">
      <xdr:nvSpPr>
        <xdr:cNvPr id="482" name="楕円 481">
          <a:extLst>
            <a:ext uri="{FF2B5EF4-FFF2-40B4-BE49-F238E27FC236}">
              <a16:creationId xmlns:a16="http://schemas.microsoft.com/office/drawing/2014/main" id="{0C094E88-1EB2-4DFC-A737-0EC4647D7FC9}"/>
            </a:ext>
          </a:extLst>
        </xdr:cNvPr>
        <xdr:cNvSpPr/>
      </xdr:nvSpPr>
      <xdr:spPr>
        <a:xfrm>
          <a:off x="7029450" y="17327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59055</xdr:rowOff>
    </xdr:from>
    <xdr:to>
      <xdr:col>45</xdr:col>
      <xdr:colOff>177800</xdr:colOff>
      <xdr:row>106</xdr:row>
      <xdr:rowOff>59055</xdr:rowOff>
    </xdr:to>
    <xdr:cxnSp macro="">
      <xdr:nvCxnSpPr>
        <xdr:cNvPr id="483" name="直線コネクタ 482">
          <a:extLst>
            <a:ext uri="{FF2B5EF4-FFF2-40B4-BE49-F238E27FC236}">
              <a16:creationId xmlns:a16="http://schemas.microsoft.com/office/drawing/2014/main" id="{42F5F6F0-2E67-4358-A205-E5BBEDAAF007}"/>
            </a:ext>
          </a:extLst>
        </xdr:cNvPr>
        <xdr:cNvCxnSpPr/>
      </xdr:nvCxnSpPr>
      <xdr:spPr>
        <a:xfrm>
          <a:off x="7077075" y="173755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12064</xdr:rowOff>
    </xdr:from>
    <xdr:to>
      <xdr:col>36</xdr:col>
      <xdr:colOff>165100</xdr:colOff>
      <xdr:row>106</xdr:row>
      <xdr:rowOff>113664</xdr:rowOff>
    </xdr:to>
    <xdr:sp macro="" textlink="">
      <xdr:nvSpPr>
        <xdr:cNvPr id="484" name="楕円 483">
          <a:extLst>
            <a:ext uri="{FF2B5EF4-FFF2-40B4-BE49-F238E27FC236}">
              <a16:creationId xmlns:a16="http://schemas.microsoft.com/office/drawing/2014/main" id="{13DADFAB-706E-4E15-872A-9F641C767805}"/>
            </a:ext>
          </a:extLst>
        </xdr:cNvPr>
        <xdr:cNvSpPr/>
      </xdr:nvSpPr>
      <xdr:spPr>
        <a:xfrm>
          <a:off x="6238875" y="173253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59055</xdr:rowOff>
    </xdr:from>
    <xdr:to>
      <xdr:col>41</xdr:col>
      <xdr:colOff>50800</xdr:colOff>
      <xdr:row>106</xdr:row>
      <xdr:rowOff>62864</xdr:rowOff>
    </xdr:to>
    <xdr:cxnSp macro="">
      <xdr:nvCxnSpPr>
        <xdr:cNvPr id="485" name="直線コネクタ 484">
          <a:extLst>
            <a:ext uri="{FF2B5EF4-FFF2-40B4-BE49-F238E27FC236}">
              <a16:creationId xmlns:a16="http://schemas.microsoft.com/office/drawing/2014/main" id="{3A6D113C-B739-4DEF-A299-F2E50BC65080}"/>
            </a:ext>
          </a:extLst>
        </xdr:cNvPr>
        <xdr:cNvCxnSpPr/>
      </xdr:nvCxnSpPr>
      <xdr:spPr>
        <a:xfrm flipV="1">
          <a:off x="6286500" y="17375505"/>
          <a:ext cx="790575"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6" name="n_1aveValue【市民会館】&#10;一人当たり面積">
          <a:extLst>
            <a:ext uri="{FF2B5EF4-FFF2-40B4-BE49-F238E27FC236}">
              <a16:creationId xmlns:a16="http://schemas.microsoft.com/office/drawing/2014/main" id="{B7194B4A-6D02-43A0-8926-242B28344DEC}"/>
            </a:ext>
          </a:extLst>
        </xdr:cNvPr>
        <xdr:cNvSpPr txBox="1"/>
      </xdr:nvSpPr>
      <xdr:spPr>
        <a:xfrm>
          <a:off x="845827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7" name="n_2aveValue【市民会館】&#10;一人当たり面積">
          <a:extLst>
            <a:ext uri="{FF2B5EF4-FFF2-40B4-BE49-F238E27FC236}">
              <a16:creationId xmlns:a16="http://schemas.microsoft.com/office/drawing/2014/main" id="{5C2BC22D-68CE-46E2-B114-063C9E139378}"/>
            </a:ext>
          </a:extLst>
        </xdr:cNvPr>
        <xdr:cNvSpPr txBox="1"/>
      </xdr:nvSpPr>
      <xdr:spPr>
        <a:xfrm>
          <a:off x="7677227" y="1757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8" name="n_3aveValue【市民会館】&#10;一人当たり面積">
          <a:extLst>
            <a:ext uri="{FF2B5EF4-FFF2-40B4-BE49-F238E27FC236}">
              <a16:creationId xmlns:a16="http://schemas.microsoft.com/office/drawing/2014/main" id="{4D14E0BA-3EF8-42CE-8464-4ADA83089680}"/>
            </a:ext>
          </a:extLst>
        </xdr:cNvPr>
        <xdr:cNvSpPr txBox="1"/>
      </xdr:nvSpPr>
      <xdr:spPr>
        <a:xfrm>
          <a:off x="6867602"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a:extLst>
            <a:ext uri="{FF2B5EF4-FFF2-40B4-BE49-F238E27FC236}">
              <a16:creationId xmlns:a16="http://schemas.microsoft.com/office/drawing/2014/main" id="{436827FC-39ED-4418-9EBC-01B9A7C7A52E}"/>
            </a:ext>
          </a:extLst>
        </xdr:cNvPr>
        <xdr:cNvSpPr txBox="1"/>
      </xdr:nvSpPr>
      <xdr:spPr>
        <a:xfrm>
          <a:off x="6067502" y="1757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122572</xdr:rowOff>
    </xdr:from>
    <xdr:ext cx="469744" cy="259045"/>
    <xdr:sp macro="" textlink="">
      <xdr:nvSpPr>
        <xdr:cNvPr id="490" name="n_1mainValue【市民会館】&#10;一人当たり面積">
          <a:extLst>
            <a:ext uri="{FF2B5EF4-FFF2-40B4-BE49-F238E27FC236}">
              <a16:creationId xmlns:a16="http://schemas.microsoft.com/office/drawing/2014/main" id="{6E814B29-654F-4421-8CFC-0B7EDD67842D}"/>
            </a:ext>
          </a:extLst>
        </xdr:cNvPr>
        <xdr:cNvSpPr txBox="1"/>
      </xdr:nvSpPr>
      <xdr:spPr>
        <a:xfrm>
          <a:off x="8458277"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126382</xdr:rowOff>
    </xdr:from>
    <xdr:ext cx="469744" cy="259045"/>
    <xdr:sp macro="" textlink="">
      <xdr:nvSpPr>
        <xdr:cNvPr id="491" name="n_2mainValue【市民会館】&#10;一人当たり面積">
          <a:extLst>
            <a:ext uri="{FF2B5EF4-FFF2-40B4-BE49-F238E27FC236}">
              <a16:creationId xmlns:a16="http://schemas.microsoft.com/office/drawing/2014/main" id="{A93D5E92-8A14-4FCE-B534-E813951E9F36}"/>
            </a:ext>
          </a:extLst>
        </xdr:cNvPr>
        <xdr:cNvSpPr txBox="1"/>
      </xdr:nvSpPr>
      <xdr:spPr>
        <a:xfrm>
          <a:off x="7677227" y="1709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126382</xdr:rowOff>
    </xdr:from>
    <xdr:ext cx="469744" cy="259045"/>
    <xdr:sp macro="" textlink="">
      <xdr:nvSpPr>
        <xdr:cNvPr id="492" name="n_3mainValue【市民会館】&#10;一人当たり面積">
          <a:extLst>
            <a:ext uri="{FF2B5EF4-FFF2-40B4-BE49-F238E27FC236}">
              <a16:creationId xmlns:a16="http://schemas.microsoft.com/office/drawing/2014/main" id="{6D841FFE-79DA-44FB-979E-4647903219B8}"/>
            </a:ext>
          </a:extLst>
        </xdr:cNvPr>
        <xdr:cNvSpPr txBox="1"/>
      </xdr:nvSpPr>
      <xdr:spPr>
        <a:xfrm>
          <a:off x="6867602" y="1709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130191</xdr:rowOff>
    </xdr:from>
    <xdr:ext cx="469744" cy="259045"/>
    <xdr:sp macro="" textlink="">
      <xdr:nvSpPr>
        <xdr:cNvPr id="493" name="n_4mainValue【市民会館】&#10;一人当たり面積">
          <a:extLst>
            <a:ext uri="{FF2B5EF4-FFF2-40B4-BE49-F238E27FC236}">
              <a16:creationId xmlns:a16="http://schemas.microsoft.com/office/drawing/2014/main" id="{D04C047C-AC76-46F2-B4AA-E5BF20DFAF62}"/>
            </a:ext>
          </a:extLst>
        </xdr:cNvPr>
        <xdr:cNvSpPr txBox="1"/>
      </xdr:nvSpPr>
      <xdr:spPr>
        <a:xfrm>
          <a:off x="6067502" y="1710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80C048A-6165-4037-91F1-091849885E6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EC849EB-238B-4E3C-B3A1-D9B26271CDE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82EFD08-7ACE-41A7-B44C-48D75BE673A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D017C8B-7D16-4ED2-8C25-09895664969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0A4D2EA-8C94-4A0E-9540-F4C80249CFD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CF1C81B-4148-47A3-B4D4-55052C1E526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12F1071-7A82-4EC8-9C67-D9542951879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DAA0C6B-8DF3-44F6-BEB0-02D1B81A882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3B54AAA-B973-4EB4-9403-4B2642A7003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AA00BA0-5493-4C50-A43B-1E3CF79F9EC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CE91213-E972-4829-BDE1-2613363A69C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C71FB2AD-F8B2-48E1-9FF9-E1E8EAB929D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F7DB1F8D-7C3B-4442-9B1A-A126349682E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D0E6931-7B64-40A0-85DA-B7A0DE276811}"/>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5813EDCE-7C41-466E-AFA1-A4E1B365D157}"/>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74589EF-0534-44D7-8709-0EFC2C71E902}"/>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6945C4DA-5081-4B34-ADFD-A5545FC677DC}"/>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60D4186-AE92-4A3C-9621-EEA8783AEE66}"/>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DA1F1485-0BC6-48C3-A1F6-3B9B67114BF4}"/>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8C271A39-2495-471D-9749-88B839CDE57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774F08BE-1423-43DE-8238-D2FE74D6445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73E579E-9143-42E1-AC88-DD2720B4C75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678D2180-6AB2-4CD4-8A2A-567C0B3C4EAE}"/>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E70AF254-6981-49FC-8A47-B85FC9450AF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795E91D-615F-4149-B555-E6B63382F26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AB99B692-8938-411B-99BF-9553448302BD}"/>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BBE87A9F-03B1-4B72-BBB4-69E75D57EEF0}"/>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9C32DFC6-29D1-45EB-86B1-3BCEDFC24239}"/>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3CAB00CB-B74B-4C95-946D-9A9A331D5CE6}"/>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9FFC6182-B4DA-45C8-9FAA-6D599CAE4180}"/>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B649B98F-BC73-40E1-8D15-BD5AB5F5646E}"/>
            </a:ext>
          </a:extLst>
        </xdr:cNvPr>
        <xdr:cNvSpPr txBox="1"/>
      </xdr:nvSpPr>
      <xdr:spPr>
        <a:xfrm>
          <a:off x="14735175" y="6086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1004E79A-CC26-4DFD-BE31-6FBD36E6960E}"/>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EAC2E83B-4468-4D2B-8F90-61B53970001F}"/>
            </a:ext>
          </a:extLst>
        </xdr:cNvPr>
        <xdr:cNvSpPr/>
      </xdr:nvSpPr>
      <xdr:spPr>
        <a:xfrm>
          <a:off x="13887450"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CE05E8B9-A38A-4E1E-9D9E-DEBD0D35AE1F}"/>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A1C5598B-E0EB-432C-A895-8AB9075AE8C0}"/>
            </a:ext>
          </a:extLst>
        </xdr:cNvPr>
        <xdr:cNvSpPr/>
      </xdr:nvSpPr>
      <xdr:spPr>
        <a:xfrm>
          <a:off x="12296775" y="629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14E8F53D-887F-4570-BA3C-92D9EF5662F8}"/>
            </a:ext>
          </a:extLst>
        </xdr:cNvPr>
        <xdr:cNvSpPr/>
      </xdr:nvSpPr>
      <xdr:spPr>
        <a:xfrm>
          <a:off x="11487150" y="6295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3267857-C750-4CF6-A5D3-E8C9E8573E3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0B11651-9668-4DD9-B33D-69259F770D5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E86947F-10B0-4FC5-B58E-5FB9ADB257B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7AE20BB-EBBD-468C-B885-907073D8655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1A12DDB-33E9-4AB5-93BB-34FBB6F86AD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142966</xdr:rowOff>
    </xdr:from>
    <xdr:to>
      <xdr:col>85</xdr:col>
      <xdr:colOff>177800</xdr:colOff>
      <xdr:row>42</xdr:row>
      <xdr:rowOff>73116</xdr:rowOff>
    </xdr:to>
    <xdr:sp macro="" textlink="">
      <xdr:nvSpPr>
        <xdr:cNvPr id="535" name="楕円 534">
          <a:extLst>
            <a:ext uri="{FF2B5EF4-FFF2-40B4-BE49-F238E27FC236}">
              <a16:creationId xmlns:a16="http://schemas.microsoft.com/office/drawing/2014/main" id="{77520C20-9DF5-4FAB-92F5-4532F9633ED2}"/>
            </a:ext>
          </a:extLst>
        </xdr:cNvPr>
        <xdr:cNvSpPr/>
      </xdr:nvSpPr>
      <xdr:spPr>
        <a:xfrm>
          <a:off x="14649450" y="67882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57893</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CB519F6E-E537-4E31-BEA1-19B0EBCDB06F}"/>
            </a:ext>
          </a:extLst>
        </xdr:cNvPr>
        <xdr:cNvSpPr txBox="1"/>
      </xdr:nvSpPr>
      <xdr:spPr>
        <a:xfrm>
          <a:off x="14735175" y="6706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139700</xdr:rowOff>
    </xdr:from>
    <xdr:to>
      <xdr:col>81</xdr:col>
      <xdr:colOff>101600</xdr:colOff>
      <xdr:row>42</xdr:row>
      <xdr:rowOff>69850</xdr:rowOff>
    </xdr:to>
    <xdr:sp macro="" textlink="">
      <xdr:nvSpPr>
        <xdr:cNvPr id="537" name="楕円 536">
          <a:extLst>
            <a:ext uri="{FF2B5EF4-FFF2-40B4-BE49-F238E27FC236}">
              <a16:creationId xmlns:a16="http://schemas.microsoft.com/office/drawing/2014/main" id="{BD1E4C1A-DEC2-4605-A9D1-10A95420B3DF}"/>
            </a:ext>
          </a:extLst>
        </xdr:cNvPr>
        <xdr:cNvSpPr/>
      </xdr:nvSpPr>
      <xdr:spPr>
        <a:xfrm>
          <a:off x="13887450" y="6791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19050</xdr:rowOff>
    </xdr:from>
    <xdr:to>
      <xdr:col>85</xdr:col>
      <xdr:colOff>127000</xdr:colOff>
      <xdr:row>42</xdr:row>
      <xdr:rowOff>22316</xdr:rowOff>
    </xdr:to>
    <xdr:cxnSp macro="">
      <xdr:nvCxnSpPr>
        <xdr:cNvPr id="538" name="直線コネクタ 537">
          <a:extLst>
            <a:ext uri="{FF2B5EF4-FFF2-40B4-BE49-F238E27FC236}">
              <a16:creationId xmlns:a16="http://schemas.microsoft.com/office/drawing/2014/main" id="{75DD1FB2-0868-43F1-97C5-6ED4A7E51CA7}"/>
            </a:ext>
          </a:extLst>
        </xdr:cNvPr>
        <xdr:cNvCxnSpPr/>
      </xdr:nvCxnSpPr>
      <xdr:spPr>
        <a:xfrm>
          <a:off x="13935075" y="6829425"/>
          <a:ext cx="7620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131535</xdr:rowOff>
    </xdr:from>
    <xdr:to>
      <xdr:col>76</xdr:col>
      <xdr:colOff>165100</xdr:colOff>
      <xdr:row>42</xdr:row>
      <xdr:rowOff>61685</xdr:rowOff>
    </xdr:to>
    <xdr:sp macro="" textlink="">
      <xdr:nvSpPr>
        <xdr:cNvPr id="539" name="楕円 538">
          <a:extLst>
            <a:ext uri="{FF2B5EF4-FFF2-40B4-BE49-F238E27FC236}">
              <a16:creationId xmlns:a16="http://schemas.microsoft.com/office/drawing/2014/main" id="{23DFA14A-76A8-4C62-80BF-9D0EBAA04317}"/>
            </a:ext>
          </a:extLst>
        </xdr:cNvPr>
        <xdr:cNvSpPr/>
      </xdr:nvSpPr>
      <xdr:spPr>
        <a:xfrm>
          <a:off x="13096875" y="67799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10885</xdr:rowOff>
    </xdr:from>
    <xdr:to>
      <xdr:col>81</xdr:col>
      <xdr:colOff>50800</xdr:colOff>
      <xdr:row>42</xdr:row>
      <xdr:rowOff>19050</xdr:rowOff>
    </xdr:to>
    <xdr:cxnSp macro="">
      <xdr:nvCxnSpPr>
        <xdr:cNvPr id="540" name="直線コネクタ 539">
          <a:extLst>
            <a:ext uri="{FF2B5EF4-FFF2-40B4-BE49-F238E27FC236}">
              <a16:creationId xmlns:a16="http://schemas.microsoft.com/office/drawing/2014/main" id="{689AF4BA-6530-4CF3-A49A-BDA33514A7C0}"/>
            </a:ext>
          </a:extLst>
        </xdr:cNvPr>
        <xdr:cNvCxnSpPr/>
      </xdr:nvCxnSpPr>
      <xdr:spPr>
        <a:xfrm>
          <a:off x="13144500" y="6818085"/>
          <a:ext cx="790575" cy="1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121738</xdr:rowOff>
    </xdr:from>
    <xdr:to>
      <xdr:col>72</xdr:col>
      <xdr:colOff>38100</xdr:colOff>
      <xdr:row>42</xdr:row>
      <xdr:rowOff>51888</xdr:rowOff>
    </xdr:to>
    <xdr:sp macro="" textlink="">
      <xdr:nvSpPr>
        <xdr:cNvPr id="541" name="楕円 540">
          <a:extLst>
            <a:ext uri="{FF2B5EF4-FFF2-40B4-BE49-F238E27FC236}">
              <a16:creationId xmlns:a16="http://schemas.microsoft.com/office/drawing/2014/main" id="{3761AF7E-EA68-4B4A-8B78-215ADCEA9756}"/>
            </a:ext>
          </a:extLst>
        </xdr:cNvPr>
        <xdr:cNvSpPr/>
      </xdr:nvSpPr>
      <xdr:spPr>
        <a:xfrm>
          <a:off x="12296775" y="67733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1088</xdr:rowOff>
    </xdr:from>
    <xdr:to>
      <xdr:col>76</xdr:col>
      <xdr:colOff>114300</xdr:colOff>
      <xdr:row>42</xdr:row>
      <xdr:rowOff>10885</xdr:rowOff>
    </xdr:to>
    <xdr:cxnSp macro="">
      <xdr:nvCxnSpPr>
        <xdr:cNvPr id="542" name="直線コネクタ 541">
          <a:extLst>
            <a:ext uri="{FF2B5EF4-FFF2-40B4-BE49-F238E27FC236}">
              <a16:creationId xmlns:a16="http://schemas.microsoft.com/office/drawing/2014/main" id="{59915EE6-5B35-4446-8032-69EE7A9EEBB5}"/>
            </a:ext>
          </a:extLst>
        </xdr:cNvPr>
        <xdr:cNvCxnSpPr/>
      </xdr:nvCxnSpPr>
      <xdr:spPr>
        <a:xfrm>
          <a:off x="12344400" y="6811463"/>
          <a:ext cx="8001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51526</xdr:rowOff>
    </xdr:from>
    <xdr:to>
      <xdr:col>67</xdr:col>
      <xdr:colOff>101600</xdr:colOff>
      <xdr:row>41</xdr:row>
      <xdr:rowOff>153126</xdr:rowOff>
    </xdr:to>
    <xdr:sp macro="" textlink="">
      <xdr:nvSpPr>
        <xdr:cNvPr id="543" name="楕円 542">
          <a:extLst>
            <a:ext uri="{FF2B5EF4-FFF2-40B4-BE49-F238E27FC236}">
              <a16:creationId xmlns:a16="http://schemas.microsoft.com/office/drawing/2014/main" id="{F78C4266-D520-4467-B4DB-2770B00E1DE9}"/>
            </a:ext>
          </a:extLst>
        </xdr:cNvPr>
        <xdr:cNvSpPr/>
      </xdr:nvSpPr>
      <xdr:spPr>
        <a:xfrm>
          <a:off x="11487150" y="66968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102326</xdr:rowOff>
    </xdr:from>
    <xdr:to>
      <xdr:col>71</xdr:col>
      <xdr:colOff>177800</xdr:colOff>
      <xdr:row>42</xdr:row>
      <xdr:rowOff>1088</xdr:rowOff>
    </xdr:to>
    <xdr:cxnSp macro="">
      <xdr:nvCxnSpPr>
        <xdr:cNvPr id="544" name="直線コネクタ 543">
          <a:extLst>
            <a:ext uri="{FF2B5EF4-FFF2-40B4-BE49-F238E27FC236}">
              <a16:creationId xmlns:a16="http://schemas.microsoft.com/office/drawing/2014/main" id="{3A4C6075-807F-41CC-B207-7DD2BF45DFA0}"/>
            </a:ext>
          </a:extLst>
        </xdr:cNvPr>
        <xdr:cNvCxnSpPr/>
      </xdr:nvCxnSpPr>
      <xdr:spPr>
        <a:xfrm>
          <a:off x="11534775" y="6753951"/>
          <a:ext cx="809625" cy="5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FAAA59F1-D078-4ED8-8923-74EA7555434A}"/>
            </a:ext>
          </a:extLst>
        </xdr:cNvPr>
        <xdr:cNvSpPr txBox="1"/>
      </xdr:nvSpPr>
      <xdr:spPr>
        <a:xfrm>
          <a:off x="13745219" y="606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7AB738D0-30C3-4BAB-9BB7-3F88383A90E0}"/>
            </a:ext>
          </a:extLst>
        </xdr:cNvPr>
        <xdr:cNvSpPr txBox="1"/>
      </xdr:nvSpPr>
      <xdr:spPr>
        <a:xfrm>
          <a:off x="12964169" y="604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6F30C442-4A3F-4A16-B983-F88CACE96E79}"/>
            </a:ext>
          </a:extLst>
        </xdr:cNvPr>
        <xdr:cNvSpPr txBox="1"/>
      </xdr:nvSpPr>
      <xdr:spPr>
        <a:xfrm>
          <a:off x="121640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9B11533-14DB-418D-BE25-7ACCFBF8D7EE}"/>
            </a:ext>
          </a:extLst>
        </xdr:cNvPr>
        <xdr:cNvSpPr txBox="1"/>
      </xdr:nvSpPr>
      <xdr:spPr>
        <a:xfrm>
          <a:off x="11354444" y="608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60977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6D9F4679-518D-40FD-9B6E-EF3D09C3363B}"/>
            </a:ext>
          </a:extLst>
        </xdr:cNvPr>
        <xdr:cNvSpPr txBox="1"/>
      </xdr:nvSpPr>
      <xdr:spPr>
        <a:xfrm>
          <a:off x="13745219" y="687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52812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B7B83450-6887-4148-B7FF-7C6504070F22}"/>
            </a:ext>
          </a:extLst>
        </xdr:cNvPr>
        <xdr:cNvSpPr txBox="1"/>
      </xdr:nvSpPr>
      <xdr:spPr>
        <a:xfrm>
          <a:off x="12964169" y="686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43015</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E5C64794-1711-430C-BA36-66915233D7DA}"/>
            </a:ext>
          </a:extLst>
        </xdr:cNvPr>
        <xdr:cNvSpPr txBox="1"/>
      </xdr:nvSpPr>
      <xdr:spPr>
        <a:xfrm>
          <a:off x="12164069" y="6856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144253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FB6025B-1ABE-4BDB-9869-D9C2B3E6112A}"/>
            </a:ext>
          </a:extLst>
        </xdr:cNvPr>
        <xdr:cNvSpPr txBox="1"/>
      </xdr:nvSpPr>
      <xdr:spPr>
        <a:xfrm>
          <a:off x="11354444" y="6789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C957E0FE-8060-4964-9A50-D4951BC5FE5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ED2C163F-F9C2-4417-84D3-FB7FFBCB1B4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FF12F177-0ECF-4ED8-AD3A-98972FF37D8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AE7FC741-F96C-4565-BB9F-7A376D40C3B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DB370064-808F-4311-B274-865E96840E0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EF22FDC8-2970-4E57-BB80-3A4D5CEEB14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9CEBD9D-7594-4289-823B-75AFA912AD6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A89693AB-A982-4C77-8A99-F212B969368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62C761A3-3859-4089-A61E-638931A60C5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72279928-C822-4A77-9D38-F78D49C4558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F3B2E377-8750-4741-94BA-AE935527F20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F834D208-4A0B-482B-B2EC-986B0AA3AF8B}"/>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7DAC3450-4F8B-4AF4-94BD-BB6ADA5C86D1}"/>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20776BFE-F186-4BE8-AE1A-5385B6E609DA}"/>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BDB20EFF-DC08-4F51-B1F7-1CF93811F18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AAAE85E4-8466-4F0D-B8F3-BE3795A2F384}"/>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8A93C840-EFD6-4132-94A6-4E6E9C58FAC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D20C3D50-9FE0-47F2-B966-2E1AB609355F}"/>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20C00E7C-4C13-41E7-A2B5-AFF5CD7352B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3FF99AEE-8445-497F-97A2-19DBED31D033}"/>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D5EC35FD-8953-4C33-9B6C-E9A802AAAF3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88937F6F-8CE7-4C6A-BDAF-DEC78B8DA0C2}"/>
            </a:ext>
          </a:extLst>
        </xdr:cNvPr>
        <xdr:cNvCxnSpPr/>
      </xdr:nvCxnSpPr>
      <xdr:spPr>
        <a:xfrm flipV="1">
          <a:off x="19954239" y="5354221"/>
          <a:ext cx="0" cy="142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96EB3EC9-7F44-42B5-944D-B2D9925702BC}"/>
            </a:ext>
          </a:extLst>
        </xdr:cNvPr>
        <xdr:cNvSpPr txBox="1"/>
      </xdr:nvSpPr>
      <xdr:spPr>
        <a:xfrm>
          <a:off x="19992975" y="67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A70A6CAD-2C17-4319-972B-7B7A95372545}"/>
            </a:ext>
          </a:extLst>
        </xdr:cNvPr>
        <xdr:cNvCxnSpPr/>
      </xdr:nvCxnSpPr>
      <xdr:spPr>
        <a:xfrm>
          <a:off x="19878675" y="67791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AF4CAF81-66A8-4E08-AE97-D2A28B757C9C}"/>
            </a:ext>
          </a:extLst>
        </xdr:cNvPr>
        <xdr:cNvSpPr txBox="1"/>
      </xdr:nvSpPr>
      <xdr:spPr>
        <a:xfrm>
          <a:off x="19992975" y="5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F823142B-28E5-4BE3-83E2-EBDB9589F828}"/>
            </a:ext>
          </a:extLst>
        </xdr:cNvPr>
        <xdr:cNvCxnSpPr/>
      </xdr:nvCxnSpPr>
      <xdr:spPr>
        <a:xfrm>
          <a:off x="19878675" y="5354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3D9A4679-3B26-4485-828D-2EF26EE680CA}"/>
            </a:ext>
          </a:extLst>
        </xdr:cNvPr>
        <xdr:cNvSpPr txBox="1"/>
      </xdr:nvSpPr>
      <xdr:spPr>
        <a:xfrm>
          <a:off x="19992975" y="6512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F955EEA8-E7F1-48A6-8369-20159FEFCDFF}"/>
            </a:ext>
          </a:extLst>
        </xdr:cNvPr>
        <xdr:cNvSpPr/>
      </xdr:nvSpPr>
      <xdr:spPr>
        <a:xfrm>
          <a:off x="19897725" y="65338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E232EDBD-6DF5-4DB4-A9CE-7DD295B03294}"/>
            </a:ext>
          </a:extLst>
        </xdr:cNvPr>
        <xdr:cNvSpPr/>
      </xdr:nvSpPr>
      <xdr:spPr>
        <a:xfrm>
          <a:off x="19154775" y="65414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5D0BFAAC-6FAA-41F6-A89A-E070E59F120C}"/>
            </a:ext>
          </a:extLst>
        </xdr:cNvPr>
        <xdr:cNvSpPr/>
      </xdr:nvSpPr>
      <xdr:spPr>
        <a:xfrm>
          <a:off x="18345150" y="65461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9C35AA55-57B5-40E2-8077-8764355D2C8D}"/>
            </a:ext>
          </a:extLst>
        </xdr:cNvPr>
        <xdr:cNvSpPr/>
      </xdr:nvSpPr>
      <xdr:spPr>
        <a:xfrm>
          <a:off x="17554575" y="657075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0EEFFE6E-8F77-49B8-9589-800D7801994B}"/>
            </a:ext>
          </a:extLst>
        </xdr:cNvPr>
        <xdr:cNvSpPr/>
      </xdr:nvSpPr>
      <xdr:spPr>
        <a:xfrm>
          <a:off x="16754475" y="65695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072C6E1-0941-448A-9108-752460DEDF0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71E341C-0977-427E-BA39-4550C00BE24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9669651-2D9C-466E-B922-639A39F54A8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3080115-A63C-4734-9450-354CC8B5A16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7617CEB-53D3-4B69-AC8F-6D6EF0FB3F5B}"/>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60497</xdr:rowOff>
    </xdr:from>
    <xdr:to>
      <xdr:col>116</xdr:col>
      <xdr:colOff>114300</xdr:colOff>
      <xdr:row>39</xdr:row>
      <xdr:rowOff>162097</xdr:rowOff>
    </xdr:to>
    <xdr:sp macro="" textlink="">
      <xdr:nvSpPr>
        <xdr:cNvPr id="590" name="楕円 589">
          <a:extLst>
            <a:ext uri="{FF2B5EF4-FFF2-40B4-BE49-F238E27FC236}">
              <a16:creationId xmlns:a16="http://schemas.microsoft.com/office/drawing/2014/main" id="{5F3C8091-831B-4E50-9C83-724BDA93FD83}"/>
            </a:ext>
          </a:extLst>
        </xdr:cNvPr>
        <xdr:cNvSpPr/>
      </xdr:nvSpPr>
      <xdr:spPr>
        <a:xfrm>
          <a:off x="19897725" y="63882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83374</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D86C4EE6-A33A-4001-B43F-A55454285403}"/>
            </a:ext>
          </a:extLst>
        </xdr:cNvPr>
        <xdr:cNvSpPr txBox="1"/>
      </xdr:nvSpPr>
      <xdr:spPr>
        <a:xfrm>
          <a:off x="19992975" y="624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63848</xdr:rowOff>
    </xdr:from>
    <xdr:to>
      <xdr:col>112</xdr:col>
      <xdr:colOff>38100</xdr:colOff>
      <xdr:row>39</xdr:row>
      <xdr:rowOff>165448</xdr:rowOff>
    </xdr:to>
    <xdr:sp macro="" textlink="">
      <xdr:nvSpPr>
        <xdr:cNvPr id="592" name="楕円 591">
          <a:extLst>
            <a:ext uri="{FF2B5EF4-FFF2-40B4-BE49-F238E27FC236}">
              <a16:creationId xmlns:a16="http://schemas.microsoft.com/office/drawing/2014/main" id="{71BE82F2-C0F6-419E-918D-6F11E5BA1CD9}"/>
            </a:ext>
          </a:extLst>
        </xdr:cNvPr>
        <xdr:cNvSpPr/>
      </xdr:nvSpPr>
      <xdr:spPr>
        <a:xfrm>
          <a:off x="19154775" y="63916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111297</xdr:rowOff>
    </xdr:from>
    <xdr:to>
      <xdr:col>116</xdr:col>
      <xdr:colOff>63500</xdr:colOff>
      <xdr:row>39</xdr:row>
      <xdr:rowOff>114648</xdr:rowOff>
    </xdr:to>
    <xdr:cxnSp macro="">
      <xdr:nvCxnSpPr>
        <xdr:cNvPr id="593" name="直線コネクタ 592">
          <a:extLst>
            <a:ext uri="{FF2B5EF4-FFF2-40B4-BE49-F238E27FC236}">
              <a16:creationId xmlns:a16="http://schemas.microsoft.com/office/drawing/2014/main" id="{6A8C7EBB-E0B9-4C63-BD2E-30106DE7C695}"/>
            </a:ext>
          </a:extLst>
        </xdr:cNvPr>
        <xdr:cNvCxnSpPr/>
      </xdr:nvCxnSpPr>
      <xdr:spPr>
        <a:xfrm flipV="1">
          <a:off x="19202400" y="6435897"/>
          <a:ext cx="752475" cy="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66228</xdr:rowOff>
    </xdr:from>
    <xdr:to>
      <xdr:col>107</xdr:col>
      <xdr:colOff>101600</xdr:colOff>
      <xdr:row>39</xdr:row>
      <xdr:rowOff>167828</xdr:rowOff>
    </xdr:to>
    <xdr:sp macro="" textlink="">
      <xdr:nvSpPr>
        <xdr:cNvPr id="594" name="楕円 593">
          <a:extLst>
            <a:ext uri="{FF2B5EF4-FFF2-40B4-BE49-F238E27FC236}">
              <a16:creationId xmlns:a16="http://schemas.microsoft.com/office/drawing/2014/main" id="{AFBE2AB5-D93A-4EA2-957D-F5CF8D62DE33}"/>
            </a:ext>
          </a:extLst>
        </xdr:cNvPr>
        <xdr:cNvSpPr/>
      </xdr:nvSpPr>
      <xdr:spPr>
        <a:xfrm>
          <a:off x="18345150" y="63940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114648</xdr:rowOff>
    </xdr:from>
    <xdr:to>
      <xdr:col>111</xdr:col>
      <xdr:colOff>177800</xdr:colOff>
      <xdr:row>39</xdr:row>
      <xdr:rowOff>117028</xdr:rowOff>
    </xdr:to>
    <xdr:cxnSp macro="">
      <xdr:nvCxnSpPr>
        <xdr:cNvPr id="595" name="直線コネクタ 594">
          <a:extLst>
            <a:ext uri="{FF2B5EF4-FFF2-40B4-BE49-F238E27FC236}">
              <a16:creationId xmlns:a16="http://schemas.microsoft.com/office/drawing/2014/main" id="{7A6AA9A3-2B27-4374-9F65-2B6A95D864DD}"/>
            </a:ext>
          </a:extLst>
        </xdr:cNvPr>
        <xdr:cNvCxnSpPr/>
      </xdr:nvCxnSpPr>
      <xdr:spPr>
        <a:xfrm flipV="1">
          <a:off x="18392775" y="6439248"/>
          <a:ext cx="809625" cy="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65947</xdr:rowOff>
    </xdr:from>
    <xdr:to>
      <xdr:col>102</xdr:col>
      <xdr:colOff>165100</xdr:colOff>
      <xdr:row>39</xdr:row>
      <xdr:rowOff>167547</xdr:rowOff>
    </xdr:to>
    <xdr:sp macro="" textlink="">
      <xdr:nvSpPr>
        <xdr:cNvPr id="596" name="楕円 595">
          <a:extLst>
            <a:ext uri="{FF2B5EF4-FFF2-40B4-BE49-F238E27FC236}">
              <a16:creationId xmlns:a16="http://schemas.microsoft.com/office/drawing/2014/main" id="{037DDD92-84BC-4C5C-86E3-C7DD271B8DB7}"/>
            </a:ext>
          </a:extLst>
        </xdr:cNvPr>
        <xdr:cNvSpPr/>
      </xdr:nvSpPr>
      <xdr:spPr>
        <a:xfrm>
          <a:off x="17554575" y="63937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116747</xdr:rowOff>
    </xdr:from>
    <xdr:to>
      <xdr:col>107</xdr:col>
      <xdr:colOff>50800</xdr:colOff>
      <xdr:row>39</xdr:row>
      <xdr:rowOff>117028</xdr:rowOff>
    </xdr:to>
    <xdr:cxnSp macro="">
      <xdr:nvCxnSpPr>
        <xdr:cNvPr id="597" name="直線コネクタ 596">
          <a:extLst>
            <a:ext uri="{FF2B5EF4-FFF2-40B4-BE49-F238E27FC236}">
              <a16:creationId xmlns:a16="http://schemas.microsoft.com/office/drawing/2014/main" id="{C7D8A9D2-5F54-4CEE-BE66-5357409EFCFC}"/>
            </a:ext>
          </a:extLst>
        </xdr:cNvPr>
        <xdr:cNvCxnSpPr/>
      </xdr:nvCxnSpPr>
      <xdr:spPr>
        <a:xfrm>
          <a:off x="17602200" y="6441347"/>
          <a:ext cx="790575" cy="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69767</xdr:rowOff>
    </xdr:from>
    <xdr:to>
      <xdr:col>98</xdr:col>
      <xdr:colOff>38100</xdr:colOff>
      <xdr:row>39</xdr:row>
      <xdr:rowOff>171367</xdr:rowOff>
    </xdr:to>
    <xdr:sp macro="" textlink="">
      <xdr:nvSpPr>
        <xdr:cNvPr id="598" name="楕円 597">
          <a:extLst>
            <a:ext uri="{FF2B5EF4-FFF2-40B4-BE49-F238E27FC236}">
              <a16:creationId xmlns:a16="http://schemas.microsoft.com/office/drawing/2014/main" id="{90FC4971-F4CE-4925-A7F5-E4322720F5AC}"/>
            </a:ext>
          </a:extLst>
        </xdr:cNvPr>
        <xdr:cNvSpPr/>
      </xdr:nvSpPr>
      <xdr:spPr>
        <a:xfrm>
          <a:off x="16754475" y="63911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116747</xdr:rowOff>
    </xdr:from>
    <xdr:to>
      <xdr:col>102</xdr:col>
      <xdr:colOff>114300</xdr:colOff>
      <xdr:row>39</xdr:row>
      <xdr:rowOff>120567</xdr:rowOff>
    </xdr:to>
    <xdr:cxnSp macro="">
      <xdr:nvCxnSpPr>
        <xdr:cNvPr id="599" name="直線コネクタ 598">
          <a:extLst>
            <a:ext uri="{FF2B5EF4-FFF2-40B4-BE49-F238E27FC236}">
              <a16:creationId xmlns:a16="http://schemas.microsoft.com/office/drawing/2014/main" id="{FDB51495-9495-40A5-9F3A-C7E08940E32C}"/>
            </a:ext>
          </a:extLst>
        </xdr:cNvPr>
        <xdr:cNvCxnSpPr/>
      </xdr:nvCxnSpPr>
      <xdr:spPr>
        <a:xfrm flipV="1">
          <a:off x="16802100" y="6441347"/>
          <a:ext cx="800100" cy="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21F69175-4FC8-4B75-924C-CAC7523E6DD2}"/>
            </a:ext>
          </a:extLst>
        </xdr:cNvPr>
        <xdr:cNvSpPr txBox="1"/>
      </xdr:nvSpPr>
      <xdr:spPr>
        <a:xfrm>
          <a:off x="18944736" y="66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81E5DF2F-B2D3-4ED3-9FA9-78BEDD051198}"/>
            </a:ext>
          </a:extLst>
        </xdr:cNvPr>
        <xdr:cNvSpPr txBox="1"/>
      </xdr:nvSpPr>
      <xdr:spPr>
        <a:xfrm>
          <a:off x="18163686" y="66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59672F67-6C8B-47D5-8C02-88EF66DC819D}"/>
            </a:ext>
          </a:extLst>
        </xdr:cNvPr>
        <xdr:cNvSpPr txBox="1"/>
      </xdr:nvSpPr>
      <xdr:spPr>
        <a:xfrm>
          <a:off x="17354061" y="665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BD94B630-9877-4618-805F-0363D2F3692E}"/>
            </a:ext>
          </a:extLst>
        </xdr:cNvPr>
        <xdr:cNvSpPr txBox="1"/>
      </xdr:nvSpPr>
      <xdr:spPr>
        <a:xfrm>
          <a:off x="16563486" y="664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10525</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5021D1BB-9CA1-41D7-96DF-764053CED672}"/>
            </a:ext>
          </a:extLst>
        </xdr:cNvPr>
        <xdr:cNvSpPr txBox="1"/>
      </xdr:nvSpPr>
      <xdr:spPr>
        <a:xfrm>
          <a:off x="18915595" y="617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12905</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B5BA1553-3EB4-4D87-A35F-1B047AD34959}"/>
            </a:ext>
          </a:extLst>
        </xdr:cNvPr>
        <xdr:cNvSpPr txBox="1"/>
      </xdr:nvSpPr>
      <xdr:spPr>
        <a:xfrm>
          <a:off x="18134545" y="617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12624</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7E462AC5-F9A8-4251-BF1A-2CF90991AE0D}"/>
            </a:ext>
          </a:extLst>
        </xdr:cNvPr>
        <xdr:cNvSpPr txBox="1"/>
      </xdr:nvSpPr>
      <xdr:spPr>
        <a:xfrm>
          <a:off x="17324920" y="6172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16444</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9EB6F059-4CAD-4B36-83F8-67632D52C12F}"/>
            </a:ext>
          </a:extLst>
        </xdr:cNvPr>
        <xdr:cNvSpPr txBox="1"/>
      </xdr:nvSpPr>
      <xdr:spPr>
        <a:xfrm>
          <a:off x="16524820" y="617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A0CE2AD4-4CC0-4725-B65A-F81B5BAB2FB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A878C02D-9F44-4561-9C4B-173DBB53181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645B2990-0E68-4EB8-BCB7-BD722E683D8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5A296339-3C51-4357-8A13-7916B4B7511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CDD4CEF7-D539-4BD0-852F-D39B9713AD0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B981FB47-F7D6-4BE8-8ADB-8CCAA37C714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267F1F00-0D70-4578-BF89-072E4019A5F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1A64C0A9-0913-4671-9816-294757F0ED7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DBAD1105-C470-4595-A1D7-10C51A24237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2BD937A2-D357-4903-9BE6-816C1FC46FC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3FA45784-E89A-4955-A0C6-9F77C780CA9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FD43B469-0E48-4C33-82EE-1C5AF9C968B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FCA4D555-2780-42E1-9523-4B17198BCB1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43B7AE34-C2E5-428E-8FB4-BF7713975F2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F4DCB80F-CC8D-4C11-9DFF-22A3B7901C1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2A359E60-8417-4569-AABD-70B91E99D68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757C8A8-BC67-4473-85AE-00A30CC4C78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B4789DCA-4F20-4618-B704-9AE2B61C7EB7}"/>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A48919E5-E38D-4604-9282-7B6F4DEEA93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49E63B64-47A4-478A-8B54-11A61765405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91D79C07-439D-4BE1-84C2-FF591A94882C}"/>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D21E1A29-C41D-49DB-8983-296E0274495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81A04F80-5232-4ED2-9C02-8BB6D9CEAD2A}"/>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15BCD50-C7BB-4DB9-9365-FF215EB4588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AC73ECB8-635D-43D6-8F53-F12662BFB409}"/>
            </a:ext>
          </a:extLst>
        </xdr:cNvPr>
        <xdr:cNvCxnSpPr/>
      </xdr:nvCxnSpPr>
      <xdr:spPr>
        <a:xfrm flipV="1">
          <a:off x="14696439" y="8912225"/>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9290C3C2-FD77-40DD-8A9B-B2E568733878}"/>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D6786A38-5108-4B7D-971E-EFF8DADD0991}"/>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899EC52C-B459-4548-BD49-533BB2E96242}"/>
            </a:ext>
          </a:extLst>
        </xdr:cNvPr>
        <xdr:cNvSpPr txBox="1"/>
      </xdr:nvSpPr>
      <xdr:spPr>
        <a:xfrm>
          <a:off x="14735175" y="869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EC8BF701-8118-4B94-B926-B4A5CA546A2A}"/>
            </a:ext>
          </a:extLst>
        </xdr:cNvPr>
        <xdr:cNvCxnSpPr/>
      </xdr:nvCxnSpPr>
      <xdr:spPr>
        <a:xfrm>
          <a:off x="14611350" y="891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9EB5DF6F-DAA2-477D-8B09-666DCE490F32}"/>
            </a:ext>
          </a:extLst>
        </xdr:cNvPr>
        <xdr:cNvSpPr txBox="1"/>
      </xdr:nvSpPr>
      <xdr:spPr>
        <a:xfrm>
          <a:off x="14735175" y="949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72E1702-5A4B-4464-A715-419D84CE638E}"/>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B62FB3EB-BD31-40D8-8E9F-15435A4D3B71}"/>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060C75D9-8D26-42F5-B2AC-63381FF37582}"/>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A85BAC7E-63D8-4A34-8AFD-7F1BF5106B70}"/>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58B998B8-6572-4DA4-B5F9-572965E68675}"/>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D77EB80-C650-4B56-96D2-D74FF8E7E00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B9AA16D-B0CF-462D-88A2-39A20CA7707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97C34CA-9F35-4385-B805-6102F912C07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5916587-AC98-423D-8C18-BBE826A75AB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D85B121-32E2-4912-893C-6F81A0460E1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48" name="楕円 647">
          <a:extLst>
            <a:ext uri="{FF2B5EF4-FFF2-40B4-BE49-F238E27FC236}">
              <a16:creationId xmlns:a16="http://schemas.microsoft.com/office/drawing/2014/main" id="{ABBF6CF8-F8C1-40A6-AA55-D37313E82D2B}"/>
            </a:ext>
          </a:extLst>
        </xdr:cNvPr>
        <xdr:cNvSpPr/>
      </xdr:nvSpPr>
      <xdr:spPr>
        <a:xfrm>
          <a:off x="14649450" y="96659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78122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A55FE3CA-FF1D-4BCF-9DC9-CC63472F2ABD}"/>
            </a:ext>
          </a:extLst>
        </xdr:cNvPr>
        <xdr:cNvSpPr txBox="1"/>
      </xdr:nvSpPr>
      <xdr:spPr>
        <a:xfrm>
          <a:off x="14735175" y="964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34925</xdr:rowOff>
    </xdr:from>
    <xdr:to>
      <xdr:col>81</xdr:col>
      <xdr:colOff>101600</xdr:colOff>
      <xdr:row>59</xdr:row>
      <xdr:rowOff>136525</xdr:rowOff>
    </xdr:to>
    <xdr:sp macro="" textlink="">
      <xdr:nvSpPr>
        <xdr:cNvPr id="650" name="楕円 649">
          <a:extLst>
            <a:ext uri="{FF2B5EF4-FFF2-40B4-BE49-F238E27FC236}">
              <a16:creationId xmlns:a16="http://schemas.microsoft.com/office/drawing/2014/main" id="{D870740B-4080-48B1-B69D-4184C7F140A5}"/>
            </a:ext>
          </a:extLst>
        </xdr:cNvPr>
        <xdr:cNvSpPr/>
      </xdr:nvSpPr>
      <xdr:spPr>
        <a:xfrm>
          <a:off x="13887450" y="95980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85725</xdr:rowOff>
    </xdr:from>
    <xdr:to>
      <xdr:col>85</xdr:col>
      <xdr:colOff>127000</xdr:colOff>
      <xdr:row>59</xdr:row>
      <xdr:rowOff>150495</xdr:rowOff>
    </xdr:to>
    <xdr:cxnSp macro="">
      <xdr:nvCxnSpPr>
        <xdr:cNvPr id="651" name="直線コネクタ 650">
          <a:extLst>
            <a:ext uri="{FF2B5EF4-FFF2-40B4-BE49-F238E27FC236}">
              <a16:creationId xmlns:a16="http://schemas.microsoft.com/office/drawing/2014/main" id="{66273175-DC59-4E4F-BF9D-E6D6E4FFF6C0}"/>
            </a:ext>
          </a:extLst>
        </xdr:cNvPr>
        <xdr:cNvCxnSpPr/>
      </xdr:nvCxnSpPr>
      <xdr:spPr>
        <a:xfrm>
          <a:off x="13935075" y="9645650"/>
          <a:ext cx="762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92710</xdr:rowOff>
    </xdr:to>
    <xdr:sp macro="" textlink="">
      <xdr:nvSpPr>
        <xdr:cNvPr id="652" name="楕円 651">
          <a:extLst>
            <a:ext uri="{FF2B5EF4-FFF2-40B4-BE49-F238E27FC236}">
              <a16:creationId xmlns:a16="http://schemas.microsoft.com/office/drawing/2014/main" id="{4A909FDB-4259-4360-B0F4-56C0F49C34E8}"/>
            </a:ext>
          </a:extLst>
        </xdr:cNvPr>
        <xdr:cNvSpPr/>
      </xdr:nvSpPr>
      <xdr:spPr>
        <a:xfrm>
          <a:off x="13096875" y="97224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85725</xdr:rowOff>
    </xdr:from>
    <xdr:to>
      <xdr:col>81</xdr:col>
      <xdr:colOff>50800</xdr:colOff>
      <xdr:row>60</xdr:row>
      <xdr:rowOff>41910</xdr:rowOff>
    </xdr:to>
    <xdr:cxnSp macro="">
      <xdr:nvCxnSpPr>
        <xdr:cNvPr id="653" name="直線コネクタ 652">
          <a:extLst>
            <a:ext uri="{FF2B5EF4-FFF2-40B4-BE49-F238E27FC236}">
              <a16:creationId xmlns:a16="http://schemas.microsoft.com/office/drawing/2014/main" id="{F37858E0-FFE6-4D74-95C0-2D7AB782022A}"/>
            </a:ext>
          </a:extLst>
        </xdr:cNvPr>
        <xdr:cNvCxnSpPr/>
      </xdr:nvCxnSpPr>
      <xdr:spPr>
        <a:xfrm flipV="1">
          <a:off x="13144500" y="9645650"/>
          <a:ext cx="790575" cy="1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126365</xdr:rowOff>
    </xdr:from>
    <xdr:to>
      <xdr:col>72</xdr:col>
      <xdr:colOff>38100</xdr:colOff>
      <xdr:row>60</xdr:row>
      <xdr:rowOff>56515</xdr:rowOff>
    </xdr:to>
    <xdr:sp macro="" textlink="">
      <xdr:nvSpPr>
        <xdr:cNvPr id="654" name="楕円 653">
          <a:extLst>
            <a:ext uri="{FF2B5EF4-FFF2-40B4-BE49-F238E27FC236}">
              <a16:creationId xmlns:a16="http://schemas.microsoft.com/office/drawing/2014/main" id="{45D407A6-845E-4B95-9F02-0671101742C5}"/>
            </a:ext>
          </a:extLst>
        </xdr:cNvPr>
        <xdr:cNvSpPr/>
      </xdr:nvSpPr>
      <xdr:spPr>
        <a:xfrm>
          <a:off x="12296775" y="9686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5715</xdr:rowOff>
    </xdr:from>
    <xdr:to>
      <xdr:col>76</xdr:col>
      <xdr:colOff>114300</xdr:colOff>
      <xdr:row>60</xdr:row>
      <xdr:rowOff>41910</xdr:rowOff>
    </xdr:to>
    <xdr:cxnSp macro="">
      <xdr:nvCxnSpPr>
        <xdr:cNvPr id="655" name="直線コネクタ 654">
          <a:extLst>
            <a:ext uri="{FF2B5EF4-FFF2-40B4-BE49-F238E27FC236}">
              <a16:creationId xmlns:a16="http://schemas.microsoft.com/office/drawing/2014/main" id="{46490969-20DC-4E54-9C57-BC3480B1C769}"/>
            </a:ext>
          </a:extLst>
        </xdr:cNvPr>
        <xdr:cNvCxnSpPr/>
      </xdr:nvCxnSpPr>
      <xdr:spPr>
        <a:xfrm>
          <a:off x="12344400" y="973391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147320</xdr:rowOff>
    </xdr:from>
    <xdr:to>
      <xdr:col>67</xdr:col>
      <xdr:colOff>101600</xdr:colOff>
      <xdr:row>60</xdr:row>
      <xdr:rowOff>77470</xdr:rowOff>
    </xdr:to>
    <xdr:sp macro="" textlink="">
      <xdr:nvSpPr>
        <xdr:cNvPr id="656" name="楕円 655">
          <a:extLst>
            <a:ext uri="{FF2B5EF4-FFF2-40B4-BE49-F238E27FC236}">
              <a16:creationId xmlns:a16="http://schemas.microsoft.com/office/drawing/2014/main" id="{7E3E2BCB-473D-4779-A91F-A3872DEFFD5B}"/>
            </a:ext>
          </a:extLst>
        </xdr:cNvPr>
        <xdr:cNvSpPr/>
      </xdr:nvSpPr>
      <xdr:spPr>
        <a:xfrm>
          <a:off x="11487150" y="97072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xdr:rowOff>
    </xdr:from>
    <xdr:to>
      <xdr:col>71</xdr:col>
      <xdr:colOff>177800</xdr:colOff>
      <xdr:row>60</xdr:row>
      <xdr:rowOff>26670</xdr:rowOff>
    </xdr:to>
    <xdr:cxnSp macro="">
      <xdr:nvCxnSpPr>
        <xdr:cNvPr id="657" name="直線コネクタ 656">
          <a:extLst>
            <a:ext uri="{FF2B5EF4-FFF2-40B4-BE49-F238E27FC236}">
              <a16:creationId xmlns:a16="http://schemas.microsoft.com/office/drawing/2014/main" id="{BD8F139D-FCCA-4C2B-8855-A50C83C894C2}"/>
            </a:ext>
          </a:extLst>
        </xdr:cNvPr>
        <xdr:cNvCxnSpPr/>
      </xdr:nvCxnSpPr>
      <xdr:spPr>
        <a:xfrm flipV="1">
          <a:off x="11534775" y="9733915"/>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DC7DF65E-F8DA-4536-A755-FB650C73304A}"/>
            </a:ext>
          </a:extLst>
        </xdr:cNvPr>
        <xdr:cNvSpPr txBox="1"/>
      </xdr:nvSpPr>
      <xdr:spPr>
        <a:xfrm>
          <a:off x="13745219"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F893B625-3D1A-4F5C-86A9-DF266E59F1BB}"/>
            </a:ext>
          </a:extLst>
        </xdr:cNvPr>
        <xdr:cNvSpPr txBox="1"/>
      </xdr:nvSpPr>
      <xdr:spPr>
        <a:xfrm>
          <a:off x="12964169" y="936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7D9A84EB-7F8E-40B3-A061-04720E35E919}"/>
            </a:ext>
          </a:extLst>
        </xdr:cNvPr>
        <xdr:cNvSpPr txBox="1"/>
      </xdr:nvSpPr>
      <xdr:spPr>
        <a:xfrm>
          <a:off x="12164069"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94172BB8-8224-4E86-B23A-88AE501DE131}"/>
            </a:ext>
          </a:extLst>
        </xdr:cNvPr>
        <xdr:cNvSpPr txBox="1"/>
      </xdr:nvSpPr>
      <xdr:spPr>
        <a:xfrm>
          <a:off x="11354444"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153052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35F4B4FA-3CB0-4251-A3EE-90D3C87EF6A6}"/>
            </a:ext>
          </a:extLst>
        </xdr:cNvPr>
        <xdr:cNvSpPr txBox="1"/>
      </xdr:nvSpPr>
      <xdr:spPr>
        <a:xfrm>
          <a:off x="13745219"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83837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737DDA6A-E51B-4241-B2C5-5699E46CD52E}"/>
            </a:ext>
          </a:extLst>
        </xdr:cNvPr>
        <xdr:cNvSpPr txBox="1"/>
      </xdr:nvSpPr>
      <xdr:spPr>
        <a:xfrm>
          <a:off x="1296416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47642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7DDE7886-9868-4639-8F35-7B95CC0D7D00}"/>
            </a:ext>
          </a:extLst>
        </xdr:cNvPr>
        <xdr:cNvSpPr txBox="1"/>
      </xdr:nvSpPr>
      <xdr:spPr>
        <a:xfrm>
          <a:off x="12164069"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68597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8E90869E-D62B-46CD-B31D-433151A3126A}"/>
            </a:ext>
          </a:extLst>
        </xdr:cNvPr>
        <xdr:cNvSpPr txBox="1"/>
      </xdr:nvSpPr>
      <xdr:spPr>
        <a:xfrm>
          <a:off x="113544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684C6380-368A-48E6-8411-469FF474FA4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45BF43B5-7901-408B-80E0-C8A2E5252DF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95990398-C268-4996-A5F0-C5C8DFE6F77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BD6C715B-E098-4235-8FB1-A4406F4134E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4454EC5B-B053-4304-BF7D-F88DBEFC726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B4836C4-FCB8-47FC-8B4E-B0B6C127891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39FA99AA-7B76-4DCE-AD1F-8DC30F13CC5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5B638527-1F40-4982-93C3-BAECF3FED57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8F504C22-643D-4AD7-8B11-695778006C3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175D5D99-2A1D-4287-90ED-95D27688EEC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9047AFFE-5664-4994-9A9C-B0AB6CB2979A}"/>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D9492C5C-3CB2-46B7-AA95-A7A44D9BE75A}"/>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2CB1373-D4DE-496D-8CAB-6D5C0B768017}"/>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A34EEEA-C091-4A66-885B-3B56EC5A552C}"/>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D55FC936-EA3B-43C1-B23B-D6A9B2B561A1}"/>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B457447-5D1A-4359-AE7E-CE6B68083859}"/>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928341A7-6719-4FD6-BDDF-FFEE480ED951}"/>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4B9F5C6A-2EEF-4009-9771-A4A87E406B5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2606378B-27B4-4322-BB6A-415D00FA0D5A}"/>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262F3DA6-D2D9-43FA-AF05-F1CFE1AEBF1A}"/>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84E4BED9-43BF-4C90-AA31-9028DBC62F23}"/>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CE043181-E7C8-4AD7-9595-B00C7A67796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79E1DF28-0A37-4370-B088-EE73ADCDDCB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4F712D7-B5C5-4A67-B424-3A7E2F2F928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F4A5FEEF-DC49-474D-B3C7-8C968E67399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C1311C46-5733-496D-927D-0671F52C08BE}"/>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B32C1BB2-FA81-4391-B42F-A84941DE2E98}"/>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8B2A17A0-AA62-4CC6-AB72-7E69775D477C}"/>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8E7A1AF-D221-492F-AEAC-3984DE55403E}"/>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23FC80EB-0B74-4845-8EEE-ABDD72CE6B1A}"/>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850A4433-94BA-4F27-9E7E-A7EF00804A22}"/>
            </a:ext>
          </a:extLst>
        </xdr:cNvPr>
        <xdr:cNvSpPr txBox="1"/>
      </xdr:nvSpPr>
      <xdr:spPr>
        <a:xfrm>
          <a:off x="19992975" y="10127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49BD4706-5742-413C-A333-FEE0866FA00E}"/>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9810064A-124D-492F-855A-CD0263F81ACC}"/>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6D1D188A-4F22-4871-97A6-CA016701B8C0}"/>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CF1E99C1-F467-48D7-9B38-24D11F3A05D2}"/>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1300A58F-81D6-4C8F-A746-4747BA299318}"/>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B656162-BF7A-487F-8EE8-949BF09F36A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FDACC90-0822-4B69-9486-BF3B79E5FC0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2BF6C88-519A-416B-BAEF-63CCD89BDC3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92F92DF-EEDB-48E4-9C59-3D36248EAB1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4EC845C5-C705-460A-A936-73F5D7DC513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146776</xdr:rowOff>
    </xdr:from>
    <xdr:to>
      <xdr:col>116</xdr:col>
      <xdr:colOff>114300</xdr:colOff>
      <xdr:row>64</xdr:row>
      <xdr:rowOff>76926</xdr:rowOff>
    </xdr:to>
    <xdr:sp macro="" textlink="">
      <xdr:nvSpPr>
        <xdr:cNvPr id="707" name="楕円 706">
          <a:extLst>
            <a:ext uri="{FF2B5EF4-FFF2-40B4-BE49-F238E27FC236}">
              <a16:creationId xmlns:a16="http://schemas.microsoft.com/office/drawing/2014/main" id="{7BE1E94B-40A8-40CA-977C-4F628DBBE3AB}"/>
            </a:ext>
          </a:extLst>
        </xdr:cNvPr>
        <xdr:cNvSpPr/>
      </xdr:nvSpPr>
      <xdr:spPr>
        <a:xfrm>
          <a:off x="19897725" y="103544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61703</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4204D31F-6392-4D08-901D-A74CAA17CF2F}"/>
            </a:ext>
          </a:extLst>
        </xdr:cNvPr>
        <xdr:cNvSpPr txBox="1"/>
      </xdr:nvSpPr>
      <xdr:spPr>
        <a:xfrm>
          <a:off x="19992975" y="1027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146776</xdr:rowOff>
    </xdr:from>
    <xdr:to>
      <xdr:col>112</xdr:col>
      <xdr:colOff>38100</xdr:colOff>
      <xdr:row>64</xdr:row>
      <xdr:rowOff>76926</xdr:rowOff>
    </xdr:to>
    <xdr:sp macro="" textlink="">
      <xdr:nvSpPr>
        <xdr:cNvPr id="709" name="楕円 708">
          <a:extLst>
            <a:ext uri="{FF2B5EF4-FFF2-40B4-BE49-F238E27FC236}">
              <a16:creationId xmlns:a16="http://schemas.microsoft.com/office/drawing/2014/main" id="{DADA7F5B-9632-4202-9C9E-F3F0C09CA04E}"/>
            </a:ext>
          </a:extLst>
        </xdr:cNvPr>
        <xdr:cNvSpPr/>
      </xdr:nvSpPr>
      <xdr:spPr>
        <a:xfrm>
          <a:off x="19154775" y="103544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26126</xdr:rowOff>
    </xdr:from>
    <xdr:to>
      <xdr:col>116</xdr:col>
      <xdr:colOff>63500</xdr:colOff>
      <xdr:row>64</xdr:row>
      <xdr:rowOff>26126</xdr:rowOff>
    </xdr:to>
    <xdr:cxnSp macro="">
      <xdr:nvCxnSpPr>
        <xdr:cNvPr id="710" name="直線コネクタ 709">
          <a:extLst>
            <a:ext uri="{FF2B5EF4-FFF2-40B4-BE49-F238E27FC236}">
              <a16:creationId xmlns:a16="http://schemas.microsoft.com/office/drawing/2014/main" id="{F9D66F3D-B015-4EA5-BE11-ED6F62BE59BA}"/>
            </a:ext>
          </a:extLst>
        </xdr:cNvPr>
        <xdr:cNvCxnSpPr/>
      </xdr:nvCxnSpPr>
      <xdr:spPr>
        <a:xfrm>
          <a:off x="19202400" y="1040202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146776</xdr:rowOff>
    </xdr:from>
    <xdr:to>
      <xdr:col>107</xdr:col>
      <xdr:colOff>101600</xdr:colOff>
      <xdr:row>64</xdr:row>
      <xdr:rowOff>76926</xdr:rowOff>
    </xdr:to>
    <xdr:sp macro="" textlink="">
      <xdr:nvSpPr>
        <xdr:cNvPr id="711" name="楕円 710">
          <a:extLst>
            <a:ext uri="{FF2B5EF4-FFF2-40B4-BE49-F238E27FC236}">
              <a16:creationId xmlns:a16="http://schemas.microsoft.com/office/drawing/2014/main" id="{DD71F2C9-D6DA-47B6-842D-EDFE0582EED7}"/>
            </a:ext>
          </a:extLst>
        </xdr:cNvPr>
        <xdr:cNvSpPr/>
      </xdr:nvSpPr>
      <xdr:spPr>
        <a:xfrm>
          <a:off x="18345150" y="103544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26126</xdr:rowOff>
    </xdr:from>
    <xdr:to>
      <xdr:col>111</xdr:col>
      <xdr:colOff>177800</xdr:colOff>
      <xdr:row>64</xdr:row>
      <xdr:rowOff>26126</xdr:rowOff>
    </xdr:to>
    <xdr:cxnSp macro="">
      <xdr:nvCxnSpPr>
        <xdr:cNvPr id="712" name="直線コネクタ 711">
          <a:extLst>
            <a:ext uri="{FF2B5EF4-FFF2-40B4-BE49-F238E27FC236}">
              <a16:creationId xmlns:a16="http://schemas.microsoft.com/office/drawing/2014/main" id="{2A1A4170-C613-4BE0-A739-CDD60342A839}"/>
            </a:ext>
          </a:extLst>
        </xdr:cNvPr>
        <xdr:cNvCxnSpPr/>
      </xdr:nvCxnSpPr>
      <xdr:spPr>
        <a:xfrm>
          <a:off x="18392775" y="1040202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146776</xdr:rowOff>
    </xdr:from>
    <xdr:to>
      <xdr:col>102</xdr:col>
      <xdr:colOff>165100</xdr:colOff>
      <xdr:row>64</xdr:row>
      <xdr:rowOff>76926</xdr:rowOff>
    </xdr:to>
    <xdr:sp macro="" textlink="">
      <xdr:nvSpPr>
        <xdr:cNvPr id="713" name="楕円 712">
          <a:extLst>
            <a:ext uri="{FF2B5EF4-FFF2-40B4-BE49-F238E27FC236}">
              <a16:creationId xmlns:a16="http://schemas.microsoft.com/office/drawing/2014/main" id="{720D81B0-665D-40FC-B3BE-02E3C719B45E}"/>
            </a:ext>
          </a:extLst>
        </xdr:cNvPr>
        <xdr:cNvSpPr/>
      </xdr:nvSpPr>
      <xdr:spPr>
        <a:xfrm>
          <a:off x="17554575" y="103544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26126</xdr:rowOff>
    </xdr:from>
    <xdr:to>
      <xdr:col>107</xdr:col>
      <xdr:colOff>50800</xdr:colOff>
      <xdr:row>64</xdr:row>
      <xdr:rowOff>26126</xdr:rowOff>
    </xdr:to>
    <xdr:cxnSp macro="">
      <xdr:nvCxnSpPr>
        <xdr:cNvPr id="714" name="直線コネクタ 713">
          <a:extLst>
            <a:ext uri="{FF2B5EF4-FFF2-40B4-BE49-F238E27FC236}">
              <a16:creationId xmlns:a16="http://schemas.microsoft.com/office/drawing/2014/main" id="{F76AEB0A-50AD-435F-80E0-8338A5F40822}"/>
            </a:ext>
          </a:extLst>
        </xdr:cNvPr>
        <xdr:cNvCxnSpPr/>
      </xdr:nvCxnSpPr>
      <xdr:spPr>
        <a:xfrm>
          <a:off x="17602200" y="1040202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150041</xdr:rowOff>
    </xdr:from>
    <xdr:to>
      <xdr:col>98</xdr:col>
      <xdr:colOff>38100</xdr:colOff>
      <xdr:row>64</xdr:row>
      <xdr:rowOff>80191</xdr:rowOff>
    </xdr:to>
    <xdr:sp macro="" textlink="">
      <xdr:nvSpPr>
        <xdr:cNvPr id="715" name="楕円 714">
          <a:extLst>
            <a:ext uri="{FF2B5EF4-FFF2-40B4-BE49-F238E27FC236}">
              <a16:creationId xmlns:a16="http://schemas.microsoft.com/office/drawing/2014/main" id="{A42799DB-7674-468C-B271-4444F9B45C2A}"/>
            </a:ext>
          </a:extLst>
        </xdr:cNvPr>
        <xdr:cNvSpPr/>
      </xdr:nvSpPr>
      <xdr:spPr>
        <a:xfrm>
          <a:off x="16754475" y="103608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26126</xdr:rowOff>
    </xdr:from>
    <xdr:to>
      <xdr:col>102</xdr:col>
      <xdr:colOff>114300</xdr:colOff>
      <xdr:row>64</xdr:row>
      <xdr:rowOff>29391</xdr:rowOff>
    </xdr:to>
    <xdr:cxnSp macro="">
      <xdr:nvCxnSpPr>
        <xdr:cNvPr id="716" name="直線コネクタ 715">
          <a:extLst>
            <a:ext uri="{FF2B5EF4-FFF2-40B4-BE49-F238E27FC236}">
              <a16:creationId xmlns:a16="http://schemas.microsoft.com/office/drawing/2014/main" id="{EA1ECCE0-B85D-4FBC-B668-BFB3B8DE6E1E}"/>
            </a:ext>
          </a:extLst>
        </xdr:cNvPr>
        <xdr:cNvCxnSpPr/>
      </xdr:nvCxnSpPr>
      <xdr:spPr>
        <a:xfrm flipV="1">
          <a:off x="16802100" y="1040202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E83A7946-EB72-4EF0-8232-7679781C7DA8}"/>
            </a:ext>
          </a:extLst>
        </xdr:cNvPr>
        <xdr:cNvSpPr txBox="1"/>
      </xdr:nvSpPr>
      <xdr:spPr>
        <a:xfrm>
          <a:off x="18983402" y="10050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877D3922-F170-455A-93AF-6A38E3CE0E38}"/>
            </a:ext>
          </a:extLst>
        </xdr:cNvPr>
        <xdr:cNvSpPr txBox="1"/>
      </xdr:nvSpPr>
      <xdr:spPr>
        <a:xfrm>
          <a:off x="18183302" y="1005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40A20437-6095-418A-8186-B73EE90044A9}"/>
            </a:ext>
          </a:extLst>
        </xdr:cNvPr>
        <xdr:cNvSpPr txBox="1"/>
      </xdr:nvSpPr>
      <xdr:spPr>
        <a:xfrm>
          <a:off x="17383202"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53C39C11-2921-4D93-8E69-3AD0F1CA2772}"/>
            </a:ext>
          </a:extLst>
        </xdr:cNvPr>
        <xdr:cNvSpPr txBox="1"/>
      </xdr:nvSpPr>
      <xdr:spPr>
        <a:xfrm>
          <a:off x="16592627" y="1006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68053</xdr:rowOff>
    </xdr:from>
    <xdr:ext cx="469744" cy="259045"/>
    <xdr:sp macro="" textlink="">
      <xdr:nvSpPr>
        <xdr:cNvPr id="721" name="n_1mainValue【保健センター・保健所】&#10;一人当たり面積">
          <a:extLst>
            <a:ext uri="{FF2B5EF4-FFF2-40B4-BE49-F238E27FC236}">
              <a16:creationId xmlns:a16="http://schemas.microsoft.com/office/drawing/2014/main" id="{B97B782B-3EA9-48AE-A2E8-E353ED43DB47}"/>
            </a:ext>
          </a:extLst>
        </xdr:cNvPr>
        <xdr:cNvSpPr txBox="1"/>
      </xdr:nvSpPr>
      <xdr:spPr>
        <a:xfrm>
          <a:off x="18983402" y="1043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68053</xdr:rowOff>
    </xdr:from>
    <xdr:ext cx="469744" cy="259045"/>
    <xdr:sp macro="" textlink="">
      <xdr:nvSpPr>
        <xdr:cNvPr id="722" name="n_2mainValue【保健センター・保健所】&#10;一人当たり面積">
          <a:extLst>
            <a:ext uri="{FF2B5EF4-FFF2-40B4-BE49-F238E27FC236}">
              <a16:creationId xmlns:a16="http://schemas.microsoft.com/office/drawing/2014/main" id="{781594F2-6017-4FAA-B46F-258C325191CE}"/>
            </a:ext>
          </a:extLst>
        </xdr:cNvPr>
        <xdr:cNvSpPr txBox="1"/>
      </xdr:nvSpPr>
      <xdr:spPr>
        <a:xfrm>
          <a:off x="18183302" y="1043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68053</xdr:rowOff>
    </xdr:from>
    <xdr:ext cx="469744" cy="259045"/>
    <xdr:sp macro="" textlink="">
      <xdr:nvSpPr>
        <xdr:cNvPr id="723" name="n_3mainValue【保健センター・保健所】&#10;一人当たり面積">
          <a:extLst>
            <a:ext uri="{FF2B5EF4-FFF2-40B4-BE49-F238E27FC236}">
              <a16:creationId xmlns:a16="http://schemas.microsoft.com/office/drawing/2014/main" id="{AF3D17CF-C6F0-402A-8E01-93420FF79AF2}"/>
            </a:ext>
          </a:extLst>
        </xdr:cNvPr>
        <xdr:cNvSpPr txBox="1"/>
      </xdr:nvSpPr>
      <xdr:spPr>
        <a:xfrm>
          <a:off x="17383202" y="1043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71318</xdr:rowOff>
    </xdr:from>
    <xdr:ext cx="469744" cy="259045"/>
    <xdr:sp macro="" textlink="">
      <xdr:nvSpPr>
        <xdr:cNvPr id="724" name="n_4mainValue【保健センター・保健所】&#10;一人当たり面積">
          <a:extLst>
            <a:ext uri="{FF2B5EF4-FFF2-40B4-BE49-F238E27FC236}">
              <a16:creationId xmlns:a16="http://schemas.microsoft.com/office/drawing/2014/main" id="{0A24D31E-3E4E-4A6E-98C9-43BCCD7B4918}"/>
            </a:ext>
          </a:extLst>
        </xdr:cNvPr>
        <xdr:cNvSpPr txBox="1"/>
      </xdr:nvSpPr>
      <xdr:spPr>
        <a:xfrm>
          <a:off x="16592627" y="1044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20728480-F696-4F91-B77F-D0C211ED62E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64EA5386-F12E-4A03-A0A2-AD1422BBE82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55D4BE4B-D071-4257-91B3-68EEDCDA283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EE356A3D-5107-4516-94F1-5B59F1F83E2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CCFC5F0B-51CA-43D2-ADB4-B6B7D96F83C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B8ADBD7F-4BB0-4D10-BA9C-E31283F9870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0FF066C-0A95-4D08-A79C-EDF935A9706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D89A5091-D24C-41F6-87F2-8445E815BC2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B2DDD7E-3492-4FE2-8EED-F9F7A711F7B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C388C2F-C394-4AEA-9269-300BBE94A04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C674B14F-FC8B-417B-A4A1-83577C646D6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B86831A1-F633-4807-A7D6-99CF57725AD2}"/>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C2493D1C-68CD-4B22-AE0E-ED90836F49EA}"/>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695BFA1C-FB02-4341-9DE1-A583DFE4F263}"/>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78E2534B-21C4-4BA8-ADF1-84F6E24E4BA2}"/>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E6AE263E-5BDB-4439-9F6F-ECF4EAB29307}"/>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CA00D1FE-2C69-4A5A-A80C-E0EC043AF469}"/>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3D89C9CB-A101-4A42-8861-2368EA52912F}"/>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3E134383-05C2-421F-94E9-ABCC3C25391C}"/>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C6071778-DE8C-45EF-BD9D-0B6BCA141B43}"/>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B92300EF-99AC-4540-A28C-8D27EC142B9B}"/>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B95D5B9F-BF46-4C3C-B020-495A6B671624}"/>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B1F74527-4CD0-4B35-AD3D-BDBB7D6375BD}"/>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D4E39369-BA48-4D33-9EB6-F756DD840F1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7ADD921E-96FD-48CD-A38B-B1B6FF0B156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2EDAE17-A133-4DDE-B15A-6206394659B8}"/>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D54B6CC0-A201-4979-B925-F40BE29FE70B}"/>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D95C024F-94D9-47B7-B73F-DA921743380A}"/>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5AD34DAD-F950-458C-8654-99FC49CEB716}"/>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FBD270F5-72E5-4131-BF18-5732CACA05A3}"/>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3B044642-59C7-4BFC-B0AA-C45E0B43FBA9}"/>
            </a:ext>
          </a:extLst>
        </xdr:cNvPr>
        <xdr:cNvSpPr txBox="1"/>
      </xdr:nvSpPr>
      <xdr:spPr>
        <a:xfrm>
          <a:off x="14735175" y="13313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9197FFA7-F867-492A-BC75-6E03A04B278C}"/>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6CE84BAE-7C00-4591-81BB-E7D5BCA6BE46}"/>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C99391B9-67D0-47BB-A398-7E6317A67712}"/>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B930EE4A-72C6-4114-BF5E-0907A3D300E6}"/>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E75E7518-A7A1-4214-9DC4-CE520CCF2B0F}"/>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A3CBF06-83F4-4274-B236-47A41E06E7A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D61B5E7-66F9-4A0D-AABC-175E1CAFCB0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1960BAC-E1A2-4D44-BEE2-C692102129C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9EADA71-8CD7-495B-80E9-866F85681D5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77E8BB9-07CD-46F7-BA03-1DF1092B014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86905</xdr:rowOff>
    </xdr:from>
    <xdr:to>
      <xdr:col>85</xdr:col>
      <xdr:colOff>177800</xdr:colOff>
      <xdr:row>84</xdr:row>
      <xdr:rowOff>17055</xdr:rowOff>
    </xdr:to>
    <xdr:sp macro="" textlink="">
      <xdr:nvSpPr>
        <xdr:cNvPr id="766" name="楕円 765">
          <a:extLst>
            <a:ext uri="{FF2B5EF4-FFF2-40B4-BE49-F238E27FC236}">
              <a16:creationId xmlns:a16="http://schemas.microsoft.com/office/drawing/2014/main" id="{6566DBB1-3F74-4F22-B922-9CD9F21FC5B1}"/>
            </a:ext>
          </a:extLst>
        </xdr:cNvPr>
        <xdr:cNvSpPr/>
      </xdr:nvSpPr>
      <xdr:spPr>
        <a:xfrm>
          <a:off x="14649450" y="135330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65332</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D76A5118-B3A0-41AB-B52D-470F3259720F}"/>
            </a:ext>
          </a:extLst>
        </xdr:cNvPr>
        <xdr:cNvSpPr txBox="1"/>
      </xdr:nvSpPr>
      <xdr:spPr>
        <a:xfrm>
          <a:off x="14735175" y="1351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130992</xdr:rowOff>
    </xdr:from>
    <xdr:to>
      <xdr:col>81</xdr:col>
      <xdr:colOff>101600</xdr:colOff>
      <xdr:row>84</xdr:row>
      <xdr:rowOff>61142</xdr:rowOff>
    </xdr:to>
    <xdr:sp macro="" textlink="">
      <xdr:nvSpPr>
        <xdr:cNvPr id="768" name="楕円 767">
          <a:extLst>
            <a:ext uri="{FF2B5EF4-FFF2-40B4-BE49-F238E27FC236}">
              <a16:creationId xmlns:a16="http://schemas.microsoft.com/office/drawing/2014/main" id="{74C7A0E1-176A-4AEE-8FEB-716C6C06A6E8}"/>
            </a:ext>
          </a:extLst>
        </xdr:cNvPr>
        <xdr:cNvSpPr/>
      </xdr:nvSpPr>
      <xdr:spPr>
        <a:xfrm>
          <a:off x="13887450" y="135802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137705</xdr:rowOff>
    </xdr:from>
    <xdr:to>
      <xdr:col>85</xdr:col>
      <xdr:colOff>127000</xdr:colOff>
      <xdr:row>84</xdr:row>
      <xdr:rowOff>10342</xdr:rowOff>
    </xdr:to>
    <xdr:cxnSp macro="">
      <xdr:nvCxnSpPr>
        <xdr:cNvPr id="769" name="直線コネクタ 768">
          <a:extLst>
            <a:ext uri="{FF2B5EF4-FFF2-40B4-BE49-F238E27FC236}">
              <a16:creationId xmlns:a16="http://schemas.microsoft.com/office/drawing/2014/main" id="{2A8BD524-0189-4FC1-AADF-04B211B9CD38}"/>
            </a:ext>
          </a:extLst>
        </xdr:cNvPr>
        <xdr:cNvCxnSpPr/>
      </xdr:nvCxnSpPr>
      <xdr:spPr>
        <a:xfrm flipV="1">
          <a:off x="13935075" y="13590180"/>
          <a:ext cx="762000"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90170</xdr:rowOff>
    </xdr:from>
    <xdr:to>
      <xdr:col>76</xdr:col>
      <xdr:colOff>165100</xdr:colOff>
      <xdr:row>84</xdr:row>
      <xdr:rowOff>20320</xdr:rowOff>
    </xdr:to>
    <xdr:sp macro="" textlink="">
      <xdr:nvSpPr>
        <xdr:cNvPr id="770" name="楕円 769">
          <a:extLst>
            <a:ext uri="{FF2B5EF4-FFF2-40B4-BE49-F238E27FC236}">
              <a16:creationId xmlns:a16="http://schemas.microsoft.com/office/drawing/2014/main" id="{CB57D9D9-DA55-4970-A7BE-E5EA917D2758}"/>
            </a:ext>
          </a:extLst>
        </xdr:cNvPr>
        <xdr:cNvSpPr/>
      </xdr:nvSpPr>
      <xdr:spPr>
        <a:xfrm>
          <a:off x="13096875" y="13536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140970</xdr:rowOff>
    </xdr:from>
    <xdr:to>
      <xdr:col>81</xdr:col>
      <xdr:colOff>50800</xdr:colOff>
      <xdr:row>84</xdr:row>
      <xdr:rowOff>10342</xdr:rowOff>
    </xdr:to>
    <xdr:cxnSp macro="">
      <xdr:nvCxnSpPr>
        <xdr:cNvPr id="771" name="直線コネクタ 770">
          <a:extLst>
            <a:ext uri="{FF2B5EF4-FFF2-40B4-BE49-F238E27FC236}">
              <a16:creationId xmlns:a16="http://schemas.microsoft.com/office/drawing/2014/main" id="{9BCEC945-85EA-46C0-9718-2908DA2371BB}"/>
            </a:ext>
          </a:extLst>
        </xdr:cNvPr>
        <xdr:cNvCxnSpPr/>
      </xdr:nvCxnSpPr>
      <xdr:spPr>
        <a:xfrm>
          <a:off x="13144500" y="13593445"/>
          <a:ext cx="790575" cy="2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44450</xdr:rowOff>
    </xdr:from>
    <xdr:to>
      <xdr:col>72</xdr:col>
      <xdr:colOff>38100</xdr:colOff>
      <xdr:row>83</xdr:row>
      <xdr:rowOff>146050</xdr:rowOff>
    </xdr:to>
    <xdr:sp macro="" textlink="">
      <xdr:nvSpPr>
        <xdr:cNvPr id="772" name="楕円 771">
          <a:extLst>
            <a:ext uri="{FF2B5EF4-FFF2-40B4-BE49-F238E27FC236}">
              <a16:creationId xmlns:a16="http://schemas.microsoft.com/office/drawing/2014/main" id="{8457170C-7EC5-4637-8409-F65D4D83DA9A}"/>
            </a:ext>
          </a:extLst>
        </xdr:cNvPr>
        <xdr:cNvSpPr/>
      </xdr:nvSpPr>
      <xdr:spPr>
        <a:xfrm>
          <a:off x="12296775" y="1349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95250</xdr:rowOff>
    </xdr:from>
    <xdr:to>
      <xdr:col>76</xdr:col>
      <xdr:colOff>114300</xdr:colOff>
      <xdr:row>83</xdr:row>
      <xdr:rowOff>140970</xdr:rowOff>
    </xdr:to>
    <xdr:cxnSp macro="">
      <xdr:nvCxnSpPr>
        <xdr:cNvPr id="773" name="直線コネクタ 772">
          <a:extLst>
            <a:ext uri="{FF2B5EF4-FFF2-40B4-BE49-F238E27FC236}">
              <a16:creationId xmlns:a16="http://schemas.microsoft.com/office/drawing/2014/main" id="{E1FD09DC-3179-423A-AA60-F81C19BE0059}"/>
            </a:ext>
          </a:extLst>
        </xdr:cNvPr>
        <xdr:cNvCxnSpPr/>
      </xdr:nvCxnSpPr>
      <xdr:spPr>
        <a:xfrm>
          <a:off x="12344400" y="13544550"/>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166914</xdr:rowOff>
    </xdr:from>
    <xdr:to>
      <xdr:col>67</xdr:col>
      <xdr:colOff>101600</xdr:colOff>
      <xdr:row>83</xdr:row>
      <xdr:rowOff>97064</xdr:rowOff>
    </xdr:to>
    <xdr:sp macro="" textlink="">
      <xdr:nvSpPr>
        <xdr:cNvPr id="774" name="楕円 773">
          <a:extLst>
            <a:ext uri="{FF2B5EF4-FFF2-40B4-BE49-F238E27FC236}">
              <a16:creationId xmlns:a16="http://schemas.microsoft.com/office/drawing/2014/main" id="{8818B8D1-5B8D-4D97-9EEF-8D30C6E21AC8}"/>
            </a:ext>
          </a:extLst>
        </xdr:cNvPr>
        <xdr:cNvSpPr/>
      </xdr:nvSpPr>
      <xdr:spPr>
        <a:xfrm>
          <a:off x="11487150" y="13451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46264</xdr:rowOff>
    </xdr:from>
    <xdr:to>
      <xdr:col>71</xdr:col>
      <xdr:colOff>177800</xdr:colOff>
      <xdr:row>83</xdr:row>
      <xdr:rowOff>95250</xdr:rowOff>
    </xdr:to>
    <xdr:cxnSp macro="">
      <xdr:nvCxnSpPr>
        <xdr:cNvPr id="775" name="直線コネクタ 774">
          <a:extLst>
            <a:ext uri="{FF2B5EF4-FFF2-40B4-BE49-F238E27FC236}">
              <a16:creationId xmlns:a16="http://schemas.microsoft.com/office/drawing/2014/main" id="{44F1F47D-0313-4684-8129-127CE89FF6CA}"/>
            </a:ext>
          </a:extLst>
        </xdr:cNvPr>
        <xdr:cNvCxnSpPr/>
      </xdr:nvCxnSpPr>
      <xdr:spPr>
        <a:xfrm>
          <a:off x="11534775" y="13498739"/>
          <a:ext cx="80962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A3067C94-C954-4776-AD05-C5022AA5E3BF}"/>
            </a:ext>
          </a:extLst>
        </xdr:cNvPr>
        <xdr:cNvSpPr txBox="1"/>
      </xdr:nvSpPr>
      <xdr:spPr>
        <a:xfrm>
          <a:off x="13745219" y="13247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F3EB91D6-AF5C-4FCB-BCDD-72332EA3FEB2}"/>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29FB7C13-2896-4238-9868-BC57D814AECC}"/>
            </a:ext>
          </a:extLst>
        </xdr:cNvPr>
        <xdr:cNvSpPr txBox="1"/>
      </xdr:nvSpPr>
      <xdr:spPr>
        <a:xfrm>
          <a:off x="121640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5609B388-4360-4A78-8509-A0446760F4D0}"/>
            </a:ext>
          </a:extLst>
        </xdr:cNvPr>
        <xdr:cNvSpPr txBox="1"/>
      </xdr:nvSpPr>
      <xdr:spPr>
        <a:xfrm>
          <a:off x="11354444"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52269</xdr:rowOff>
    </xdr:from>
    <xdr:ext cx="405111" cy="259045"/>
    <xdr:sp macro="" textlink="">
      <xdr:nvSpPr>
        <xdr:cNvPr id="780" name="n_1mainValue【消防施設】&#10;有形固定資産減価償却率">
          <a:extLst>
            <a:ext uri="{FF2B5EF4-FFF2-40B4-BE49-F238E27FC236}">
              <a16:creationId xmlns:a16="http://schemas.microsoft.com/office/drawing/2014/main" id="{E8733F92-4D21-4F13-9D38-CC4CA91F1521}"/>
            </a:ext>
          </a:extLst>
        </xdr:cNvPr>
        <xdr:cNvSpPr txBox="1"/>
      </xdr:nvSpPr>
      <xdr:spPr>
        <a:xfrm>
          <a:off x="13745219" y="13660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11447</xdr:rowOff>
    </xdr:from>
    <xdr:ext cx="405111" cy="259045"/>
    <xdr:sp macro="" textlink="">
      <xdr:nvSpPr>
        <xdr:cNvPr id="781" name="n_2mainValue【消防施設】&#10;有形固定資産減価償却率">
          <a:extLst>
            <a:ext uri="{FF2B5EF4-FFF2-40B4-BE49-F238E27FC236}">
              <a16:creationId xmlns:a16="http://schemas.microsoft.com/office/drawing/2014/main" id="{240F28D6-0C45-4E34-957D-30649C68F7F3}"/>
            </a:ext>
          </a:extLst>
        </xdr:cNvPr>
        <xdr:cNvSpPr txBox="1"/>
      </xdr:nvSpPr>
      <xdr:spPr>
        <a:xfrm>
          <a:off x="12964169"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137177</xdr:rowOff>
    </xdr:from>
    <xdr:ext cx="405111" cy="259045"/>
    <xdr:sp macro="" textlink="">
      <xdr:nvSpPr>
        <xdr:cNvPr id="782" name="n_3mainValue【消防施設】&#10;有形固定資産減価償却率">
          <a:extLst>
            <a:ext uri="{FF2B5EF4-FFF2-40B4-BE49-F238E27FC236}">
              <a16:creationId xmlns:a16="http://schemas.microsoft.com/office/drawing/2014/main" id="{23609B32-B3C6-48B1-ABA5-3EC04FDE4B0B}"/>
            </a:ext>
          </a:extLst>
        </xdr:cNvPr>
        <xdr:cNvSpPr txBox="1"/>
      </xdr:nvSpPr>
      <xdr:spPr>
        <a:xfrm>
          <a:off x="12164069" y="135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88191</xdr:rowOff>
    </xdr:from>
    <xdr:ext cx="405111" cy="259045"/>
    <xdr:sp macro="" textlink="">
      <xdr:nvSpPr>
        <xdr:cNvPr id="783" name="n_4mainValue【消防施設】&#10;有形固定資産減価償却率">
          <a:extLst>
            <a:ext uri="{FF2B5EF4-FFF2-40B4-BE49-F238E27FC236}">
              <a16:creationId xmlns:a16="http://schemas.microsoft.com/office/drawing/2014/main" id="{8CD52486-EF62-4DCF-B852-AC804CFF9433}"/>
            </a:ext>
          </a:extLst>
        </xdr:cNvPr>
        <xdr:cNvSpPr txBox="1"/>
      </xdr:nvSpPr>
      <xdr:spPr>
        <a:xfrm>
          <a:off x="11354444" y="1353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6D561425-DE31-4FB2-97A9-07CAF564654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DA0B5D3-3751-4201-B694-275459C3EDF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C88DA18B-527D-453C-A880-B5845CED497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AB0B21C5-DFCA-44A8-8147-98772F17364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30983741-71DF-4707-8D4F-006D22C1707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567C28F5-03D9-43B2-B33F-B7FC1ADD97C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D71D5EF3-EAB8-4ECC-8687-F4E43FA1E62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36A95983-EC97-4DAB-9608-91497F4F4BB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9A79F566-DF3E-4BB6-B964-8B445685B824}"/>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440BCB6B-9620-4765-AC89-8370187C458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5B4B50E5-726F-4A38-B17F-9ED6F59A014C}"/>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6EEA3F31-D7CE-4C62-8711-F4784B80C885}"/>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219EAEF9-30FB-4386-A548-9FC842AD247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41B74B30-E11C-4BFF-B3BC-C18CD13D1211}"/>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3B5F5E56-B045-41D5-93CF-18A1E7396629}"/>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1F9AC8B8-07CB-4237-9166-7FC12D19B7E0}"/>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FF87AE08-D66B-43E7-94AB-8B59DCC82660}"/>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FAEF3914-B089-4CCE-99DB-BE40D5B8D59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5DF4649E-68A5-4AB3-9426-5DC1F8D498E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9008EC0D-2CB9-4C80-8387-8D2C35B0829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961E8382-48A8-4AA1-9A19-47F536BAE33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A357B3D2-A6C3-480E-87F4-6D7128FE3193}"/>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BE4F640B-82F0-4D48-934E-FAB510F958CB}"/>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BCF7C595-0087-41EC-9D86-2EB070575610}"/>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95D0D2E4-794B-43FC-ACEA-4012C9077944}"/>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FFD67B15-1464-42CC-8B61-D8079F2F8235}"/>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99C46B22-CB4B-40EE-92C1-684EF09E2771}"/>
            </a:ext>
          </a:extLst>
        </xdr:cNvPr>
        <xdr:cNvSpPr txBox="1"/>
      </xdr:nvSpPr>
      <xdr:spPr>
        <a:xfrm>
          <a:off x="19992975" y="13592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34AA9544-0433-4F2D-8E54-88E2AC94ACB7}"/>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133C673B-05E8-4CF5-8802-1A1C9BFDF60D}"/>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1EFA4DBA-213A-4FC3-9C58-B2292ADFBA0D}"/>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4F672F85-FD19-4CF9-8962-AE4B509F415D}"/>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6598F3F7-6E5B-443B-B5B2-2A881B7F310C}"/>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A65973E-6AA8-43AD-AFC0-3D260BB9578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69A968B-3D37-49E6-B425-7D653C6A44C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F5265C5-9A75-4280-AE24-8FC484FE625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D315FB6-F77D-43BF-BB93-98A19FEFFA9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294373B-1538-458B-99D3-E59E5246955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170180</xdr:rowOff>
    </xdr:from>
    <xdr:to>
      <xdr:col>116</xdr:col>
      <xdr:colOff>114300</xdr:colOff>
      <xdr:row>83</xdr:row>
      <xdr:rowOff>100330</xdr:rowOff>
    </xdr:to>
    <xdr:sp macro="" textlink="">
      <xdr:nvSpPr>
        <xdr:cNvPr id="821" name="楕円 820">
          <a:extLst>
            <a:ext uri="{FF2B5EF4-FFF2-40B4-BE49-F238E27FC236}">
              <a16:creationId xmlns:a16="http://schemas.microsoft.com/office/drawing/2014/main" id="{1367EEF9-1819-4C55-9791-E9E5DA804E43}"/>
            </a:ext>
          </a:extLst>
        </xdr:cNvPr>
        <xdr:cNvSpPr/>
      </xdr:nvSpPr>
      <xdr:spPr>
        <a:xfrm>
          <a:off x="19897725" y="1344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21607</xdr:rowOff>
    </xdr:from>
    <xdr:ext cx="469744" cy="259045"/>
    <xdr:sp macro="" textlink="">
      <xdr:nvSpPr>
        <xdr:cNvPr id="822" name="【消防施設】&#10;一人当たり面積該当値テキスト">
          <a:extLst>
            <a:ext uri="{FF2B5EF4-FFF2-40B4-BE49-F238E27FC236}">
              <a16:creationId xmlns:a16="http://schemas.microsoft.com/office/drawing/2014/main" id="{BAE616F3-7179-4594-AF6A-6F154E034C3E}"/>
            </a:ext>
          </a:extLst>
        </xdr:cNvPr>
        <xdr:cNvSpPr txBox="1"/>
      </xdr:nvSpPr>
      <xdr:spPr>
        <a:xfrm>
          <a:off x="19992975" y="1330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823" name="楕円 822">
          <a:extLst>
            <a:ext uri="{FF2B5EF4-FFF2-40B4-BE49-F238E27FC236}">
              <a16:creationId xmlns:a16="http://schemas.microsoft.com/office/drawing/2014/main" id="{E9DF6ACE-7AF1-4D68-AE8E-DFEE280B4763}"/>
            </a:ext>
          </a:extLst>
        </xdr:cNvPr>
        <xdr:cNvSpPr/>
      </xdr:nvSpPr>
      <xdr:spPr>
        <a:xfrm>
          <a:off x="19154775" y="1353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83</xdr:row>
      <xdr:rowOff>140970</xdr:rowOff>
    </xdr:to>
    <xdr:cxnSp macro="">
      <xdr:nvCxnSpPr>
        <xdr:cNvPr id="824" name="直線コネクタ 823">
          <a:extLst>
            <a:ext uri="{FF2B5EF4-FFF2-40B4-BE49-F238E27FC236}">
              <a16:creationId xmlns:a16="http://schemas.microsoft.com/office/drawing/2014/main" id="{6815963E-1235-43BB-9FC0-4B437B35F42F}"/>
            </a:ext>
          </a:extLst>
        </xdr:cNvPr>
        <xdr:cNvCxnSpPr/>
      </xdr:nvCxnSpPr>
      <xdr:spPr>
        <a:xfrm flipV="1">
          <a:off x="19202400" y="13495655"/>
          <a:ext cx="752475"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99313</xdr:rowOff>
    </xdr:from>
    <xdr:to>
      <xdr:col>107</xdr:col>
      <xdr:colOff>101600</xdr:colOff>
      <xdr:row>84</xdr:row>
      <xdr:rowOff>29463</xdr:rowOff>
    </xdr:to>
    <xdr:sp macro="" textlink="">
      <xdr:nvSpPr>
        <xdr:cNvPr id="825" name="楕円 824">
          <a:extLst>
            <a:ext uri="{FF2B5EF4-FFF2-40B4-BE49-F238E27FC236}">
              <a16:creationId xmlns:a16="http://schemas.microsoft.com/office/drawing/2014/main" id="{119DE19A-D129-4C8A-B3E1-8CC8379A37BB}"/>
            </a:ext>
          </a:extLst>
        </xdr:cNvPr>
        <xdr:cNvSpPr/>
      </xdr:nvSpPr>
      <xdr:spPr>
        <a:xfrm>
          <a:off x="18345150" y="13551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150113</xdr:rowOff>
    </xdr:to>
    <xdr:cxnSp macro="">
      <xdr:nvCxnSpPr>
        <xdr:cNvPr id="826" name="直線コネクタ 825">
          <a:extLst>
            <a:ext uri="{FF2B5EF4-FFF2-40B4-BE49-F238E27FC236}">
              <a16:creationId xmlns:a16="http://schemas.microsoft.com/office/drawing/2014/main" id="{4088CB9A-864A-462D-B721-5B3749903BF1}"/>
            </a:ext>
          </a:extLst>
        </xdr:cNvPr>
        <xdr:cNvCxnSpPr/>
      </xdr:nvCxnSpPr>
      <xdr:spPr>
        <a:xfrm flipV="1">
          <a:off x="18392775" y="13593445"/>
          <a:ext cx="80962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827" name="楕円 826">
          <a:extLst>
            <a:ext uri="{FF2B5EF4-FFF2-40B4-BE49-F238E27FC236}">
              <a16:creationId xmlns:a16="http://schemas.microsoft.com/office/drawing/2014/main" id="{74AF2B4A-BDC9-457E-9137-DC26BC22ABCE}"/>
            </a:ext>
          </a:extLst>
        </xdr:cNvPr>
        <xdr:cNvSpPr/>
      </xdr:nvSpPr>
      <xdr:spPr>
        <a:xfrm>
          <a:off x="17554575" y="13562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150113</xdr:rowOff>
    </xdr:from>
    <xdr:to>
      <xdr:col>107</xdr:col>
      <xdr:colOff>50800</xdr:colOff>
      <xdr:row>83</xdr:row>
      <xdr:rowOff>163830</xdr:rowOff>
    </xdr:to>
    <xdr:cxnSp macro="">
      <xdr:nvCxnSpPr>
        <xdr:cNvPr id="828" name="直線コネクタ 827">
          <a:extLst>
            <a:ext uri="{FF2B5EF4-FFF2-40B4-BE49-F238E27FC236}">
              <a16:creationId xmlns:a16="http://schemas.microsoft.com/office/drawing/2014/main" id="{CC6E6225-AB98-4117-B2BD-BE7C0E3427BF}"/>
            </a:ext>
          </a:extLst>
        </xdr:cNvPr>
        <xdr:cNvCxnSpPr/>
      </xdr:nvCxnSpPr>
      <xdr:spPr>
        <a:xfrm flipV="1">
          <a:off x="17602200" y="13599413"/>
          <a:ext cx="79057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117602</xdr:rowOff>
    </xdr:from>
    <xdr:to>
      <xdr:col>98</xdr:col>
      <xdr:colOff>38100</xdr:colOff>
      <xdr:row>84</xdr:row>
      <xdr:rowOff>47752</xdr:rowOff>
    </xdr:to>
    <xdr:sp macro="" textlink="">
      <xdr:nvSpPr>
        <xdr:cNvPr id="829" name="楕円 828">
          <a:extLst>
            <a:ext uri="{FF2B5EF4-FFF2-40B4-BE49-F238E27FC236}">
              <a16:creationId xmlns:a16="http://schemas.microsoft.com/office/drawing/2014/main" id="{0B91F2AF-E227-4911-A854-6C337EE0EFA6}"/>
            </a:ext>
          </a:extLst>
        </xdr:cNvPr>
        <xdr:cNvSpPr/>
      </xdr:nvSpPr>
      <xdr:spPr>
        <a:xfrm>
          <a:off x="16754475" y="135700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83</xdr:row>
      <xdr:rowOff>168402</xdr:rowOff>
    </xdr:to>
    <xdr:cxnSp macro="">
      <xdr:nvCxnSpPr>
        <xdr:cNvPr id="830" name="直線コネクタ 829">
          <a:extLst>
            <a:ext uri="{FF2B5EF4-FFF2-40B4-BE49-F238E27FC236}">
              <a16:creationId xmlns:a16="http://schemas.microsoft.com/office/drawing/2014/main" id="{AAFD505E-5D37-4691-BA8D-86B12107B999}"/>
            </a:ext>
          </a:extLst>
        </xdr:cNvPr>
        <xdr:cNvCxnSpPr/>
      </xdr:nvCxnSpPr>
      <xdr:spPr>
        <a:xfrm flipV="1">
          <a:off x="16802100" y="136099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831" name="n_1aveValue【消防施設】&#10;一人当たり面積">
          <a:extLst>
            <a:ext uri="{FF2B5EF4-FFF2-40B4-BE49-F238E27FC236}">
              <a16:creationId xmlns:a16="http://schemas.microsoft.com/office/drawing/2014/main" id="{26681D78-CE3C-4C29-84F6-2BD41D13AFBF}"/>
            </a:ext>
          </a:extLst>
        </xdr:cNvPr>
        <xdr:cNvSpPr txBox="1"/>
      </xdr:nvSpPr>
      <xdr:spPr>
        <a:xfrm>
          <a:off x="18983402" y="137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2" name="n_2aveValue【消防施設】&#10;一人当たり面積">
          <a:extLst>
            <a:ext uri="{FF2B5EF4-FFF2-40B4-BE49-F238E27FC236}">
              <a16:creationId xmlns:a16="http://schemas.microsoft.com/office/drawing/2014/main" id="{5A08A194-8C1A-44E9-83D4-009C26CCC684}"/>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918C72D6-84C0-42C2-BEF8-758C7FED40DC}"/>
            </a:ext>
          </a:extLst>
        </xdr:cNvPr>
        <xdr:cNvSpPr txBox="1"/>
      </xdr:nvSpPr>
      <xdr:spPr>
        <a:xfrm>
          <a:off x="173832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34" name="n_4aveValue【消防施設】&#10;一人当たり面積">
          <a:extLst>
            <a:ext uri="{FF2B5EF4-FFF2-40B4-BE49-F238E27FC236}">
              <a16:creationId xmlns:a16="http://schemas.microsoft.com/office/drawing/2014/main" id="{AA888FB4-75ED-4EB6-8D95-07BA7586ADAB}"/>
            </a:ext>
          </a:extLst>
        </xdr:cNvPr>
        <xdr:cNvSpPr txBox="1"/>
      </xdr:nvSpPr>
      <xdr:spPr>
        <a:xfrm>
          <a:off x="16592627"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835" name="n_1mainValue【消防施設】&#10;一人当たり面積">
          <a:extLst>
            <a:ext uri="{FF2B5EF4-FFF2-40B4-BE49-F238E27FC236}">
              <a16:creationId xmlns:a16="http://schemas.microsoft.com/office/drawing/2014/main" id="{AAA7DADC-97C3-4427-BD43-68BC265C4D4F}"/>
            </a:ext>
          </a:extLst>
        </xdr:cNvPr>
        <xdr:cNvSpPr txBox="1"/>
      </xdr:nvSpPr>
      <xdr:spPr>
        <a:xfrm>
          <a:off x="18983402"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6" name="n_2mainValue【消防施設】&#10;一人当たり面積">
          <a:extLst>
            <a:ext uri="{FF2B5EF4-FFF2-40B4-BE49-F238E27FC236}">
              <a16:creationId xmlns:a16="http://schemas.microsoft.com/office/drawing/2014/main" id="{24A19329-D4F9-4EFE-B900-ECE288200D4E}"/>
            </a:ext>
          </a:extLst>
        </xdr:cNvPr>
        <xdr:cNvSpPr txBox="1"/>
      </xdr:nvSpPr>
      <xdr:spPr>
        <a:xfrm>
          <a:off x="18183302" y="1333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59707</xdr:rowOff>
    </xdr:from>
    <xdr:ext cx="469744" cy="259045"/>
    <xdr:sp macro="" textlink="">
      <xdr:nvSpPr>
        <xdr:cNvPr id="837" name="n_3mainValue【消防施設】&#10;一人当たり面積">
          <a:extLst>
            <a:ext uri="{FF2B5EF4-FFF2-40B4-BE49-F238E27FC236}">
              <a16:creationId xmlns:a16="http://schemas.microsoft.com/office/drawing/2014/main" id="{7D543F87-8908-4A43-AE71-35AA01B4214C}"/>
            </a:ext>
          </a:extLst>
        </xdr:cNvPr>
        <xdr:cNvSpPr txBox="1"/>
      </xdr:nvSpPr>
      <xdr:spPr>
        <a:xfrm>
          <a:off x="173832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838" name="n_4mainValue【消防施設】&#10;一人当たり面積">
          <a:extLst>
            <a:ext uri="{FF2B5EF4-FFF2-40B4-BE49-F238E27FC236}">
              <a16:creationId xmlns:a16="http://schemas.microsoft.com/office/drawing/2014/main" id="{151D7CE8-0E15-4C1E-9763-311FA25F3190}"/>
            </a:ext>
          </a:extLst>
        </xdr:cNvPr>
        <xdr:cNvSpPr txBox="1"/>
      </xdr:nvSpPr>
      <xdr:spPr>
        <a:xfrm>
          <a:off x="16592627" y="1335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5D4709E8-F166-4F6B-ADA6-4552CC894AB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3C96112-2EAB-4455-AEC5-8AB43DE1285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634CC75A-F92E-4B61-9C44-85D45C6AD39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DBA32651-342F-4CF2-897E-6A354A822AF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7486814A-8BA9-4A9A-A8F3-FDC79FD10B9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30BFA298-D5A8-499E-9BBB-2A3D63DE94B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9BFF1F5D-C34B-4D2A-9017-F71F6049B37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7862901F-CCF8-48C0-958A-66D017064F6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BD15EBF2-4CB9-4577-AA83-7F4A16319E9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0B75842-3C6A-4FD6-B53E-8E62303ECA9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EF8379B-57F5-4055-9E37-BE2786BA902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CCFCB3-A7AD-4E2B-B246-729B9C88403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BE2A288-3C0F-431A-89E4-C3D60793744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F9813E33-ADE3-4552-B4FB-4CF2AF69EF4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A1E9AF9B-D399-4AFA-909D-AC0714E21DC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FEA1AAD1-01C5-44F6-862B-EF67A059B86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DD2FC987-E8BC-4859-9EB4-6389BDAC153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1AC024F6-1FD7-4736-A971-DF652E7296A7}"/>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BA1F748-74CD-4150-87DE-31328DC9787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79C6BE7F-E260-4796-9D7E-DBCE77409CE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632880D5-24C3-4F12-916C-F65210F0F7EF}"/>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41146EDA-23AF-4FF0-ABA3-61D95DD6BE7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A55C202-3810-439C-8056-2B299D1C3FC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8D32C0F2-9B88-46FC-A4D2-947972B3F4D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93F9BC3-FEA5-4F39-BE22-445065E5C40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39D4E3EA-8D7E-40ED-BE1E-AF8C8A40CDCC}"/>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2F8988B2-A9F5-43A8-861B-3592BFA05FC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C2D1DA5A-ADE7-4148-ADFF-5EA654029E1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217D0AC1-7327-4B7D-9E18-341F2EAB5F2D}"/>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289B2AB6-89DA-44C1-893C-25D4AEDB4D46}"/>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ABE9FE30-1F73-494D-AE7A-EC3D5E548A85}"/>
            </a:ext>
          </a:extLst>
        </xdr:cNvPr>
        <xdr:cNvSpPr txBox="1"/>
      </xdr:nvSpPr>
      <xdr:spPr>
        <a:xfrm>
          <a:off x="14735175"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35860672-C677-464F-966B-7DFED7713E3E}"/>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7F0C98E5-4771-455B-9A5C-DEECB69E33B2}"/>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1EF3FC7C-EA29-40B8-B18F-0E43F71CAA45}"/>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816FF148-70FE-44AC-898E-D67A02BC3FD8}"/>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909A2029-6E6C-4001-9B13-15914CE6FBE5}"/>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542E7EA-EBA9-4A5E-9605-D3B8C00817D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EBAF4C4-DCEB-4A12-85A4-CB924594120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22257AC3-7F65-4BC8-8A21-FFD91C76CFE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A24C692-88BB-4ABD-92A2-6711ADFD9DF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61C4450-BBEB-4CD1-B1D0-8DD05D1D6E6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115207</xdr:rowOff>
    </xdr:from>
    <xdr:to>
      <xdr:col>85</xdr:col>
      <xdr:colOff>177800</xdr:colOff>
      <xdr:row>106</xdr:row>
      <xdr:rowOff>45357</xdr:rowOff>
    </xdr:to>
    <xdr:sp macro="" textlink="">
      <xdr:nvSpPr>
        <xdr:cNvPr id="880" name="楕円 879">
          <a:extLst>
            <a:ext uri="{FF2B5EF4-FFF2-40B4-BE49-F238E27FC236}">
              <a16:creationId xmlns:a16="http://schemas.microsoft.com/office/drawing/2014/main" id="{EBE60592-1718-4394-8BF2-A1AF5833C622}"/>
            </a:ext>
          </a:extLst>
        </xdr:cNvPr>
        <xdr:cNvSpPr/>
      </xdr:nvSpPr>
      <xdr:spPr>
        <a:xfrm>
          <a:off x="14649450" y="172602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93634</xdr:rowOff>
    </xdr:from>
    <xdr:ext cx="405111" cy="259045"/>
    <xdr:sp macro="" textlink="">
      <xdr:nvSpPr>
        <xdr:cNvPr id="881" name="【庁舎】&#10;有形固定資産減価償却率該当値テキスト">
          <a:extLst>
            <a:ext uri="{FF2B5EF4-FFF2-40B4-BE49-F238E27FC236}">
              <a16:creationId xmlns:a16="http://schemas.microsoft.com/office/drawing/2014/main" id="{26DDBB2D-6191-45FF-9204-1258CBC6749C}"/>
            </a:ext>
          </a:extLst>
        </xdr:cNvPr>
        <xdr:cNvSpPr txBox="1"/>
      </xdr:nvSpPr>
      <xdr:spPr>
        <a:xfrm>
          <a:off x="14735175"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72752</xdr:rowOff>
    </xdr:from>
    <xdr:to>
      <xdr:col>81</xdr:col>
      <xdr:colOff>101600</xdr:colOff>
      <xdr:row>106</xdr:row>
      <xdr:rowOff>2902</xdr:rowOff>
    </xdr:to>
    <xdr:sp macro="" textlink="">
      <xdr:nvSpPr>
        <xdr:cNvPr id="882" name="楕円 881">
          <a:extLst>
            <a:ext uri="{FF2B5EF4-FFF2-40B4-BE49-F238E27FC236}">
              <a16:creationId xmlns:a16="http://schemas.microsoft.com/office/drawing/2014/main" id="{131BEA7A-7223-490F-B4AF-6D2FF1F18CF4}"/>
            </a:ext>
          </a:extLst>
        </xdr:cNvPr>
        <xdr:cNvSpPr/>
      </xdr:nvSpPr>
      <xdr:spPr>
        <a:xfrm>
          <a:off x="13887450" y="172145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123552</xdr:rowOff>
    </xdr:from>
    <xdr:to>
      <xdr:col>85</xdr:col>
      <xdr:colOff>127000</xdr:colOff>
      <xdr:row>105</xdr:row>
      <xdr:rowOff>166007</xdr:rowOff>
    </xdr:to>
    <xdr:cxnSp macro="">
      <xdr:nvCxnSpPr>
        <xdr:cNvPr id="883" name="直線コネクタ 882">
          <a:extLst>
            <a:ext uri="{FF2B5EF4-FFF2-40B4-BE49-F238E27FC236}">
              <a16:creationId xmlns:a16="http://schemas.microsoft.com/office/drawing/2014/main" id="{784E7C70-9F23-4888-B4E7-0EBCFA42B15B}"/>
            </a:ext>
          </a:extLst>
        </xdr:cNvPr>
        <xdr:cNvCxnSpPr/>
      </xdr:nvCxnSpPr>
      <xdr:spPr>
        <a:xfrm>
          <a:off x="13935075" y="17271727"/>
          <a:ext cx="76200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31931</xdr:rowOff>
    </xdr:from>
    <xdr:to>
      <xdr:col>76</xdr:col>
      <xdr:colOff>165100</xdr:colOff>
      <xdr:row>105</xdr:row>
      <xdr:rowOff>133531</xdr:rowOff>
    </xdr:to>
    <xdr:sp macro="" textlink="">
      <xdr:nvSpPr>
        <xdr:cNvPr id="884" name="楕円 883">
          <a:extLst>
            <a:ext uri="{FF2B5EF4-FFF2-40B4-BE49-F238E27FC236}">
              <a16:creationId xmlns:a16="http://schemas.microsoft.com/office/drawing/2014/main" id="{B82EA3FB-730A-4F61-A9D2-94B6AE712D78}"/>
            </a:ext>
          </a:extLst>
        </xdr:cNvPr>
        <xdr:cNvSpPr/>
      </xdr:nvSpPr>
      <xdr:spPr>
        <a:xfrm>
          <a:off x="13096875" y="171737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82731</xdr:rowOff>
    </xdr:from>
    <xdr:to>
      <xdr:col>81</xdr:col>
      <xdr:colOff>50800</xdr:colOff>
      <xdr:row>105</xdr:row>
      <xdr:rowOff>123552</xdr:rowOff>
    </xdr:to>
    <xdr:cxnSp macro="">
      <xdr:nvCxnSpPr>
        <xdr:cNvPr id="885" name="直線コネクタ 884">
          <a:extLst>
            <a:ext uri="{FF2B5EF4-FFF2-40B4-BE49-F238E27FC236}">
              <a16:creationId xmlns:a16="http://schemas.microsoft.com/office/drawing/2014/main" id="{0302F016-E5E4-4F20-8841-EC7D2254569C}"/>
            </a:ext>
          </a:extLst>
        </xdr:cNvPr>
        <xdr:cNvCxnSpPr/>
      </xdr:nvCxnSpPr>
      <xdr:spPr>
        <a:xfrm>
          <a:off x="13144500" y="17230906"/>
          <a:ext cx="79057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907</xdr:rowOff>
    </xdr:from>
    <xdr:to>
      <xdr:col>72</xdr:col>
      <xdr:colOff>38100</xdr:colOff>
      <xdr:row>105</xdr:row>
      <xdr:rowOff>102507</xdr:rowOff>
    </xdr:to>
    <xdr:sp macro="" textlink="">
      <xdr:nvSpPr>
        <xdr:cNvPr id="886" name="楕円 885">
          <a:extLst>
            <a:ext uri="{FF2B5EF4-FFF2-40B4-BE49-F238E27FC236}">
              <a16:creationId xmlns:a16="http://schemas.microsoft.com/office/drawing/2014/main" id="{408A8209-EF57-4130-8C52-1D1BB0124333}"/>
            </a:ext>
          </a:extLst>
        </xdr:cNvPr>
        <xdr:cNvSpPr/>
      </xdr:nvSpPr>
      <xdr:spPr>
        <a:xfrm>
          <a:off x="12296775" y="171459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51707</xdr:rowOff>
    </xdr:from>
    <xdr:to>
      <xdr:col>76</xdr:col>
      <xdr:colOff>114300</xdr:colOff>
      <xdr:row>105</xdr:row>
      <xdr:rowOff>82731</xdr:rowOff>
    </xdr:to>
    <xdr:cxnSp macro="">
      <xdr:nvCxnSpPr>
        <xdr:cNvPr id="887" name="直線コネクタ 886">
          <a:extLst>
            <a:ext uri="{FF2B5EF4-FFF2-40B4-BE49-F238E27FC236}">
              <a16:creationId xmlns:a16="http://schemas.microsoft.com/office/drawing/2014/main" id="{AE65242E-D7CB-4CA0-8BA3-A48245BFCB00}"/>
            </a:ext>
          </a:extLst>
        </xdr:cNvPr>
        <xdr:cNvCxnSpPr/>
      </xdr:nvCxnSpPr>
      <xdr:spPr>
        <a:xfrm>
          <a:off x="12344400" y="17193532"/>
          <a:ext cx="8001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147864</xdr:rowOff>
    </xdr:from>
    <xdr:to>
      <xdr:col>67</xdr:col>
      <xdr:colOff>101600</xdr:colOff>
      <xdr:row>105</xdr:row>
      <xdr:rowOff>78014</xdr:rowOff>
    </xdr:to>
    <xdr:sp macro="" textlink="">
      <xdr:nvSpPr>
        <xdr:cNvPr id="888" name="楕円 887">
          <a:extLst>
            <a:ext uri="{FF2B5EF4-FFF2-40B4-BE49-F238E27FC236}">
              <a16:creationId xmlns:a16="http://schemas.microsoft.com/office/drawing/2014/main" id="{027898B0-AE0F-4B77-8663-4D9300EB099A}"/>
            </a:ext>
          </a:extLst>
        </xdr:cNvPr>
        <xdr:cNvSpPr/>
      </xdr:nvSpPr>
      <xdr:spPr>
        <a:xfrm>
          <a:off x="11487150" y="17118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27214</xdr:rowOff>
    </xdr:from>
    <xdr:to>
      <xdr:col>71</xdr:col>
      <xdr:colOff>177800</xdr:colOff>
      <xdr:row>105</xdr:row>
      <xdr:rowOff>51707</xdr:rowOff>
    </xdr:to>
    <xdr:cxnSp macro="">
      <xdr:nvCxnSpPr>
        <xdr:cNvPr id="889" name="直線コネクタ 888">
          <a:extLst>
            <a:ext uri="{FF2B5EF4-FFF2-40B4-BE49-F238E27FC236}">
              <a16:creationId xmlns:a16="http://schemas.microsoft.com/office/drawing/2014/main" id="{987C245A-CCB5-44CD-A90D-922CA01F29FC}"/>
            </a:ext>
          </a:extLst>
        </xdr:cNvPr>
        <xdr:cNvCxnSpPr/>
      </xdr:nvCxnSpPr>
      <xdr:spPr>
        <a:xfrm>
          <a:off x="11534775" y="17175389"/>
          <a:ext cx="80962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F9700037-7FEA-40E4-96E6-6ED8FF4BB89A}"/>
            </a:ext>
          </a:extLst>
        </xdr:cNvPr>
        <xdr:cNvSpPr txBox="1"/>
      </xdr:nvSpPr>
      <xdr:spPr>
        <a:xfrm>
          <a:off x="13745219" y="1682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4E695FB9-5E53-4523-84C2-B91B9ED4F265}"/>
            </a:ext>
          </a:extLst>
        </xdr:cNvPr>
        <xdr:cNvSpPr txBox="1"/>
      </xdr:nvSpPr>
      <xdr:spPr>
        <a:xfrm>
          <a:off x="1296416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07E5148B-DBA3-4DC7-989A-ECDDCB280AC3}"/>
            </a:ext>
          </a:extLst>
        </xdr:cNvPr>
        <xdr:cNvSpPr txBox="1"/>
      </xdr:nvSpPr>
      <xdr:spPr>
        <a:xfrm>
          <a:off x="121640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CEB6108B-F475-44DF-A5F5-F958AD702568}"/>
            </a:ext>
          </a:extLst>
        </xdr:cNvPr>
        <xdr:cNvSpPr txBox="1"/>
      </xdr:nvSpPr>
      <xdr:spPr>
        <a:xfrm>
          <a:off x="11354444" y="1683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165479</xdr:rowOff>
    </xdr:from>
    <xdr:ext cx="405111" cy="259045"/>
    <xdr:sp macro="" textlink="">
      <xdr:nvSpPr>
        <xdr:cNvPr id="894" name="n_1mainValue【庁舎】&#10;有形固定資産減価償却率">
          <a:extLst>
            <a:ext uri="{FF2B5EF4-FFF2-40B4-BE49-F238E27FC236}">
              <a16:creationId xmlns:a16="http://schemas.microsoft.com/office/drawing/2014/main" id="{E67312FC-00C5-463A-A3CA-B71F39351457}"/>
            </a:ext>
          </a:extLst>
        </xdr:cNvPr>
        <xdr:cNvSpPr txBox="1"/>
      </xdr:nvSpPr>
      <xdr:spPr>
        <a:xfrm>
          <a:off x="13745219" y="173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124658</xdr:rowOff>
    </xdr:from>
    <xdr:ext cx="405111" cy="259045"/>
    <xdr:sp macro="" textlink="">
      <xdr:nvSpPr>
        <xdr:cNvPr id="895" name="n_2mainValue【庁舎】&#10;有形固定資産減価償却率">
          <a:extLst>
            <a:ext uri="{FF2B5EF4-FFF2-40B4-BE49-F238E27FC236}">
              <a16:creationId xmlns:a16="http://schemas.microsoft.com/office/drawing/2014/main" id="{7DC3D43F-496B-45F7-A0F8-FD9E338D32A8}"/>
            </a:ext>
          </a:extLst>
        </xdr:cNvPr>
        <xdr:cNvSpPr txBox="1"/>
      </xdr:nvSpPr>
      <xdr:spPr>
        <a:xfrm>
          <a:off x="12964169" y="1726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93634</xdr:rowOff>
    </xdr:from>
    <xdr:ext cx="405111" cy="259045"/>
    <xdr:sp macro="" textlink="">
      <xdr:nvSpPr>
        <xdr:cNvPr id="896" name="n_3mainValue【庁舎】&#10;有形固定資産減価償却率">
          <a:extLst>
            <a:ext uri="{FF2B5EF4-FFF2-40B4-BE49-F238E27FC236}">
              <a16:creationId xmlns:a16="http://schemas.microsoft.com/office/drawing/2014/main" id="{0DD8C61F-122D-45B3-ABBA-7B42D7465F69}"/>
            </a:ext>
          </a:extLst>
        </xdr:cNvPr>
        <xdr:cNvSpPr txBox="1"/>
      </xdr:nvSpPr>
      <xdr:spPr>
        <a:xfrm>
          <a:off x="12164069"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69141</xdr:rowOff>
    </xdr:from>
    <xdr:ext cx="405111" cy="259045"/>
    <xdr:sp macro="" textlink="">
      <xdr:nvSpPr>
        <xdr:cNvPr id="897" name="n_4mainValue【庁舎】&#10;有形固定資産減価償却率">
          <a:extLst>
            <a:ext uri="{FF2B5EF4-FFF2-40B4-BE49-F238E27FC236}">
              <a16:creationId xmlns:a16="http://schemas.microsoft.com/office/drawing/2014/main" id="{397CFF28-B612-4B7C-925B-07D733BCB036}"/>
            </a:ext>
          </a:extLst>
        </xdr:cNvPr>
        <xdr:cNvSpPr txBox="1"/>
      </xdr:nvSpPr>
      <xdr:spPr>
        <a:xfrm>
          <a:off x="11354444" y="1721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BD06FF99-2521-4E64-8110-17D86385120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C23862A4-9732-465E-825D-8AD27D25A96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12417134-4627-4834-B957-2E08F01C2AB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144B5178-9192-46FF-901B-F6C1044CCE3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EF8283C5-278C-44BD-8B1F-5B44BFA44EF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6B603C1D-06C7-4036-A84E-3FDE4FF7C61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37923BDE-808A-4C0F-BC98-905C22B7E13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C1FD9B3E-DC4F-4485-A88D-FC9C99FE80D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1C81DCCB-7C1E-42EE-82AF-B81A5E50860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7225215D-2A13-4A92-93CE-1B01AC88A2F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01F460AE-6B36-4526-98F5-43B8325F87A8}"/>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47C9521A-BD84-4147-A469-57CEE9ED60D7}"/>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AF6820FC-486F-412C-889E-3CE1CF0934EF}"/>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6912E8C0-A126-4961-BA55-A8B30F51838A}"/>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B3673FCA-8FF3-428A-90B3-58BDFA572C1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99E00168-34C3-4275-A9B3-B8EF54AF1B8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B5BF92FE-089A-4D3B-8F02-4752F6C3FE18}"/>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E7C5F13A-624E-46A9-AE97-DA5B239B05E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AC42D9EA-6D0B-4A3D-9D01-A2921A63824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E3C00D8F-D275-4517-9417-B89F2D207F75}"/>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861790DE-879F-46FC-97AF-E7604DAA8A5D}"/>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29BDD304-D73B-47B3-B889-2F8020A8D2B5}"/>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6E7C7292-A28D-4173-9086-26A470720A6A}"/>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11F01AD4-C147-4601-9108-EA05875CCE6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AC14667E-203A-4193-AA51-FC28338075A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19B84155-EB28-4273-A7E7-7A85DD63756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E094A693-AD97-4558-804E-17F1E3650606}"/>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4BD15BF6-13C5-44E0-B96C-0F3CA9B8F67F}"/>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BE371A0B-9A60-46D0-B405-8319BDBD2AF9}"/>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08324242-F041-4DF1-B7F4-657FA914DC13}"/>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008D1CAE-04C9-44BB-90AE-58F78C7B0704}"/>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29" name="【庁舎】&#10;一人当たり面積平均値テキスト">
          <a:extLst>
            <a:ext uri="{FF2B5EF4-FFF2-40B4-BE49-F238E27FC236}">
              <a16:creationId xmlns:a16="http://schemas.microsoft.com/office/drawing/2014/main" id="{B62BCBAD-2626-4FCD-9DE7-2C66CC33C751}"/>
            </a:ext>
          </a:extLst>
        </xdr:cNvPr>
        <xdr:cNvSpPr txBox="1"/>
      </xdr:nvSpPr>
      <xdr:spPr>
        <a:xfrm>
          <a:off x="19992975" y="1740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932AC7C3-A6AB-484E-9C87-D574B18DEAAD}"/>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BCCC48D4-8178-43C5-A539-293C8089B5C1}"/>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D267F167-4B72-4919-B2F0-42E71F18715A}"/>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27DEB997-14C4-4F9A-BF76-CB21ED19EDAB}"/>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2FA827C3-6D5A-40B5-9188-F19100623077}"/>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FFEC23C-9916-4418-917A-AE066CC01F0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DB893C9-CCED-4FF1-B8B5-C8EC0F9EF8F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AD2310BC-F1D7-4C16-93AE-2E3D428AFE0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C5F40F6-DE28-4C13-8AB2-B69101C3DB9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E8F7B56A-8D19-42AB-88BA-E4E7D8B72D1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100512</xdr:rowOff>
    </xdr:from>
    <xdr:to>
      <xdr:col>116</xdr:col>
      <xdr:colOff>114300</xdr:colOff>
      <xdr:row>107</xdr:row>
      <xdr:rowOff>30662</xdr:rowOff>
    </xdr:to>
    <xdr:sp macro="" textlink="">
      <xdr:nvSpPr>
        <xdr:cNvPr id="940" name="楕円 939">
          <a:extLst>
            <a:ext uri="{FF2B5EF4-FFF2-40B4-BE49-F238E27FC236}">
              <a16:creationId xmlns:a16="http://schemas.microsoft.com/office/drawing/2014/main" id="{2289D713-B8A1-434D-B32F-0013B8FEF677}"/>
            </a:ext>
          </a:extLst>
        </xdr:cNvPr>
        <xdr:cNvSpPr/>
      </xdr:nvSpPr>
      <xdr:spPr>
        <a:xfrm>
          <a:off x="19897725" y="174201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123389</xdr:rowOff>
    </xdr:from>
    <xdr:ext cx="469744" cy="259045"/>
    <xdr:sp macro="" textlink="">
      <xdr:nvSpPr>
        <xdr:cNvPr id="941" name="【庁舎】&#10;一人当たり面積該当値テキスト">
          <a:extLst>
            <a:ext uri="{FF2B5EF4-FFF2-40B4-BE49-F238E27FC236}">
              <a16:creationId xmlns:a16="http://schemas.microsoft.com/office/drawing/2014/main" id="{CC36A2A3-0DC5-4CF3-B4AC-BD72DCB31D13}"/>
            </a:ext>
          </a:extLst>
        </xdr:cNvPr>
        <xdr:cNvSpPr txBox="1"/>
      </xdr:nvSpPr>
      <xdr:spPr>
        <a:xfrm>
          <a:off x="19992975" y="172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107043</xdr:rowOff>
    </xdr:from>
    <xdr:to>
      <xdr:col>112</xdr:col>
      <xdr:colOff>38100</xdr:colOff>
      <xdr:row>107</xdr:row>
      <xdr:rowOff>37193</xdr:rowOff>
    </xdr:to>
    <xdr:sp macro="" textlink="">
      <xdr:nvSpPr>
        <xdr:cNvPr id="942" name="楕円 941">
          <a:extLst>
            <a:ext uri="{FF2B5EF4-FFF2-40B4-BE49-F238E27FC236}">
              <a16:creationId xmlns:a16="http://schemas.microsoft.com/office/drawing/2014/main" id="{8C72885A-4F0C-4883-9D8D-F849A9465B17}"/>
            </a:ext>
          </a:extLst>
        </xdr:cNvPr>
        <xdr:cNvSpPr/>
      </xdr:nvSpPr>
      <xdr:spPr>
        <a:xfrm>
          <a:off x="19154775" y="174203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151312</xdr:rowOff>
    </xdr:from>
    <xdr:to>
      <xdr:col>116</xdr:col>
      <xdr:colOff>63500</xdr:colOff>
      <xdr:row>106</xdr:row>
      <xdr:rowOff>157843</xdr:rowOff>
    </xdr:to>
    <xdr:cxnSp macro="">
      <xdr:nvCxnSpPr>
        <xdr:cNvPr id="943" name="直線コネクタ 942">
          <a:extLst>
            <a:ext uri="{FF2B5EF4-FFF2-40B4-BE49-F238E27FC236}">
              <a16:creationId xmlns:a16="http://schemas.microsoft.com/office/drawing/2014/main" id="{BABC028D-396A-4CC8-B4C7-35C164C9A550}"/>
            </a:ext>
          </a:extLst>
        </xdr:cNvPr>
        <xdr:cNvCxnSpPr/>
      </xdr:nvCxnSpPr>
      <xdr:spPr>
        <a:xfrm flipV="1">
          <a:off x="19202400" y="17467762"/>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113574</xdr:rowOff>
    </xdr:from>
    <xdr:to>
      <xdr:col>107</xdr:col>
      <xdr:colOff>101600</xdr:colOff>
      <xdr:row>107</xdr:row>
      <xdr:rowOff>43724</xdr:rowOff>
    </xdr:to>
    <xdr:sp macro="" textlink="">
      <xdr:nvSpPr>
        <xdr:cNvPr id="944" name="楕円 943">
          <a:extLst>
            <a:ext uri="{FF2B5EF4-FFF2-40B4-BE49-F238E27FC236}">
              <a16:creationId xmlns:a16="http://schemas.microsoft.com/office/drawing/2014/main" id="{BA8FD979-D0CD-458E-AA73-8672EB2B184C}"/>
            </a:ext>
          </a:extLst>
        </xdr:cNvPr>
        <xdr:cNvSpPr/>
      </xdr:nvSpPr>
      <xdr:spPr>
        <a:xfrm>
          <a:off x="18345150" y="17430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157843</xdr:rowOff>
    </xdr:from>
    <xdr:to>
      <xdr:col>111</xdr:col>
      <xdr:colOff>177800</xdr:colOff>
      <xdr:row>106</xdr:row>
      <xdr:rowOff>164374</xdr:rowOff>
    </xdr:to>
    <xdr:cxnSp macro="">
      <xdr:nvCxnSpPr>
        <xdr:cNvPr id="945" name="直線コネクタ 944">
          <a:extLst>
            <a:ext uri="{FF2B5EF4-FFF2-40B4-BE49-F238E27FC236}">
              <a16:creationId xmlns:a16="http://schemas.microsoft.com/office/drawing/2014/main" id="{CC5FF194-9E67-4714-B8C3-31CD42C396B0}"/>
            </a:ext>
          </a:extLst>
        </xdr:cNvPr>
        <xdr:cNvCxnSpPr/>
      </xdr:nvCxnSpPr>
      <xdr:spPr>
        <a:xfrm flipV="1">
          <a:off x="18392775" y="17477468"/>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113574</xdr:rowOff>
    </xdr:from>
    <xdr:to>
      <xdr:col>102</xdr:col>
      <xdr:colOff>165100</xdr:colOff>
      <xdr:row>107</xdr:row>
      <xdr:rowOff>43724</xdr:rowOff>
    </xdr:to>
    <xdr:sp macro="" textlink="">
      <xdr:nvSpPr>
        <xdr:cNvPr id="946" name="楕円 945">
          <a:extLst>
            <a:ext uri="{FF2B5EF4-FFF2-40B4-BE49-F238E27FC236}">
              <a16:creationId xmlns:a16="http://schemas.microsoft.com/office/drawing/2014/main" id="{54F0AC8D-6F62-4051-B91C-1D319B7DFE0A}"/>
            </a:ext>
          </a:extLst>
        </xdr:cNvPr>
        <xdr:cNvSpPr/>
      </xdr:nvSpPr>
      <xdr:spPr>
        <a:xfrm>
          <a:off x="17554575" y="174300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164374</xdr:rowOff>
    </xdr:from>
    <xdr:to>
      <xdr:col>107</xdr:col>
      <xdr:colOff>50800</xdr:colOff>
      <xdr:row>106</xdr:row>
      <xdr:rowOff>164374</xdr:rowOff>
    </xdr:to>
    <xdr:cxnSp macro="">
      <xdr:nvCxnSpPr>
        <xdr:cNvPr id="947" name="直線コネクタ 946">
          <a:extLst>
            <a:ext uri="{FF2B5EF4-FFF2-40B4-BE49-F238E27FC236}">
              <a16:creationId xmlns:a16="http://schemas.microsoft.com/office/drawing/2014/main" id="{B5761C7E-AE9A-43A1-B08B-37BC0C0A5267}"/>
            </a:ext>
          </a:extLst>
        </xdr:cNvPr>
        <xdr:cNvCxnSpPr/>
      </xdr:nvCxnSpPr>
      <xdr:spPr>
        <a:xfrm>
          <a:off x="17602200" y="1747764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48" name="楕円 947">
          <a:extLst>
            <a:ext uri="{FF2B5EF4-FFF2-40B4-BE49-F238E27FC236}">
              <a16:creationId xmlns:a16="http://schemas.microsoft.com/office/drawing/2014/main" id="{1619FAA0-33C6-41AF-B299-907E589FFDB4}"/>
            </a:ext>
          </a:extLst>
        </xdr:cNvPr>
        <xdr:cNvSpPr/>
      </xdr:nvSpPr>
      <xdr:spPr>
        <a:xfrm>
          <a:off x="16754475" y="174397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164374</xdr:rowOff>
    </xdr:from>
    <xdr:to>
      <xdr:col>102</xdr:col>
      <xdr:colOff>114300</xdr:colOff>
      <xdr:row>106</xdr:row>
      <xdr:rowOff>170906</xdr:rowOff>
    </xdr:to>
    <xdr:cxnSp macro="">
      <xdr:nvCxnSpPr>
        <xdr:cNvPr id="949" name="直線コネクタ 948">
          <a:extLst>
            <a:ext uri="{FF2B5EF4-FFF2-40B4-BE49-F238E27FC236}">
              <a16:creationId xmlns:a16="http://schemas.microsoft.com/office/drawing/2014/main" id="{D3320C2E-3743-47DF-900B-B913689E0450}"/>
            </a:ext>
          </a:extLst>
        </xdr:cNvPr>
        <xdr:cNvCxnSpPr/>
      </xdr:nvCxnSpPr>
      <xdr:spPr>
        <a:xfrm flipV="1">
          <a:off x="16802100" y="17477649"/>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0" name="n_1aveValue【庁舎】&#10;一人当たり面積">
          <a:extLst>
            <a:ext uri="{FF2B5EF4-FFF2-40B4-BE49-F238E27FC236}">
              <a16:creationId xmlns:a16="http://schemas.microsoft.com/office/drawing/2014/main" id="{5E32D192-51DA-4335-9E05-DC6E2B925B4E}"/>
            </a:ext>
          </a:extLst>
        </xdr:cNvPr>
        <xdr:cNvSpPr txBox="1"/>
      </xdr:nvSpPr>
      <xdr:spPr>
        <a:xfrm>
          <a:off x="18983402"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1" name="n_2aveValue【庁舎】&#10;一人当たり面積">
          <a:extLst>
            <a:ext uri="{FF2B5EF4-FFF2-40B4-BE49-F238E27FC236}">
              <a16:creationId xmlns:a16="http://schemas.microsoft.com/office/drawing/2014/main" id="{F72D7EB0-0EAB-4A03-B1BA-BA33BB042EF5}"/>
            </a:ext>
          </a:extLst>
        </xdr:cNvPr>
        <xdr:cNvSpPr txBox="1"/>
      </xdr:nvSpPr>
      <xdr:spPr>
        <a:xfrm>
          <a:off x="18183302" y="1753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2" name="n_3aveValue【庁舎】&#10;一人当たり面積">
          <a:extLst>
            <a:ext uri="{FF2B5EF4-FFF2-40B4-BE49-F238E27FC236}">
              <a16:creationId xmlns:a16="http://schemas.microsoft.com/office/drawing/2014/main" id="{18D3C3CA-27E4-4773-B77E-4B88B2DB6509}"/>
            </a:ext>
          </a:extLst>
        </xdr:cNvPr>
        <xdr:cNvSpPr txBox="1"/>
      </xdr:nvSpPr>
      <xdr:spPr>
        <a:xfrm>
          <a:off x="17383202" y="1753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3" name="n_4aveValue【庁舎】&#10;一人当たり面積">
          <a:extLst>
            <a:ext uri="{FF2B5EF4-FFF2-40B4-BE49-F238E27FC236}">
              <a16:creationId xmlns:a16="http://schemas.microsoft.com/office/drawing/2014/main" id="{AB4B61D5-ECE1-4DF8-8201-F93766196511}"/>
            </a:ext>
          </a:extLst>
        </xdr:cNvPr>
        <xdr:cNvSpPr txBox="1"/>
      </xdr:nvSpPr>
      <xdr:spPr>
        <a:xfrm>
          <a:off x="16592627" y="1755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53720</xdr:rowOff>
    </xdr:from>
    <xdr:ext cx="469744" cy="259045"/>
    <xdr:sp macro="" textlink="">
      <xdr:nvSpPr>
        <xdr:cNvPr id="954" name="n_1mainValue【庁舎】&#10;一人当たり面積">
          <a:extLst>
            <a:ext uri="{FF2B5EF4-FFF2-40B4-BE49-F238E27FC236}">
              <a16:creationId xmlns:a16="http://schemas.microsoft.com/office/drawing/2014/main" id="{F48A905D-9E1B-4063-B238-C6805FCB5594}"/>
            </a:ext>
          </a:extLst>
        </xdr:cNvPr>
        <xdr:cNvSpPr txBox="1"/>
      </xdr:nvSpPr>
      <xdr:spPr>
        <a:xfrm>
          <a:off x="18983402" y="1719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60251</xdr:rowOff>
    </xdr:from>
    <xdr:ext cx="469744" cy="259045"/>
    <xdr:sp macro="" textlink="">
      <xdr:nvSpPr>
        <xdr:cNvPr id="955" name="n_2mainValue【庁舎】&#10;一人当たり面積">
          <a:extLst>
            <a:ext uri="{FF2B5EF4-FFF2-40B4-BE49-F238E27FC236}">
              <a16:creationId xmlns:a16="http://schemas.microsoft.com/office/drawing/2014/main" id="{3004376A-0956-4016-BA94-B5D668CA0681}"/>
            </a:ext>
          </a:extLst>
        </xdr:cNvPr>
        <xdr:cNvSpPr txBox="1"/>
      </xdr:nvSpPr>
      <xdr:spPr>
        <a:xfrm>
          <a:off x="18183302" y="1720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60251</xdr:rowOff>
    </xdr:from>
    <xdr:ext cx="469744" cy="259045"/>
    <xdr:sp macro="" textlink="">
      <xdr:nvSpPr>
        <xdr:cNvPr id="956" name="n_3mainValue【庁舎】&#10;一人当たり面積">
          <a:extLst>
            <a:ext uri="{FF2B5EF4-FFF2-40B4-BE49-F238E27FC236}">
              <a16:creationId xmlns:a16="http://schemas.microsoft.com/office/drawing/2014/main" id="{463F6B30-3A44-4378-9CE8-CF9D2B7DBE48}"/>
            </a:ext>
          </a:extLst>
        </xdr:cNvPr>
        <xdr:cNvSpPr txBox="1"/>
      </xdr:nvSpPr>
      <xdr:spPr>
        <a:xfrm>
          <a:off x="17383202" y="1720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7" name="n_4mainValue【庁舎】&#10;一人当たり面積">
          <a:extLst>
            <a:ext uri="{FF2B5EF4-FFF2-40B4-BE49-F238E27FC236}">
              <a16:creationId xmlns:a16="http://schemas.microsoft.com/office/drawing/2014/main" id="{E4EF2C1C-8428-4DB1-B172-00FBB65DA768}"/>
            </a:ext>
          </a:extLst>
        </xdr:cNvPr>
        <xdr:cNvSpPr txBox="1"/>
      </xdr:nvSpPr>
      <xdr:spPr>
        <a:xfrm>
          <a:off x="16592627"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2B7AA825-FEE9-4534-9F13-5FBE90D9CE0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E1747F24-BFEC-410C-913A-6934A021868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2C5D52FB-1881-42E2-8C0A-D4066DD0A4F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一般廃棄物処理施設の減価償却率が類似団体を大きく上回っている。美化センターと埋立処分場が老朽化していることが要因だが、美化センターについては令和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年度から他自治体へ可燃ごみの処理を委託しているほか、埋立処分場については約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年程度で残渣物で満杯となることが予測されており、今後の施設更新や運営のあり方について検討が必要である。</a:t>
          </a:r>
          <a:endParaRPr kumimoji="1" lang="en-US" altLang="ja-JP"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消防施設は、消防団第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団・女性分団詰所を新設した影響で減価償却率が若干減少したが、以前、類似団体を上回っている状態である。一人当たり面積も類似団体を大きく上回っており、老朽化している施設については統廃合の検討が必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面積は、地形的な特徴や人口が比較的少ないことから、体育館・プールや福祉施設など、多くの施設類型で類似団体を上回っている。施設統廃合の検討や、人口規模に見合った施設規模の見直し等、最適化が必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価償却率については、特定の施設を除き、類似団体と同水準もしくは下回っているが、いずれの施設類型においても老朽化は進んでおり、今後改修や更新等が必要となってくるため、公共施設総合管理計画に基づき、適切な施設運営に努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4020_&#30757;&#37096;&#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4020_&#30757;&#3709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48.6</v>
          </cell>
          <cell r="BX51">
            <v>40.1</v>
          </cell>
          <cell r="CF51">
            <v>38.5</v>
          </cell>
          <cell r="CN51">
            <v>46.5</v>
          </cell>
          <cell r="CV51">
            <v>54.1</v>
          </cell>
        </row>
        <row r="53">
          <cell r="BP53">
            <v>53.7</v>
          </cell>
          <cell r="BX53">
            <v>55.8</v>
          </cell>
          <cell r="CF53">
            <v>57.4</v>
          </cell>
          <cell r="CN53">
            <v>59</v>
          </cell>
          <cell r="CV53">
            <v>59.5</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BP73">
            <v>48.6</v>
          </cell>
          <cell r="BX73">
            <v>40.1</v>
          </cell>
          <cell r="CF73">
            <v>38.5</v>
          </cell>
          <cell r="CN73">
            <v>46.5</v>
          </cell>
          <cell r="CV73">
            <v>54.1</v>
          </cell>
        </row>
        <row r="75">
          <cell r="BP75">
            <v>2</v>
          </cell>
          <cell r="BX75">
            <v>2.4</v>
          </cell>
          <cell r="CF75">
            <v>3.3</v>
          </cell>
          <cell r="CN75">
            <v>4.0999999999999996</v>
          </cell>
          <cell r="CV75">
            <v>4.7</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12081011</v>
      </c>
      <c r="BO4" s="358"/>
      <c r="BP4" s="358"/>
      <c r="BQ4" s="358"/>
      <c r="BR4" s="358"/>
      <c r="BS4" s="358"/>
      <c r="BT4" s="358"/>
      <c r="BU4" s="359"/>
      <c r="BV4" s="357">
        <v>10370625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11.3</v>
      </c>
      <c r="CU4" s="364"/>
      <c r="CV4" s="364"/>
      <c r="CW4" s="364"/>
      <c r="CX4" s="364"/>
      <c r="CY4" s="364"/>
      <c r="CZ4" s="364"/>
      <c r="DA4" s="365"/>
      <c r="DB4" s="363">
        <v>17.600000000000001</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11392602</v>
      </c>
      <c r="BO5" s="395"/>
      <c r="BP5" s="395"/>
      <c r="BQ5" s="395"/>
      <c r="BR5" s="395"/>
      <c r="BS5" s="395"/>
      <c r="BT5" s="395"/>
      <c r="BU5" s="396"/>
      <c r="BV5" s="394">
        <v>9290858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91.1</v>
      </c>
      <c r="CU5" s="392"/>
      <c r="CV5" s="392"/>
      <c r="CW5" s="392"/>
      <c r="CX5" s="392"/>
      <c r="CY5" s="392"/>
      <c r="CZ5" s="392"/>
      <c r="DA5" s="393"/>
      <c r="DB5" s="391">
        <v>90.2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688409</v>
      </c>
      <c r="BO6" s="395"/>
      <c r="BP6" s="395"/>
      <c r="BQ6" s="395"/>
      <c r="BR6" s="395"/>
      <c r="BS6" s="395"/>
      <c r="BT6" s="395"/>
      <c r="BU6" s="396"/>
      <c r="BV6" s="394">
        <v>1079767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91.4</v>
      </c>
      <c r="CU6" s="432"/>
      <c r="CV6" s="432"/>
      <c r="CW6" s="432"/>
      <c r="CX6" s="432"/>
      <c r="CY6" s="432"/>
      <c r="CZ6" s="432"/>
      <c r="DA6" s="433"/>
      <c r="DB6" s="431">
        <v>90.8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24160</v>
      </c>
      <c r="BO7" s="395"/>
      <c r="BP7" s="395"/>
      <c r="BQ7" s="395"/>
      <c r="BR7" s="395"/>
      <c r="BS7" s="395"/>
      <c r="BT7" s="395"/>
      <c r="BU7" s="396"/>
      <c r="BV7" s="394">
        <v>78134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5861471</v>
      </c>
      <c r="CU7" s="395"/>
      <c r="CV7" s="395"/>
      <c r="CW7" s="395"/>
      <c r="CX7" s="395"/>
      <c r="CY7" s="395"/>
      <c r="CZ7" s="395"/>
      <c r="DA7" s="396"/>
      <c r="DB7" s="394">
        <v>5693524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664249</v>
      </c>
      <c r="BO8" s="395"/>
      <c r="BP8" s="395"/>
      <c r="BQ8" s="395"/>
      <c r="BR8" s="395"/>
      <c r="BS8" s="395"/>
      <c r="BT8" s="395"/>
      <c r="BU8" s="396"/>
      <c r="BV8" s="394">
        <v>1001633</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0.42</v>
      </c>
      <c r="CU8" s="435"/>
      <c r="CV8" s="435"/>
      <c r="CW8" s="435"/>
      <c r="CX8" s="435"/>
      <c r="CY8" s="435"/>
      <c r="CZ8" s="435"/>
      <c r="DA8" s="436"/>
      <c r="DB8" s="434">
        <v>0.42</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20480</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-337384</v>
      </c>
      <c r="BO9" s="395"/>
      <c r="BP9" s="395"/>
      <c r="BQ9" s="395"/>
      <c r="BR9" s="395"/>
      <c r="BS9" s="395"/>
      <c r="BT9" s="395"/>
      <c r="BU9" s="396"/>
      <c r="BV9" s="394">
        <v>121895</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8.1999999999999993</v>
      </c>
      <c r="CU9" s="392"/>
      <c r="CV9" s="392"/>
      <c r="CW9" s="392"/>
      <c r="CX9" s="392"/>
      <c r="CY9" s="392"/>
      <c r="CZ9" s="392"/>
      <c r="DA9" s="393"/>
      <c r="DB9" s="391">
        <v>9.1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21239</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917759</v>
      </c>
      <c r="BO10" s="395"/>
      <c r="BP10" s="395"/>
      <c r="BQ10" s="395"/>
      <c r="BR10" s="395"/>
      <c r="BS10" s="395"/>
      <c r="BT10" s="395"/>
      <c r="BU10" s="396"/>
      <c r="BV10" s="394">
        <v>236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20190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802000</v>
      </c>
      <c r="BO12" s="395"/>
      <c r="BP12" s="395"/>
      <c r="BQ12" s="395"/>
      <c r="BR12" s="395"/>
      <c r="BS12" s="395"/>
      <c r="BT12" s="395"/>
      <c r="BU12" s="396"/>
      <c r="BV12" s="394">
        <v>200000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20090</v>
      </c>
      <c r="S13" s="479"/>
      <c r="T13" s="479"/>
      <c r="U13" s="479"/>
      <c r="V13" s="480"/>
      <c r="W13" s="410" t="s">
        <v>131</v>
      </c>
      <c r="X13" s="411"/>
      <c r="Y13" s="411"/>
      <c r="Z13" s="411"/>
      <c r="AA13" s="411"/>
      <c r="AB13" s="401"/>
      <c r="AC13" s="445">
        <v>877</v>
      </c>
      <c r="AD13" s="446"/>
      <c r="AE13" s="446"/>
      <c r="AF13" s="446"/>
      <c r="AG13" s="488"/>
      <c r="AH13" s="445">
        <v>953</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-221625</v>
      </c>
      <c r="BO13" s="395"/>
      <c r="BP13" s="395"/>
      <c r="BQ13" s="395"/>
      <c r="BR13" s="395"/>
      <c r="BS13" s="395"/>
      <c r="BT13" s="395"/>
      <c r="BU13" s="396"/>
      <c r="BV13" s="394">
        <v>-77869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4.7</v>
      </c>
      <c r="CU13" s="392"/>
      <c r="CV13" s="392"/>
      <c r="CW13" s="392"/>
      <c r="CX13" s="392"/>
      <c r="CY13" s="392"/>
      <c r="CZ13" s="392"/>
      <c r="DA13" s="393"/>
      <c r="DB13" s="391">
        <v>4.0999999999999996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20375</v>
      </c>
      <c r="S14" s="479"/>
      <c r="T14" s="479"/>
      <c r="U14" s="479"/>
      <c r="V14" s="480"/>
      <c r="W14" s="384"/>
      <c r="X14" s="385"/>
      <c r="Y14" s="385"/>
      <c r="Z14" s="385"/>
      <c r="AA14" s="385"/>
      <c r="AB14" s="374"/>
      <c r="AC14" s="481">
        <v>9.1</v>
      </c>
      <c r="AD14" s="482"/>
      <c r="AE14" s="482"/>
      <c r="AF14" s="482"/>
      <c r="AG14" s="483"/>
      <c r="AH14" s="481">
        <v>9.3000000000000007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54.1</v>
      </c>
      <c r="CU14" s="493"/>
      <c r="CV14" s="493"/>
      <c r="CW14" s="493"/>
      <c r="CX14" s="493"/>
      <c r="CY14" s="493"/>
      <c r="CZ14" s="493"/>
      <c r="DA14" s="494"/>
      <c r="DB14" s="492">
        <v>46.5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20302</v>
      </c>
      <c r="S15" s="479"/>
      <c r="T15" s="479"/>
      <c r="U15" s="479"/>
      <c r="V15" s="480"/>
      <c r="W15" s="410" t="s">
        <v>137</v>
      </c>
      <c r="X15" s="411"/>
      <c r="Y15" s="411"/>
      <c r="Z15" s="411"/>
      <c r="AA15" s="411"/>
      <c r="AB15" s="401"/>
      <c r="AC15" s="445">
        <v>2126</v>
      </c>
      <c r="AD15" s="446"/>
      <c r="AE15" s="446"/>
      <c r="AF15" s="446"/>
      <c r="AG15" s="488"/>
      <c r="AH15" s="445">
        <v>2317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2194659</v>
      </c>
      <c r="BO15" s="358"/>
      <c r="BP15" s="358"/>
      <c r="BQ15" s="358"/>
      <c r="BR15" s="358"/>
      <c r="BS15" s="358"/>
      <c r="BT15" s="358"/>
      <c r="BU15" s="359"/>
      <c r="BV15" s="357">
        <v>2153311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22.1</v>
      </c>
      <c r="AD16" s="482"/>
      <c r="AE16" s="482"/>
      <c r="AF16" s="482"/>
      <c r="AG16" s="483"/>
      <c r="AH16" s="481">
        <v>22.7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5302858</v>
      </c>
      <c r="BO16" s="395"/>
      <c r="BP16" s="395"/>
      <c r="BQ16" s="395"/>
      <c r="BR16" s="395"/>
      <c r="BS16" s="395"/>
      <c r="BT16" s="395"/>
      <c r="BU16" s="396"/>
      <c r="BV16" s="394">
        <v>5131826</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6597</v>
      </c>
      <c r="AD17" s="446"/>
      <c r="AE17" s="446"/>
      <c r="AF17" s="446"/>
      <c r="AG17" s="488"/>
      <c r="AH17" s="445">
        <v>6930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2725798</v>
      </c>
      <c r="BO17" s="395"/>
      <c r="BP17" s="395"/>
      <c r="BQ17" s="395"/>
      <c r="BR17" s="395"/>
      <c r="BS17" s="395"/>
      <c r="BT17" s="395"/>
      <c r="BU17" s="396"/>
      <c r="BV17" s="394">
        <v>2678035</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101.59</v>
      </c>
      <c r="M18" s="518"/>
      <c r="N18" s="518"/>
      <c r="O18" s="518"/>
      <c r="P18" s="518"/>
      <c r="Q18" s="518"/>
      <c r="R18" s="519"/>
      <c r="S18" s="519"/>
      <c r="T18" s="519"/>
      <c r="U18" s="519"/>
      <c r="V18" s="520"/>
      <c r="W18" s="412"/>
      <c r="X18" s="413"/>
      <c r="Y18" s="413"/>
      <c r="Z18" s="413"/>
      <c r="AA18" s="413"/>
      <c r="AB18" s="404"/>
      <c r="AC18" s="521">
        <v>68.7</v>
      </c>
      <c r="AD18" s="522"/>
      <c r="AE18" s="522"/>
      <c r="AF18" s="522"/>
      <c r="AG18" s="523"/>
      <c r="AH18" s="521">
        <v>67.900000000000006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5439866</v>
      </c>
      <c r="BO18" s="395"/>
      <c r="BP18" s="395"/>
      <c r="BQ18" s="395"/>
      <c r="BR18" s="395"/>
      <c r="BS18" s="395"/>
      <c r="BT18" s="395"/>
      <c r="BU18" s="396"/>
      <c r="BV18" s="394">
        <v>5181573</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202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8640870</v>
      </c>
      <c r="BO19" s="395"/>
      <c r="BP19" s="395"/>
      <c r="BQ19" s="395"/>
      <c r="BR19" s="395"/>
      <c r="BS19" s="395"/>
      <c r="BT19" s="395"/>
      <c r="BU19" s="396"/>
      <c r="BV19" s="394">
        <v>7546353</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8477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9809446</v>
      </c>
      <c r="BO22" s="358"/>
      <c r="BP22" s="358"/>
      <c r="BQ22" s="358"/>
      <c r="BR22" s="358"/>
      <c r="BS22" s="358"/>
      <c r="BT22" s="358"/>
      <c r="BU22" s="359"/>
      <c r="BV22" s="357">
        <v>9479305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7589620</v>
      </c>
      <c r="BO23" s="395"/>
      <c r="BP23" s="395"/>
      <c r="BQ23" s="395"/>
      <c r="BR23" s="395"/>
      <c r="BS23" s="395"/>
      <c r="BT23" s="395"/>
      <c r="BU23" s="396"/>
      <c r="BV23" s="394">
        <v>7691199</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7840</v>
      </c>
      <c r="R24" s="446"/>
      <c r="S24" s="446"/>
      <c r="T24" s="446"/>
      <c r="U24" s="446"/>
      <c r="V24" s="488"/>
      <c r="W24" s="540"/>
      <c r="X24" s="541"/>
      <c r="Y24" s="542"/>
      <c r="Z24" s="444" t="s">
        <v>162</v>
      </c>
      <c r="AA24" s="424"/>
      <c r="AB24" s="424"/>
      <c r="AC24" s="424"/>
      <c r="AD24" s="424"/>
      <c r="AE24" s="424"/>
      <c r="AF24" s="424"/>
      <c r="AG24" s="425"/>
      <c r="AH24" s="445">
        <v>159</v>
      </c>
      <c r="AI24" s="446"/>
      <c r="AJ24" s="446"/>
      <c r="AK24" s="446"/>
      <c r="AL24" s="488"/>
      <c r="AM24" s="445">
        <v>468255</v>
      </c>
      <c r="AN24" s="446"/>
      <c r="AO24" s="446"/>
      <c r="AP24" s="446"/>
      <c r="AQ24" s="446"/>
      <c r="AR24" s="488"/>
      <c r="AS24" s="445">
        <v>2945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7664079</v>
      </c>
      <c r="BO24" s="395"/>
      <c r="BP24" s="395"/>
      <c r="BQ24" s="395"/>
      <c r="BR24" s="395"/>
      <c r="BS24" s="395"/>
      <c r="BT24" s="395"/>
      <c r="BU24" s="396"/>
      <c r="BV24" s="394">
        <v>7121325</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6320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1148087</v>
      </c>
      <c r="BO25" s="358"/>
      <c r="BP25" s="358"/>
      <c r="BQ25" s="358"/>
      <c r="BR25" s="358"/>
      <c r="BS25" s="358"/>
      <c r="BT25" s="358"/>
      <c r="BU25" s="359"/>
      <c r="BV25" s="357">
        <v>632011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5700</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3190</v>
      </c>
      <c r="R27" s="446"/>
      <c r="S27" s="446"/>
      <c r="T27" s="446"/>
      <c r="U27" s="446"/>
      <c r="V27" s="488"/>
      <c r="W27" s="540"/>
      <c r="X27" s="541"/>
      <c r="Y27" s="542"/>
      <c r="Z27" s="444" t="s">
        <v>172</v>
      </c>
      <c r="AA27" s="424"/>
      <c r="AB27" s="424"/>
      <c r="AC27" s="424"/>
      <c r="AD27" s="424"/>
      <c r="AE27" s="424"/>
      <c r="AF27" s="424"/>
      <c r="AG27" s="425"/>
      <c r="AH27" s="445">
        <v>15</v>
      </c>
      <c r="AI27" s="446"/>
      <c r="AJ27" s="446"/>
      <c r="AK27" s="446"/>
      <c r="AL27" s="488"/>
      <c r="AM27" s="445">
        <v>42570</v>
      </c>
      <c r="AN27" s="446"/>
      <c r="AO27" s="446"/>
      <c r="AP27" s="446"/>
      <c r="AQ27" s="446"/>
      <c r="AR27" s="488"/>
      <c r="AS27" s="445">
        <v>2838</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2600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1272355</v>
      </c>
      <c r="BO28" s="358"/>
      <c r="BP28" s="358"/>
      <c r="BQ28" s="358"/>
      <c r="BR28" s="358"/>
      <c r="BS28" s="358"/>
      <c r="BT28" s="358"/>
      <c r="BU28" s="359"/>
      <c r="BV28" s="357">
        <v>1156595</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14</v>
      </c>
      <c r="M29" s="446"/>
      <c r="N29" s="446"/>
      <c r="O29" s="446"/>
      <c r="P29" s="488"/>
      <c r="Q29" s="445">
        <v>2390</v>
      </c>
      <c r="R29" s="446"/>
      <c r="S29" s="446"/>
      <c r="T29" s="446"/>
      <c r="U29" s="446"/>
      <c r="V29" s="488"/>
      <c r="W29" s="543"/>
      <c r="X29" s="544"/>
      <c r="Y29" s="545"/>
      <c r="Z29" s="444" t="s">
        <v>178</v>
      </c>
      <c r="AA29" s="424"/>
      <c r="AB29" s="424"/>
      <c r="AC29" s="424"/>
      <c r="AD29" s="424"/>
      <c r="AE29" s="424"/>
      <c r="AF29" s="424"/>
      <c r="AG29" s="425"/>
      <c r="AH29" s="445">
        <v>174</v>
      </c>
      <c r="AI29" s="446"/>
      <c r="AJ29" s="446"/>
      <c r="AK29" s="446"/>
      <c r="AL29" s="488"/>
      <c r="AM29" s="445">
        <v>510825</v>
      </c>
      <c r="AN29" s="446"/>
      <c r="AO29" s="446"/>
      <c r="AP29" s="446"/>
      <c r="AQ29" s="446"/>
      <c r="AR29" s="488"/>
      <c r="AS29" s="445">
        <v>2936</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32836</v>
      </c>
      <c r="BO29" s="395"/>
      <c r="BP29" s="395"/>
      <c r="BQ29" s="395"/>
      <c r="BR29" s="395"/>
      <c r="BS29" s="395"/>
      <c r="BT29" s="395"/>
      <c r="BU29" s="396"/>
      <c r="BV29" s="394" t="s">
        <v>122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579438</v>
      </c>
      <c r="BO30" s="514"/>
      <c r="BP30" s="514"/>
      <c r="BQ30" s="514"/>
      <c r="BR30" s="514"/>
      <c r="BS30" s="514"/>
      <c r="BT30" s="514"/>
      <c r="BU30" s="515"/>
      <c r="BV30" s="513">
        <v>709037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国民健康保険事業特別会計（事業勘定）</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IF('各会計、関係団体の財政状況及び健全化判断比率'!B33="","",'各会計、関係団体の財政状況及び健全化判断比率'!B33)</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松山衛生事務組合（一般会計）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22</v>
      </c>
      <c r="CP34" s="584"/>
      <c r="CQ34" s="585" t="str">
        <f>IF('各会計、関係団体の財政状況及び健全化判断比率'!BS7="","",'各会計、関係団体の財政状況及び健全化判断比率'!BS7)</f>
        <v>（株）グリーンキーパー</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とべの館特別会計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国民健康保険事業特別会計（直営診療施設勘定）</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IF('各会計、関係団体の財政状況及び健全化判断比率'!B34="","",'各会計、関係団体の財政状況及び健全化判断比率'!B34)</f>
        <v>下水道事業会計（公共下水道事業）</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愛媛県市町総合事務組合（退職手当事業特別会計）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介護保険事業特別会計（保険事業勘定）</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IF('各会計、関係団体の財政状況及び健全化判断比率'!B35="","",'各会計、関係団体の財政状況及び健全化判断比率'!B35)</f>
        <v>下水道事業会計（農業集落排水事業）</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愛媛県市町総合事務組合（消防補償事業特別会計）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介護保険事業特別会計（介護サービス事業勘定）</v>
      </c>
      <c r="X37" s="585"/>
      <c r="Y37" s="585"/>
      <c r="Z37" s="585"/>
      <c r="AA37" s="585"/>
      <c r="AB37" s="585"/>
      <c r="AC37" s="585"/>
      <c r="AD37" s="585"/>
      <c r="AE37" s="585"/>
      <c r="AF37" s="585"/>
      <c r="AG37" s="585"/>
      <c r="AH37" s="585"/>
      <c r="AI37" s="585"/>
      <c r="AJ37" s="585"/>
      <c r="AK37" s="585"/>
      <c r="AL37" s="163"/>
      <c r="AM37" s="584">
        <f t="shared" si="0"/>
        <v>11</v>
      </c>
      <c r="AN37" s="584"/>
      <c r="AO37" s="585" t="str">
        <f>IF('各会計、関係団体の財政状況及び健全化判断比率'!B36="","",'各会計、関係団体の財政状況及び健全化判断比率'!B36)</f>
        <v>下水道事業会計（浄化槽事業）</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愛媛県市町総合事務組合（交通災害事業特別会計）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7</v>
      </c>
      <c r="V38" s="584"/>
      <c r="W38" s="585" t="str">
        <f>IF('各会計、関係団体の財政状況及び健全化判断比率'!B32="","",'各会計、関係団体の財政状況及び健全化判断比率'!B32)</f>
        <v>後期高齢者医療特別会計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愛媛県市町総合事務組合（自治会館事業分）</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愛媛県市町総合事務組合（議員公務災害事業特別会計）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18</v>
      </c>
      <c r="BX40" s="584"/>
      <c r="BY40" s="585" t="str">
        <f>IF('各会計、関係団体の財政状況及び健全化判断比率'!B74="","",'各会計、関係団体の財政状況及び健全化判断比率'!B74)</f>
        <v>愛媛県市町総合事務組合（共通経費分）</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19</v>
      </c>
      <c r="BX41" s="584"/>
      <c r="BY41" s="585" t="str">
        <f>IF('各会計、関係団体の財政状況及び健全化判断比率'!B75="","",'各会計、関係団体の財政状況及び健全化判断比率'!B75)</f>
        <v>伊予市・伊予郡養護老人ホーム組合（一般会計）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20</v>
      </c>
      <c r="BX42" s="584"/>
      <c r="BY42" s="585" t="str">
        <f>IF('各会計、関係団体の財政状況及び健全化判断比率'!B76="","",'各会計、関係団体の財政状況及び健全化判断比率'!B76)</f>
        <v>大洲・喜多衛生事務組合（一般会計）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21</v>
      </c>
      <c r="BX43" s="584"/>
      <c r="BY43" s="585" t="str">
        <f>IF('各会計、関係団体の財政状況及び健全化判断比率'!B77="","",'各会計、関係団体の財政状況及び健全化判断比率'!B77)</f>
        <v>伊予消防等事務組合（一般会計）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cWjjVxDoHIZyVg3AmORZ942xJZQitDp4/l7/fCxCoDHlFVPDyO9IS0jXNkFDBEygkoqEyeRCq5XHuMjlmYoS3w==" saltValue="bh0n6S55CgwRPX2c6sI6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1990144</v>
      </c>
      <c r="S5" s="600"/>
      <c r="T5" s="600"/>
      <c r="U5" s="600"/>
      <c r="V5" s="600"/>
      <c r="W5" s="600"/>
      <c r="X5" s="600"/>
      <c r="Y5" s="601"/>
      <c r="Z5" s="602">
        <v>16.5</v>
      </c>
      <c r="AA5" s="602"/>
      <c r="AB5" s="602"/>
      <c r="AC5" s="602"/>
      <c r="AD5" s="603">
        <v>1990144</v>
      </c>
      <c r="AE5" s="603"/>
      <c r="AF5" s="603"/>
      <c r="AG5" s="603"/>
      <c r="AH5" s="603"/>
      <c r="AI5" s="603"/>
      <c r="AJ5" s="603"/>
      <c r="AK5" s="603"/>
      <c r="AL5" s="604">
        <v>33.4</v>
      </c>
      <c r="AM5" s="605"/>
      <c r="AN5" s="605"/>
      <c r="AO5" s="606"/>
      <c r="AP5" s="596" t="s">
        <v>217</v>
      </c>
      <c r="AQ5" s="597"/>
      <c r="AR5" s="597"/>
      <c r="AS5" s="597"/>
      <c r="AT5" s="597"/>
      <c r="AU5" s="597"/>
      <c r="AV5" s="597"/>
      <c r="AW5" s="597"/>
      <c r="AX5" s="597"/>
      <c r="AY5" s="597"/>
      <c r="AZ5" s="597"/>
      <c r="BA5" s="597"/>
      <c r="BB5" s="597"/>
      <c r="BC5" s="597"/>
      <c r="BD5" s="597"/>
      <c r="BE5" s="597"/>
      <c r="BF5" s="598"/>
      <c r="BG5" s="610">
        <v>1990144</v>
      </c>
      <c r="BH5" s="611"/>
      <c r="BI5" s="611"/>
      <c r="BJ5" s="611"/>
      <c r="BK5" s="611"/>
      <c r="BL5" s="611"/>
      <c r="BM5" s="611"/>
      <c r="BN5" s="612"/>
      <c r="BO5" s="613">
        <v>100</v>
      </c>
      <c r="BP5" s="613"/>
      <c r="BQ5" s="613"/>
      <c r="BR5" s="613"/>
      <c r="BS5" s="614">
        <v>30420</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103811</v>
      </c>
      <c r="S6" s="611"/>
      <c r="T6" s="611"/>
      <c r="U6" s="611"/>
      <c r="V6" s="611"/>
      <c r="W6" s="611"/>
      <c r="X6" s="611"/>
      <c r="Y6" s="612"/>
      <c r="Z6" s="613">
        <v>0.9</v>
      </c>
      <c r="AA6" s="613"/>
      <c r="AB6" s="613"/>
      <c r="AC6" s="613"/>
      <c r="AD6" s="614">
        <v>103811</v>
      </c>
      <c r="AE6" s="614"/>
      <c r="AF6" s="614"/>
      <c r="AG6" s="614"/>
      <c r="AH6" s="614"/>
      <c r="AI6" s="614"/>
      <c r="AJ6" s="614"/>
      <c r="AK6" s="614"/>
      <c r="AL6" s="615">
        <v>1.7</v>
      </c>
      <c r="AM6" s="616"/>
      <c r="AN6" s="616"/>
      <c r="AO6" s="617"/>
      <c r="AP6" s="607" t="s">
        <v>222</v>
      </c>
      <c r="AQ6" s="608"/>
      <c r="AR6" s="608"/>
      <c r="AS6" s="608"/>
      <c r="AT6" s="608"/>
      <c r="AU6" s="608"/>
      <c r="AV6" s="608"/>
      <c r="AW6" s="608"/>
      <c r="AX6" s="608"/>
      <c r="AY6" s="608"/>
      <c r="AZ6" s="608"/>
      <c r="BA6" s="608"/>
      <c r="BB6" s="608"/>
      <c r="BC6" s="608"/>
      <c r="BD6" s="608"/>
      <c r="BE6" s="608"/>
      <c r="BF6" s="609"/>
      <c r="BG6" s="610">
        <v>1990144</v>
      </c>
      <c r="BH6" s="611"/>
      <c r="BI6" s="611"/>
      <c r="BJ6" s="611"/>
      <c r="BK6" s="611"/>
      <c r="BL6" s="611"/>
      <c r="BM6" s="611"/>
      <c r="BN6" s="612"/>
      <c r="BO6" s="613">
        <v>100</v>
      </c>
      <c r="BP6" s="613"/>
      <c r="BQ6" s="613"/>
      <c r="BR6" s="613"/>
      <c r="BS6" s="614">
        <v>30420</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100625</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100595</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1782</v>
      </c>
      <c r="S7" s="611"/>
      <c r="T7" s="611"/>
      <c r="U7" s="611"/>
      <c r="V7" s="611"/>
      <c r="W7" s="611"/>
      <c r="X7" s="611"/>
      <c r="Y7" s="612"/>
      <c r="Z7" s="613">
        <v>0</v>
      </c>
      <c r="AA7" s="613"/>
      <c r="AB7" s="613"/>
      <c r="AC7" s="613"/>
      <c r="AD7" s="614">
        <v>1782</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851304</v>
      </c>
      <c r="BH7" s="611"/>
      <c r="BI7" s="611"/>
      <c r="BJ7" s="611"/>
      <c r="BK7" s="611"/>
      <c r="BL7" s="611"/>
      <c r="BM7" s="611"/>
      <c r="BN7" s="612"/>
      <c r="BO7" s="613">
        <v>42.8</v>
      </c>
      <c r="BP7" s="613"/>
      <c r="BQ7" s="613"/>
      <c r="BR7" s="613"/>
      <c r="BS7" s="614">
        <v>30420</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2894800</v>
      </c>
      <c r="CS7" s="611"/>
      <c r="CT7" s="611"/>
      <c r="CU7" s="611"/>
      <c r="CV7" s="611"/>
      <c r="CW7" s="611"/>
      <c r="CX7" s="611"/>
      <c r="CY7" s="612"/>
      <c r="CZ7" s="613">
        <v>25.4</v>
      </c>
      <c r="DA7" s="613"/>
      <c r="DB7" s="613"/>
      <c r="DC7" s="613"/>
      <c r="DD7" s="619">
        <v>872289</v>
      </c>
      <c r="DE7" s="611"/>
      <c r="DF7" s="611"/>
      <c r="DG7" s="611"/>
      <c r="DH7" s="611"/>
      <c r="DI7" s="611"/>
      <c r="DJ7" s="611"/>
      <c r="DK7" s="611"/>
      <c r="DL7" s="611"/>
      <c r="DM7" s="611"/>
      <c r="DN7" s="611"/>
      <c r="DO7" s="611"/>
      <c r="DP7" s="612"/>
      <c r="DQ7" s="619">
        <v>2028003</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16989</v>
      </c>
      <c r="S8" s="611"/>
      <c r="T8" s="611"/>
      <c r="U8" s="611"/>
      <c r="V8" s="611"/>
      <c r="W8" s="611"/>
      <c r="X8" s="611"/>
      <c r="Y8" s="612"/>
      <c r="Z8" s="613">
        <v>0.1</v>
      </c>
      <c r="AA8" s="613"/>
      <c r="AB8" s="613"/>
      <c r="AC8" s="613"/>
      <c r="AD8" s="614">
        <v>16989</v>
      </c>
      <c r="AE8" s="614"/>
      <c r="AF8" s="614"/>
      <c r="AG8" s="614"/>
      <c r="AH8" s="614"/>
      <c r="AI8" s="614"/>
      <c r="AJ8" s="614"/>
      <c r="AK8" s="614"/>
      <c r="AL8" s="615">
        <v>0.3</v>
      </c>
      <c r="AM8" s="616"/>
      <c r="AN8" s="616"/>
      <c r="AO8" s="617"/>
      <c r="AP8" s="607" t="s">
        <v>228</v>
      </c>
      <c r="AQ8" s="608"/>
      <c r="AR8" s="608"/>
      <c r="AS8" s="608"/>
      <c r="AT8" s="608"/>
      <c r="AU8" s="608"/>
      <c r="AV8" s="608"/>
      <c r="AW8" s="608"/>
      <c r="AX8" s="608"/>
      <c r="AY8" s="608"/>
      <c r="AZ8" s="608"/>
      <c r="BA8" s="608"/>
      <c r="BB8" s="608"/>
      <c r="BC8" s="608"/>
      <c r="BD8" s="608"/>
      <c r="BE8" s="608"/>
      <c r="BF8" s="609"/>
      <c r="BG8" s="610">
        <v>29570</v>
      </c>
      <c r="BH8" s="611"/>
      <c r="BI8" s="611"/>
      <c r="BJ8" s="611"/>
      <c r="BK8" s="611"/>
      <c r="BL8" s="611"/>
      <c r="BM8" s="611"/>
      <c r="BN8" s="612"/>
      <c r="BO8" s="613">
        <v>1.5</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3744657</v>
      </c>
      <c r="CS8" s="611"/>
      <c r="CT8" s="611"/>
      <c r="CU8" s="611"/>
      <c r="CV8" s="611"/>
      <c r="CW8" s="611"/>
      <c r="CX8" s="611"/>
      <c r="CY8" s="612"/>
      <c r="CZ8" s="613">
        <v>32.9</v>
      </c>
      <c r="DA8" s="613"/>
      <c r="DB8" s="613"/>
      <c r="DC8" s="613"/>
      <c r="DD8" s="619" t="s">
        <v>122</v>
      </c>
      <c r="DE8" s="611"/>
      <c r="DF8" s="611"/>
      <c r="DG8" s="611"/>
      <c r="DH8" s="611"/>
      <c r="DI8" s="611"/>
      <c r="DJ8" s="611"/>
      <c r="DK8" s="611"/>
      <c r="DL8" s="611"/>
      <c r="DM8" s="611"/>
      <c r="DN8" s="611"/>
      <c r="DO8" s="611"/>
      <c r="DP8" s="612"/>
      <c r="DQ8" s="619">
        <v>2332296</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25225</v>
      </c>
      <c r="S9" s="611"/>
      <c r="T9" s="611"/>
      <c r="U9" s="611"/>
      <c r="V9" s="611"/>
      <c r="W9" s="611"/>
      <c r="X9" s="611"/>
      <c r="Y9" s="612"/>
      <c r="Z9" s="613">
        <v>0.2</v>
      </c>
      <c r="AA9" s="613"/>
      <c r="AB9" s="613"/>
      <c r="AC9" s="613"/>
      <c r="AD9" s="614">
        <v>25225</v>
      </c>
      <c r="AE9" s="614"/>
      <c r="AF9" s="614"/>
      <c r="AG9" s="614"/>
      <c r="AH9" s="614"/>
      <c r="AI9" s="614"/>
      <c r="AJ9" s="614"/>
      <c r="AK9" s="614"/>
      <c r="AL9" s="615">
        <v>0.4</v>
      </c>
      <c r="AM9" s="616"/>
      <c r="AN9" s="616"/>
      <c r="AO9" s="617"/>
      <c r="AP9" s="607" t="s">
        <v>231</v>
      </c>
      <c r="AQ9" s="608"/>
      <c r="AR9" s="608"/>
      <c r="AS9" s="608"/>
      <c r="AT9" s="608"/>
      <c r="AU9" s="608"/>
      <c r="AV9" s="608"/>
      <c r="AW9" s="608"/>
      <c r="AX9" s="608"/>
      <c r="AY9" s="608"/>
      <c r="AZ9" s="608"/>
      <c r="BA9" s="608"/>
      <c r="BB9" s="608"/>
      <c r="BC9" s="608"/>
      <c r="BD9" s="608"/>
      <c r="BE9" s="608"/>
      <c r="BF9" s="609"/>
      <c r="BG9" s="610">
        <v>687722</v>
      </c>
      <c r="BH9" s="611"/>
      <c r="BI9" s="611"/>
      <c r="BJ9" s="611"/>
      <c r="BK9" s="611"/>
      <c r="BL9" s="611"/>
      <c r="BM9" s="611"/>
      <c r="BN9" s="612"/>
      <c r="BO9" s="613">
        <v>34.6</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790968</v>
      </c>
      <c r="CS9" s="611"/>
      <c r="CT9" s="611"/>
      <c r="CU9" s="611"/>
      <c r="CV9" s="611"/>
      <c r="CW9" s="611"/>
      <c r="CX9" s="611"/>
      <c r="CY9" s="612"/>
      <c r="CZ9" s="613">
        <v>6.9</v>
      </c>
      <c r="DA9" s="613"/>
      <c r="DB9" s="613"/>
      <c r="DC9" s="613"/>
      <c r="DD9" s="619">
        <v>47179</v>
      </c>
      <c r="DE9" s="611"/>
      <c r="DF9" s="611"/>
      <c r="DG9" s="611"/>
      <c r="DH9" s="611"/>
      <c r="DI9" s="611"/>
      <c r="DJ9" s="611"/>
      <c r="DK9" s="611"/>
      <c r="DL9" s="611"/>
      <c r="DM9" s="611"/>
      <c r="DN9" s="611"/>
      <c r="DO9" s="611"/>
      <c r="DP9" s="612"/>
      <c r="DQ9" s="619">
        <v>634208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67403</v>
      </c>
      <c r="BH10" s="611"/>
      <c r="BI10" s="611"/>
      <c r="BJ10" s="611"/>
      <c r="BK10" s="611"/>
      <c r="BL10" s="611"/>
      <c r="BM10" s="611"/>
      <c r="BN10" s="612"/>
      <c r="BO10" s="613">
        <v>3.4</v>
      </c>
      <c r="BP10" s="613"/>
      <c r="BQ10" s="613"/>
      <c r="BR10" s="613"/>
      <c r="BS10" s="614">
        <v>11292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530067</v>
      </c>
      <c r="S11" s="611"/>
      <c r="T11" s="611"/>
      <c r="U11" s="611"/>
      <c r="V11" s="611"/>
      <c r="W11" s="611"/>
      <c r="X11" s="611"/>
      <c r="Y11" s="612"/>
      <c r="Z11" s="615">
        <v>4.4000000000000004</v>
      </c>
      <c r="AA11" s="616"/>
      <c r="AB11" s="616"/>
      <c r="AC11" s="622"/>
      <c r="AD11" s="619">
        <v>530067</v>
      </c>
      <c r="AE11" s="611"/>
      <c r="AF11" s="611"/>
      <c r="AG11" s="611"/>
      <c r="AH11" s="611"/>
      <c r="AI11" s="611"/>
      <c r="AJ11" s="611"/>
      <c r="AK11" s="612"/>
      <c r="AL11" s="615">
        <v>8.9</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66609</v>
      </c>
      <c r="BH11" s="611"/>
      <c r="BI11" s="611"/>
      <c r="BJ11" s="611"/>
      <c r="BK11" s="611"/>
      <c r="BL11" s="611"/>
      <c r="BM11" s="611"/>
      <c r="BN11" s="612"/>
      <c r="BO11" s="613">
        <v>3.3</v>
      </c>
      <c r="BP11" s="613"/>
      <c r="BQ11" s="613"/>
      <c r="BR11" s="613"/>
      <c r="BS11" s="614">
        <v>19128</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239975</v>
      </c>
      <c r="CS11" s="611"/>
      <c r="CT11" s="611"/>
      <c r="CU11" s="611"/>
      <c r="CV11" s="611"/>
      <c r="CW11" s="611"/>
      <c r="CX11" s="611"/>
      <c r="CY11" s="612"/>
      <c r="CZ11" s="613">
        <v>2.1</v>
      </c>
      <c r="DA11" s="613"/>
      <c r="DB11" s="613"/>
      <c r="DC11" s="613"/>
      <c r="DD11" s="619">
        <v>55845</v>
      </c>
      <c r="DE11" s="611"/>
      <c r="DF11" s="611"/>
      <c r="DG11" s="611"/>
      <c r="DH11" s="611"/>
      <c r="DI11" s="611"/>
      <c r="DJ11" s="611"/>
      <c r="DK11" s="611"/>
      <c r="DL11" s="611"/>
      <c r="DM11" s="611"/>
      <c r="DN11" s="611"/>
      <c r="DO11" s="611"/>
      <c r="DP11" s="612"/>
      <c r="DQ11" s="619">
        <v>196845</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921505</v>
      </c>
      <c r="BH12" s="611"/>
      <c r="BI12" s="611"/>
      <c r="BJ12" s="611"/>
      <c r="BK12" s="611"/>
      <c r="BL12" s="611"/>
      <c r="BM12" s="611"/>
      <c r="BN12" s="612"/>
      <c r="BO12" s="613">
        <v>46.3</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275570</v>
      </c>
      <c r="CS12" s="611"/>
      <c r="CT12" s="611"/>
      <c r="CU12" s="611"/>
      <c r="CV12" s="611"/>
      <c r="CW12" s="611"/>
      <c r="CX12" s="611"/>
      <c r="CY12" s="612"/>
      <c r="CZ12" s="613">
        <v>2.4</v>
      </c>
      <c r="DA12" s="613"/>
      <c r="DB12" s="613"/>
      <c r="DC12" s="613"/>
      <c r="DD12" s="619">
        <v>2811</v>
      </c>
      <c r="DE12" s="611"/>
      <c r="DF12" s="611"/>
      <c r="DG12" s="611"/>
      <c r="DH12" s="611"/>
      <c r="DI12" s="611"/>
      <c r="DJ12" s="611"/>
      <c r="DK12" s="611"/>
      <c r="DL12" s="611"/>
      <c r="DM12" s="611"/>
      <c r="DN12" s="611"/>
      <c r="DO12" s="611"/>
      <c r="DP12" s="612"/>
      <c r="DQ12" s="619">
        <v>172466</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904332</v>
      </c>
      <c r="BH13" s="611"/>
      <c r="BI13" s="611"/>
      <c r="BJ13" s="611"/>
      <c r="BK13" s="611"/>
      <c r="BL13" s="611"/>
      <c r="BM13" s="611"/>
      <c r="BN13" s="612"/>
      <c r="BO13" s="613">
        <v>45.4</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620307</v>
      </c>
      <c r="CS13" s="611"/>
      <c r="CT13" s="611"/>
      <c r="CU13" s="611"/>
      <c r="CV13" s="611"/>
      <c r="CW13" s="611"/>
      <c r="CX13" s="611"/>
      <c r="CY13" s="612"/>
      <c r="CZ13" s="613">
        <v>5.4</v>
      </c>
      <c r="DA13" s="613"/>
      <c r="DB13" s="613"/>
      <c r="DC13" s="613"/>
      <c r="DD13" s="619">
        <v>300836</v>
      </c>
      <c r="DE13" s="611"/>
      <c r="DF13" s="611"/>
      <c r="DG13" s="611"/>
      <c r="DH13" s="611"/>
      <c r="DI13" s="611"/>
      <c r="DJ13" s="611"/>
      <c r="DK13" s="611"/>
      <c r="DL13" s="611"/>
      <c r="DM13" s="611"/>
      <c r="DN13" s="611"/>
      <c r="DO13" s="611"/>
      <c r="DP13" s="612"/>
      <c r="DQ13" s="619">
        <v>458854</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92953</v>
      </c>
      <c r="BH14" s="611"/>
      <c r="BI14" s="611"/>
      <c r="BJ14" s="611"/>
      <c r="BK14" s="611"/>
      <c r="BL14" s="611"/>
      <c r="BM14" s="611"/>
      <c r="BN14" s="612"/>
      <c r="BO14" s="613">
        <v>4.7</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653368</v>
      </c>
      <c r="CS14" s="611"/>
      <c r="CT14" s="611"/>
      <c r="CU14" s="611"/>
      <c r="CV14" s="611"/>
      <c r="CW14" s="611"/>
      <c r="CX14" s="611"/>
      <c r="CY14" s="612"/>
      <c r="CZ14" s="613">
        <v>5.7</v>
      </c>
      <c r="DA14" s="613"/>
      <c r="DB14" s="613"/>
      <c r="DC14" s="613"/>
      <c r="DD14" s="619">
        <v>115439</v>
      </c>
      <c r="DE14" s="611"/>
      <c r="DF14" s="611"/>
      <c r="DG14" s="611"/>
      <c r="DH14" s="611"/>
      <c r="DI14" s="611"/>
      <c r="DJ14" s="611"/>
      <c r="DK14" s="611"/>
      <c r="DL14" s="611"/>
      <c r="DM14" s="611"/>
      <c r="DN14" s="611"/>
      <c r="DO14" s="611"/>
      <c r="DP14" s="612"/>
      <c r="DQ14" s="619">
        <v>519656</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9657</v>
      </c>
      <c r="S15" s="611"/>
      <c r="T15" s="611"/>
      <c r="U15" s="611"/>
      <c r="V15" s="611"/>
      <c r="W15" s="611"/>
      <c r="X15" s="611"/>
      <c r="Y15" s="612"/>
      <c r="Z15" s="613">
        <v>0.1</v>
      </c>
      <c r="AA15" s="613"/>
      <c r="AB15" s="613"/>
      <c r="AC15" s="613"/>
      <c r="AD15" s="614">
        <v>9657</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124382</v>
      </c>
      <c r="BH15" s="611"/>
      <c r="BI15" s="611"/>
      <c r="BJ15" s="611"/>
      <c r="BK15" s="611"/>
      <c r="BL15" s="611"/>
      <c r="BM15" s="611"/>
      <c r="BN15" s="612"/>
      <c r="BO15" s="613">
        <v>6.2</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1131648</v>
      </c>
      <c r="CS15" s="611"/>
      <c r="CT15" s="611"/>
      <c r="CU15" s="611"/>
      <c r="CV15" s="611"/>
      <c r="CW15" s="611"/>
      <c r="CX15" s="611"/>
      <c r="CY15" s="612"/>
      <c r="CZ15" s="613">
        <v>9.9</v>
      </c>
      <c r="DA15" s="613"/>
      <c r="DB15" s="613"/>
      <c r="DC15" s="613"/>
      <c r="DD15" s="619">
        <v>195295</v>
      </c>
      <c r="DE15" s="611"/>
      <c r="DF15" s="611"/>
      <c r="DG15" s="611"/>
      <c r="DH15" s="611"/>
      <c r="DI15" s="611"/>
      <c r="DJ15" s="611"/>
      <c r="DK15" s="611"/>
      <c r="DL15" s="611"/>
      <c r="DM15" s="611"/>
      <c r="DN15" s="611"/>
      <c r="DO15" s="611"/>
      <c r="DP15" s="612"/>
      <c r="DQ15" s="619">
        <v>789122</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46134</v>
      </c>
      <c r="S16" s="611"/>
      <c r="T16" s="611"/>
      <c r="U16" s="611"/>
      <c r="V16" s="611"/>
      <c r="W16" s="611"/>
      <c r="X16" s="611"/>
      <c r="Y16" s="612"/>
      <c r="Z16" s="613">
        <v>0.4</v>
      </c>
      <c r="AA16" s="613"/>
      <c r="AB16" s="613"/>
      <c r="AC16" s="613"/>
      <c r="AD16" s="614">
        <v>46134</v>
      </c>
      <c r="AE16" s="614"/>
      <c r="AF16" s="614"/>
      <c r="AG16" s="614"/>
      <c r="AH16" s="614"/>
      <c r="AI16" s="614"/>
      <c r="AJ16" s="614"/>
      <c r="AK16" s="614"/>
      <c r="AL16" s="615">
        <v>0.8</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218787</v>
      </c>
      <c r="CS16" s="611"/>
      <c r="CT16" s="611"/>
      <c r="CU16" s="611"/>
      <c r="CV16" s="611"/>
      <c r="CW16" s="611"/>
      <c r="CX16" s="611"/>
      <c r="CY16" s="612"/>
      <c r="CZ16" s="613">
        <v>1.9</v>
      </c>
      <c r="DA16" s="613"/>
      <c r="DB16" s="613"/>
      <c r="DC16" s="613"/>
      <c r="DD16" s="619" t="s">
        <v>122</v>
      </c>
      <c r="DE16" s="611"/>
      <c r="DF16" s="611"/>
      <c r="DG16" s="611"/>
      <c r="DH16" s="611"/>
      <c r="DI16" s="611"/>
      <c r="DJ16" s="611"/>
      <c r="DK16" s="611"/>
      <c r="DL16" s="611"/>
      <c r="DM16" s="611"/>
      <c r="DN16" s="611"/>
      <c r="DO16" s="611"/>
      <c r="DP16" s="612"/>
      <c r="DQ16" s="619">
        <v>9085</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107310</v>
      </c>
      <c r="S17" s="611"/>
      <c r="T17" s="611"/>
      <c r="U17" s="611"/>
      <c r="V17" s="611"/>
      <c r="W17" s="611"/>
      <c r="X17" s="611"/>
      <c r="Y17" s="612"/>
      <c r="Z17" s="613">
        <v>0.9</v>
      </c>
      <c r="AA17" s="613"/>
      <c r="AB17" s="613"/>
      <c r="AC17" s="613"/>
      <c r="AD17" s="614">
        <v>107310</v>
      </c>
      <c r="AE17" s="614"/>
      <c r="AF17" s="614"/>
      <c r="AG17" s="614"/>
      <c r="AH17" s="614"/>
      <c r="AI17" s="614"/>
      <c r="AJ17" s="614"/>
      <c r="AK17" s="614"/>
      <c r="AL17" s="615">
        <v>1.8</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721897</v>
      </c>
      <c r="CS17" s="611"/>
      <c r="CT17" s="611"/>
      <c r="CU17" s="611"/>
      <c r="CV17" s="611"/>
      <c r="CW17" s="611"/>
      <c r="CX17" s="611"/>
      <c r="CY17" s="612"/>
      <c r="CZ17" s="613">
        <v>6.3</v>
      </c>
      <c r="DA17" s="613"/>
      <c r="DB17" s="613"/>
      <c r="DC17" s="613"/>
      <c r="DD17" s="619" t="s">
        <v>122</v>
      </c>
      <c r="DE17" s="611"/>
      <c r="DF17" s="611"/>
      <c r="DG17" s="611"/>
      <c r="DH17" s="611"/>
      <c r="DI17" s="611"/>
      <c r="DJ17" s="611"/>
      <c r="DK17" s="611"/>
      <c r="DL17" s="611"/>
      <c r="DM17" s="611"/>
      <c r="DN17" s="611"/>
      <c r="DO17" s="611"/>
      <c r="DP17" s="612"/>
      <c r="DQ17" s="619">
        <v>711331</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22468</v>
      </c>
      <c r="S18" s="611"/>
      <c r="T18" s="611"/>
      <c r="U18" s="611"/>
      <c r="V18" s="611"/>
      <c r="W18" s="611"/>
      <c r="X18" s="611"/>
      <c r="Y18" s="612"/>
      <c r="Z18" s="613">
        <v>0.2</v>
      </c>
      <c r="AA18" s="613"/>
      <c r="AB18" s="613"/>
      <c r="AC18" s="613"/>
      <c r="AD18" s="614">
        <v>22468</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82830</v>
      </c>
      <c r="S19" s="611"/>
      <c r="T19" s="611"/>
      <c r="U19" s="611"/>
      <c r="V19" s="611"/>
      <c r="W19" s="611"/>
      <c r="X19" s="611"/>
      <c r="Y19" s="612"/>
      <c r="Z19" s="613">
        <v>0.7</v>
      </c>
      <c r="AA19" s="613"/>
      <c r="AB19" s="613"/>
      <c r="AC19" s="613"/>
      <c r="AD19" s="614">
        <v>82830</v>
      </c>
      <c r="AE19" s="614"/>
      <c r="AF19" s="614"/>
      <c r="AG19" s="614"/>
      <c r="AH19" s="614"/>
      <c r="AI19" s="614"/>
      <c r="AJ19" s="614"/>
      <c r="AK19" s="614"/>
      <c r="AL19" s="615">
        <v>1.4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2012</v>
      </c>
      <c r="S20" s="611"/>
      <c r="T20" s="611"/>
      <c r="U20" s="611"/>
      <c r="V20" s="611"/>
      <c r="W20" s="611"/>
      <c r="X20" s="611"/>
      <c r="Y20" s="612"/>
      <c r="Z20" s="613">
        <v>0</v>
      </c>
      <c r="AA20" s="613"/>
      <c r="AB20" s="613"/>
      <c r="AC20" s="613"/>
      <c r="AD20" s="614">
        <v>2012</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11392602</v>
      </c>
      <c r="CS20" s="611"/>
      <c r="CT20" s="611"/>
      <c r="CU20" s="611"/>
      <c r="CV20" s="611"/>
      <c r="CW20" s="611"/>
      <c r="CX20" s="611"/>
      <c r="CY20" s="612"/>
      <c r="CZ20" s="613">
        <v>100</v>
      </c>
      <c r="DA20" s="613"/>
      <c r="DB20" s="613"/>
      <c r="DC20" s="613"/>
      <c r="DD20" s="619">
        <v>1589694</v>
      </c>
      <c r="DE20" s="611"/>
      <c r="DF20" s="611"/>
      <c r="DG20" s="611"/>
      <c r="DH20" s="611"/>
      <c r="DI20" s="611"/>
      <c r="DJ20" s="611"/>
      <c r="DK20" s="611"/>
      <c r="DL20" s="611"/>
      <c r="DM20" s="611"/>
      <c r="DN20" s="611"/>
      <c r="DO20" s="611"/>
      <c r="DP20" s="612"/>
      <c r="DQ20" s="619">
        <v>7952461</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3338013</v>
      </c>
      <c r="S21" s="611"/>
      <c r="T21" s="611"/>
      <c r="U21" s="611"/>
      <c r="V21" s="611"/>
      <c r="W21" s="611"/>
      <c r="X21" s="611"/>
      <c r="Y21" s="612"/>
      <c r="Z21" s="613">
        <v>27.6</v>
      </c>
      <c r="AA21" s="613"/>
      <c r="AB21" s="613"/>
      <c r="AC21" s="613"/>
      <c r="AD21" s="614">
        <v>3117960</v>
      </c>
      <c r="AE21" s="614"/>
      <c r="AF21" s="614"/>
      <c r="AG21" s="614"/>
      <c r="AH21" s="614"/>
      <c r="AI21" s="614"/>
      <c r="AJ21" s="614"/>
      <c r="AK21" s="614"/>
      <c r="AL21" s="615">
        <v>52.4</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3117960</v>
      </c>
      <c r="S22" s="611"/>
      <c r="T22" s="611"/>
      <c r="U22" s="611"/>
      <c r="V22" s="611"/>
      <c r="W22" s="611"/>
      <c r="X22" s="611"/>
      <c r="Y22" s="612"/>
      <c r="Z22" s="613">
        <v>25.8</v>
      </c>
      <c r="AA22" s="613"/>
      <c r="AB22" s="613"/>
      <c r="AC22" s="613"/>
      <c r="AD22" s="614">
        <v>3117960</v>
      </c>
      <c r="AE22" s="614"/>
      <c r="AF22" s="614"/>
      <c r="AG22" s="614"/>
      <c r="AH22" s="614"/>
      <c r="AI22" s="614"/>
      <c r="AJ22" s="614"/>
      <c r="AK22" s="614"/>
      <c r="AL22" s="615">
        <v>52.4</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220053</v>
      </c>
      <c r="S23" s="611"/>
      <c r="T23" s="611"/>
      <c r="U23" s="611"/>
      <c r="V23" s="611"/>
      <c r="W23" s="611"/>
      <c r="X23" s="611"/>
      <c r="Y23" s="612"/>
      <c r="Z23" s="613">
        <v>1.8</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9" t="s">
        <v>276</v>
      </c>
      <c r="DM23" s="640"/>
      <c r="DN23" s="640"/>
      <c r="DO23" s="640"/>
      <c r="DP23" s="640"/>
      <c r="DQ23" s="640"/>
      <c r="DR23" s="640"/>
      <c r="DS23" s="640"/>
      <c r="DT23" s="640"/>
      <c r="DU23" s="640"/>
      <c r="DV23" s="641"/>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4323348</v>
      </c>
      <c r="CS24" s="600"/>
      <c r="CT24" s="600"/>
      <c r="CU24" s="600"/>
      <c r="CV24" s="600"/>
      <c r="CW24" s="600"/>
      <c r="CX24" s="600"/>
      <c r="CY24" s="601"/>
      <c r="CZ24" s="604">
        <v>37.9</v>
      </c>
      <c r="DA24" s="605"/>
      <c r="DB24" s="605"/>
      <c r="DC24" s="621"/>
      <c r="DD24" s="642">
        <v>3252428</v>
      </c>
      <c r="DE24" s="600"/>
      <c r="DF24" s="600"/>
      <c r="DG24" s="600"/>
      <c r="DH24" s="600"/>
      <c r="DI24" s="600"/>
      <c r="DJ24" s="600"/>
      <c r="DK24" s="601"/>
      <c r="DL24" s="642">
        <v>2909662</v>
      </c>
      <c r="DM24" s="600"/>
      <c r="DN24" s="600"/>
      <c r="DO24" s="600"/>
      <c r="DP24" s="600"/>
      <c r="DQ24" s="600"/>
      <c r="DR24" s="600"/>
      <c r="DS24" s="600"/>
      <c r="DT24" s="600"/>
      <c r="DU24" s="600"/>
      <c r="DV24" s="601"/>
      <c r="DW24" s="604">
        <v>48.7</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6169132</v>
      </c>
      <c r="S25" s="611"/>
      <c r="T25" s="611"/>
      <c r="U25" s="611"/>
      <c r="V25" s="611"/>
      <c r="W25" s="611"/>
      <c r="X25" s="611"/>
      <c r="Y25" s="612"/>
      <c r="Z25" s="613">
        <v>51.1</v>
      </c>
      <c r="AA25" s="613"/>
      <c r="AB25" s="613"/>
      <c r="AC25" s="613"/>
      <c r="AD25" s="614">
        <v>5949079</v>
      </c>
      <c r="AE25" s="614"/>
      <c r="AF25" s="614"/>
      <c r="AG25" s="614"/>
      <c r="AH25" s="614"/>
      <c r="AI25" s="614"/>
      <c r="AJ25" s="614"/>
      <c r="AK25" s="614"/>
      <c r="AL25" s="615">
        <v>100</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1972714</v>
      </c>
      <c r="CS25" s="631"/>
      <c r="CT25" s="631"/>
      <c r="CU25" s="631"/>
      <c r="CV25" s="631"/>
      <c r="CW25" s="631"/>
      <c r="CX25" s="631"/>
      <c r="CY25" s="632"/>
      <c r="CZ25" s="615">
        <v>17.3</v>
      </c>
      <c r="DA25" s="643"/>
      <c r="DB25" s="643"/>
      <c r="DC25" s="645"/>
      <c r="DD25" s="619">
        <v>1785553</v>
      </c>
      <c r="DE25" s="631"/>
      <c r="DF25" s="631"/>
      <c r="DG25" s="631"/>
      <c r="DH25" s="631"/>
      <c r="DI25" s="631"/>
      <c r="DJ25" s="631"/>
      <c r="DK25" s="632"/>
      <c r="DL25" s="619">
        <v>1771426</v>
      </c>
      <c r="DM25" s="631"/>
      <c r="DN25" s="631"/>
      <c r="DO25" s="631"/>
      <c r="DP25" s="631"/>
      <c r="DQ25" s="631"/>
      <c r="DR25" s="631"/>
      <c r="DS25" s="631"/>
      <c r="DT25" s="631"/>
      <c r="DU25" s="631"/>
      <c r="DV25" s="632"/>
      <c r="DW25" s="615">
        <v>29.7</v>
      </c>
      <c r="DX25" s="643"/>
      <c r="DY25" s="643"/>
      <c r="DZ25" s="643"/>
      <c r="EA25" s="643"/>
      <c r="EB25" s="643"/>
      <c r="EC25" s="644"/>
    </row>
    <row r="26" spans="2:133" ht="11.25" customHeight="1" x14ac:dyDescent="0.2">
      <c r="B26" s="607" t="s">
        <v>284</v>
      </c>
      <c r="C26" s="608"/>
      <c r="D26" s="608"/>
      <c r="E26" s="608"/>
      <c r="F26" s="608"/>
      <c r="G26" s="608"/>
      <c r="H26" s="608"/>
      <c r="I26" s="608"/>
      <c r="J26" s="608"/>
      <c r="K26" s="608"/>
      <c r="L26" s="608"/>
      <c r="M26" s="608"/>
      <c r="N26" s="608"/>
      <c r="O26" s="608"/>
      <c r="P26" s="608"/>
      <c r="Q26" s="609"/>
      <c r="R26" s="610">
        <v>1707</v>
      </c>
      <c r="S26" s="611"/>
      <c r="T26" s="611"/>
      <c r="U26" s="611"/>
      <c r="V26" s="611"/>
      <c r="W26" s="611"/>
      <c r="X26" s="611"/>
      <c r="Y26" s="612"/>
      <c r="Z26" s="613">
        <v>0</v>
      </c>
      <c r="AA26" s="613"/>
      <c r="AB26" s="613"/>
      <c r="AC26" s="613"/>
      <c r="AD26" s="614">
        <v>1707</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989370</v>
      </c>
      <c r="CS26" s="611"/>
      <c r="CT26" s="611"/>
      <c r="CU26" s="611"/>
      <c r="CV26" s="611"/>
      <c r="CW26" s="611"/>
      <c r="CX26" s="611"/>
      <c r="CY26" s="612"/>
      <c r="CZ26" s="615">
        <v>8.6999999999999993</v>
      </c>
      <c r="DA26" s="643"/>
      <c r="DB26" s="643"/>
      <c r="DC26" s="645"/>
      <c r="DD26" s="619">
        <v>901762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287</v>
      </c>
      <c r="C27" s="608"/>
      <c r="D27" s="608"/>
      <c r="E27" s="608"/>
      <c r="F27" s="608"/>
      <c r="G27" s="608"/>
      <c r="H27" s="608"/>
      <c r="I27" s="608"/>
      <c r="J27" s="608"/>
      <c r="K27" s="608"/>
      <c r="L27" s="608"/>
      <c r="M27" s="608"/>
      <c r="N27" s="608"/>
      <c r="O27" s="608"/>
      <c r="P27" s="608"/>
      <c r="Q27" s="609"/>
      <c r="R27" s="610">
        <v>120544</v>
      </c>
      <c r="S27" s="611"/>
      <c r="T27" s="611"/>
      <c r="U27" s="611"/>
      <c r="V27" s="611"/>
      <c r="W27" s="611"/>
      <c r="X27" s="611"/>
      <c r="Y27" s="612"/>
      <c r="Z27" s="613">
        <v>1</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1990144</v>
      </c>
      <c r="BH27" s="611"/>
      <c r="BI27" s="611"/>
      <c r="BJ27" s="611"/>
      <c r="BK27" s="611"/>
      <c r="BL27" s="611"/>
      <c r="BM27" s="611"/>
      <c r="BN27" s="612"/>
      <c r="BO27" s="613">
        <v>100</v>
      </c>
      <c r="BP27" s="613"/>
      <c r="BQ27" s="613"/>
      <c r="BR27" s="613"/>
      <c r="BS27" s="614">
        <v>30420</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1628737</v>
      </c>
      <c r="CS27" s="631"/>
      <c r="CT27" s="631"/>
      <c r="CU27" s="631"/>
      <c r="CV27" s="631"/>
      <c r="CW27" s="631"/>
      <c r="CX27" s="631"/>
      <c r="CY27" s="632"/>
      <c r="CZ27" s="615">
        <v>14.3</v>
      </c>
      <c r="DA27" s="643"/>
      <c r="DB27" s="643"/>
      <c r="DC27" s="645"/>
      <c r="DD27" s="619">
        <v>755544</v>
      </c>
      <c r="DE27" s="631"/>
      <c r="DF27" s="631"/>
      <c r="DG27" s="631"/>
      <c r="DH27" s="631"/>
      <c r="DI27" s="631"/>
      <c r="DJ27" s="631"/>
      <c r="DK27" s="632"/>
      <c r="DL27" s="619">
        <v>426905</v>
      </c>
      <c r="DM27" s="631"/>
      <c r="DN27" s="631"/>
      <c r="DO27" s="631"/>
      <c r="DP27" s="631"/>
      <c r="DQ27" s="631"/>
      <c r="DR27" s="631"/>
      <c r="DS27" s="631"/>
      <c r="DT27" s="631"/>
      <c r="DU27" s="631"/>
      <c r="DV27" s="632"/>
      <c r="DW27" s="615">
        <v>7.2</v>
      </c>
      <c r="DX27" s="643"/>
      <c r="DY27" s="643"/>
      <c r="DZ27" s="643"/>
      <c r="EA27" s="643"/>
      <c r="EB27" s="643"/>
      <c r="EC27" s="644"/>
    </row>
    <row r="28" spans="2:133" ht="11.25" customHeight="1" x14ac:dyDescent="0.2">
      <c r="B28" s="607" t="s">
        <v>290</v>
      </c>
      <c r="C28" s="608"/>
      <c r="D28" s="608"/>
      <c r="E28" s="608"/>
      <c r="F28" s="608"/>
      <c r="G28" s="608"/>
      <c r="H28" s="608"/>
      <c r="I28" s="608"/>
      <c r="J28" s="608"/>
      <c r="K28" s="608"/>
      <c r="L28" s="608"/>
      <c r="M28" s="608"/>
      <c r="N28" s="608"/>
      <c r="O28" s="608"/>
      <c r="P28" s="608"/>
      <c r="Q28" s="609"/>
      <c r="R28" s="610">
        <v>72566</v>
      </c>
      <c r="S28" s="611"/>
      <c r="T28" s="611"/>
      <c r="U28" s="611"/>
      <c r="V28" s="611"/>
      <c r="W28" s="611"/>
      <c r="X28" s="611"/>
      <c r="Y28" s="612"/>
      <c r="Z28" s="613">
        <v>0.6</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721897</v>
      </c>
      <c r="CS28" s="611"/>
      <c r="CT28" s="611"/>
      <c r="CU28" s="611"/>
      <c r="CV28" s="611"/>
      <c r="CW28" s="611"/>
      <c r="CX28" s="611"/>
      <c r="CY28" s="612"/>
      <c r="CZ28" s="615">
        <v>6.3</v>
      </c>
      <c r="DA28" s="643"/>
      <c r="DB28" s="643"/>
      <c r="DC28" s="645"/>
      <c r="DD28" s="619">
        <v>711331</v>
      </c>
      <c r="DE28" s="611"/>
      <c r="DF28" s="611"/>
      <c r="DG28" s="611"/>
      <c r="DH28" s="611"/>
      <c r="DI28" s="611"/>
      <c r="DJ28" s="611"/>
      <c r="DK28" s="612"/>
      <c r="DL28" s="619">
        <v>711331</v>
      </c>
      <c r="DM28" s="611"/>
      <c r="DN28" s="611"/>
      <c r="DO28" s="611"/>
      <c r="DP28" s="611"/>
      <c r="DQ28" s="611"/>
      <c r="DR28" s="611"/>
      <c r="DS28" s="611"/>
      <c r="DT28" s="611"/>
      <c r="DU28" s="611"/>
      <c r="DV28" s="612"/>
      <c r="DW28" s="615">
        <v>11.9</v>
      </c>
      <c r="DX28" s="643"/>
      <c r="DY28" s="643"/>
      <c r="DZ28" s="643"/>
      <c r="EA28" s="643"/>
      <c r="EB28" s="643"/>
      <c r="EC28" s="644"/>
    </row>
    <row r="29" spans="2:133" ht="11.25" customHeight="1" x14ac:dyDescent="0.2">
      <c r="B29" s="607" t="s">
        <v>292</v>
      </c>
      <c r="C29" s="608"/>
      <c r="D29" s="608"/>
      <c r="E29" s="608"/>
      <c r="F29" s="608"/>
      <c r="G29" s="608"/>
      <c r="H29" s="608"/>
      <c r="I29" s="608"/>
      <c r="J29" s="608"/>
      <c r="K29" s="608"/>
      <c r="L29" s="608"/>
      <c r="M29" s="608"/>
      <c r="N29" s="608"/>
      <c r="O29" s="608"/>
      <c r="P29" s="608"/>
      <c r="Q29" s="609"/>
      <c r="R29" s="610">
        <v>50168</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721897</v>
      </c>
      <c r="CS29" s="631"/>
      <c r="CT29" s="631"/>
      <c r="CU29" s="631"/>
      <c r="CV29" s="631"/>
      <c r="CW29" s="631"/>
      <c r="CX29" s="631"/>
      <c r="CY29" s="632"/>
      <c r="CZ29" s="615">
        <v>6.3</v>
      </c>
      <c r="DA29" s="643"/>
      <c r="DB29" s="643"/>
      <c r="DC29" s="645"/>
      <c r="DD29" s="619">
        <v>711331</v>
      </c>
      <c r="DE29" s="631"/>
      <c r="DF29" s="631"/>
      <c r="DG29" s="631"/>
      <c r="DH29" s="631"/>
      <c r="DI29" s="631"/>
      <c r="DJ29" s="631"/>
      <c r="DK29" s="632"/>
      <c r="DL29" s="619">
        <v>711331</v>
      </c>
      <c r="DM29" s="631"/>
      <c r="DN29" s="631"/>
      <c r="DO29" s="631"/>
      <c r="DP29" s="631"/>
      <c r="DQ29" s="631"/>
      <c r="DR29" s="631"/>
      <c r="DS29" s="631"/>
      <c r="DT29" s="631"/>
      <c r="DU29" s="631"/>
      <c r="DV29" s="632"/>
      <c r="DW29" s="615">
        <v>11.9</v>
      </c>
      <c r="DX29" s="643"/>
      <c r="DY29" s="643"/>
      <c r="DZ29" s="643"/>
      <c r="EA29" s="643"/>
      <c r="EB29" s="643"/>
      <c r="EC29" s="644"/>
    </row>
    <row r="30" spans="2:133" ht="11.25" customHeight="1" x14ac:dyDescent="0.2">
      <c r="B30" s="607" t="s">
        <v>294</v>
      </c>
      <c r="C30" s="608"/>
      <c r="D30" s="608"/>
      <c r="E30" s="608"/>
      <c r="F30" s="608"/>
      <c r="G30" s="608"/>
      <c r="H30" s="608"/>
      <c r="I30" s="608"/>
      <c r="J30" s="608"/>
      <c r="K30" s="608"/>
      <c r="L30" s="608"/>
      <c r="M30" s="608"/>
      <c r="N30" s="608"/>
      <c r="O30" s="608"/>
      <c r="P30" s="608"/>
      <c r="Q30" s="609"/>
      <c r="R30" s="610">
        <v>1652283</v>
      </c>
      <c r="S30" s="611"/>
      <c r="T30" s="611"/>
      <c r="U30" s="611"/>
      <c r="V30" s="611"/>
      <c r="W30" s="611"/>
      <c r="X30" s="611"/>
      <c r="Y30" s="612"/>
      <c r="Z30" s="613">
        <v>13.7</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671959</v>
      </c>
      <c r="CS30" s="611"/>
      <c r="CT30" s="611"/>
      <c r="CU30" s="611"/>
      <c r="CV30" s="611"/>
      <c r="CW30" s="611"/>
      <c r="CX30" s="611"/>
      <c r="CY30" s="612"/>
      <c r="CZ30" s="615">
        <v>5.9</v>
      </c>
      <c r="DA30" s="643"/>
      <c r="DB30" s="643"/>
      <c r="DC30" s="645"/>
      <c r="DD30" s="619">
        <v>661393</v>
      </c>
      <c r="DE30" s="611"/>
      <c r="DF30" s="611"/>
      <c r="DG30" s="611"/>
      <c r="DH30" s="611"/>
      <c r="DI30" s="611"/>
      <c r="DJ30" s="611"/>
      <c r="DK30" s="612"/>
      <c r="DL30" s="619">
        <v>661393</v>
      </c>
      <c r="DM30" s="611"/>
      <c r="DN30" s="611"/>
      <c r="DO30" s="611"/>
      <c r="DP30" s="611"/>
      <c r="DQ30" s="611"/>
      <c r="DR30" s="611"/>
      <c r="DS30" s="611"/>
      <c r="DT30" s="611"/>
      <c r="DU30" s="611"/>
      <c r="DV30" s="612"/>
      <c r="DW30" s="615">
        <v>11.1</v>
      </c>
      <c r="DX30" s="643"/>
      <c r="DY30" s="643"/>
      <c r="DZ30" s="643"/>
      <c r="EA30" s="643"/>
      <c r="EB30" s="643"/>
      <c r="EC30" s="644"/>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299</v>
      </c>
      <c r="AQ31" s="659"/>
      <c r="AR31" s="659"/>
      <c r="AS31" s="659"/>
      <c r="AT31" s="664" t="s">
        <v>300</v>
      </c>
      <c r="AU31" s="200"/>
      <c r="AV31" s="200"/>
      <c r="AW31" s="200"/>
      <c r="AX31" s="596" t="s">
        <v>178</v>
      </c>
      <c r="AY31" s="597"/>
      <c r="AZ31" s="597"/>
      <c r="BA31" s="597"/>
      <c r="BB31" s="597"/>
      <c r="BC31" s="597"/>
      <c r="BD31" s="597"/>
      <c r="BE31" s="597"/>
      <c r="BF31" s="598"/>
      <c r="BG31" s="657">
        <v>99.4</v>
      </c>
      <c r="BH31" s="654"/>
      <c r="BI31" s="654"/>
      <c r="BJ31" s="654"/>
      <c r="BK31" s="654"/>
      <c r="BL31" s="654"/>
      <c r="BM31" s="605">
        <v>98.8</v>
      </c>
      <c r="BN31" s="654"/>
      <c r="BO31" s="654"/>
      <c r="BP31" s="654"/>
      <c r="BQ31" s="655"/>
      <c r="BR31" s="657">
        <v>99.3</v>
      </c>
      <c r="BS31" s="654"/>
      <c r="BT31" s="654"/>
      <c r="BU31" s="654"/>
      <c r="BV31" s="654"/>
      <c r="BW31" s="654"/>
      <c r="BX31" s="605">
        <v>98.9</v>
      </c>
      <c r="BY31" s="654"/>
      <c r="BZ31" s="654"/>
      <c r="CA31" s="654"/>
      <c r="CB31" s="655"/>
      <c r="CD31" s="650"/>
      <c r="CE31" s="651"/>
      <c r="CF31" s="607" t="s">
        <v>301</v>
      </c>
      <c r="CG31" s="608"/>
      <c r="CH31" s="608"/>
      <c r="CI31" s="608"/>
      <c r="CJ31" s="608"/>
      <c r="CK31" s="608"/>
      <c r="CL31" s="608"/>
      <c r="CM31" s="608"/>
      <c r="CN31" s="608"/>
      <c r="CO31" s="608"/>
      <c r="CP31" s="608"/>
      <c r="CQ31" s="609"/>
      <c r="CR31" s="610">
        <v>49938</v>
      </c>
      <c r="CS31" s="631"/>
      <c r="CT31" s="631"/>
      <c r="CU31" s="631"/>
      <c r="CV31" s="631"/>
      <c r="CW31" s="631"/>
      <c r="CX31" s="631"/>
      <c r="CY31" s="632"/>
      <c r="CZ31" s="615">
        <v>0.4</v>
      </c>
      <c r="DA31" s="643"/>
      <c r="DB31" s="643"/>
      <c r="DC31" s="645"/>
      <c r="DD31" s="619">
        <v>49938</v>
      </c>
      <c r="DE31" s="631"/>
      <c r="DF31" s="631"/>
      <c r="DG31" s="631"/>
      <c r="DH31" s="631"/>
      <c r="DI31" s="631"/>
      <c r="DJ31" s="631"/>
      <c r="DK31" s="632"/>
      <c r="DL31" s="619">
        <v>49938</v>
      </c>
      <c r="DM31" s="631"/>
      <c r="DN31" s="631"/>
      <c r="DO31" s="631"/>
      <c r="DP31" s="631"/>
      <c r="DQ31" s="631"/>
      <c r="DR31" s="631"/>
      <c r="DS31" s="631"/>
      <c r="DT31" s="631"/>
      <c r="DU31" s="631"/>
      <c r="DV31" s="632"/>
      <c r="DW31" s="615">
        <v>0.8</v>
      </c>
      <c r="DX31" s="643"/>
      <c r="DY31" s="643"/>
      <c r="DZ31" s="643"/>
      <c r="EA31" s="643"/>
      <c r="EB31" s="643"/>
      <c r="EC31" s="644"/>
    </row>
    <row r="32" spans="2:133" ht="11.25" customHeight="1" x14ac:dyDescent="0.2">
      <c r="B32" s="607" t="s">
        <v>302</v>
      </c>
      <c r="C32" s="608"/>
      <c r="D32" s="608"/>
      <c r="E32" s="608"/>
      <c r="F32" s="608"/>
      <c r="G32" s="608"/>
      <c r="H32" s="608"/>
      <c r="I32" s="608"/>
      <c r="J32" s="608"/>
      <c r="K32" s="608"/>
      <c r="L32" s="608"/>
      <c r="M32" s="608"/>
      <c r="N32" s="608"/>
      <c r="O32" s="608"/>
      <c r="P32" s="608"/>
      <c r="Q32" s="609"/>
      <c r="R32" s="610">
        <v>622226</v>
      </c>
      <c r="S32" s="611"/>
      <c r="T32" s="611"/>
      <c r="U32" s="611"/>
      <c r="V32" s="611"/>
      <c r="W32" s="611"/>
      <c r="X32" s="611"/>
      <c r="Y32" s="612"/>
      <c r="Z32" s="613">
        <v>5.2</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303</v>
      </c>
      <c r="AX32" s="607" t="s">
        <v>304</v>
      </c>
      <c r="AY32" s="608"/>
      <c r="AZ32" s="608"/>
      <c r="BA32" s="608"/>
      <c r="BB32" s="608"/>
      <c r="BC32" s="608"/>
      <c r="BD32" s="608"/>
      <c r="BE32" s="608"/>
      <c r="BF32" s="609"/>
      <c r="BG32" s="667">
        <v>99.6</v>
      </c>
      <c r="BH32" s="631"/>
      <c r="BI32" s="631"/>
      <c r="BJ32" s="631"/>
      <c r="BK32" s="631"/>
      <c r="BL32" s="631"/>
      <c r="BM32" s="616">
        <v>98.9</v>
      </c>
      <c r="BN32" s="631"/>
      <c r="BO32" s="631"/>
      <c r="BP32" s="631"/>
      <c r="BQ32" s="656"/>
      <c r="BR32" s="667">
        <v>99.4</v>
      </c>
      <c r="BS32" s="631"/>
      <c r="BT32" s="631"/>
      <c r="BU32" s="631"/>
      <c r="BV32" s="631"/>
      <c r="BW32" s="631"/>
      <c r="BX32" s="616">
        <v>98.8</v>
      </c>
      <c r="BY32" s="631"/>
      <c r="BZ32" s="631"/>
      <c r="CA32" s="631"/>
      <c r="CB32" s="656"/>
      <c r="CD32" s="652"/>
      <c r="CE32" s="653"/>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306</v>
      </c>
      <c r="C33" s="608"/>
      <c r="D33" s="608"/>
      <c r="E33" s="608"/>
      <c r="F33" s="608"/>
      <c r="G33" s="608"/>
      <c r="H33" s="608"/>
      <c r="I33" s="608"/>
      <c r="J33" s="608"/>
      <c r="K33" s="608"/>
      <c r="L33" s="608"/>
      <c r="M33" s="608"/>
      <c r="N33" s="608"/>
      <c r="O33" s="608"/>
      <c r="P33" s="608"/>
      <c r="Q33" s="609"/>
      <c r="R33" s="610">
        <v>8957</v>
      </c>
      <c r="S33" s="611"/>
      <c r="T33" s="611"/>
      <c r="U33" s="611"/>
      <c r="V33" s="611"/>
      <c r="W33" s="611"/>
      <c r="X33" s="611"/>
      <c r="Y33" s="612"/>
      <c r="Z33" s="613">
        <v>0.1</v>
      </c>
      <c r="AA33" s="613"/>
      <c r="AB33" s="613"/>
      <c r="AC33" s="613"/>
      <c r="AD33" s="614">
        <v>71</v>
      </c>
      <c r="AE33" s="614"/>
      <c r="AF33" s="614"/>
      <c r="AG33" s="614"/>
      <c r="AH33" s="614"/>
      <c r="AI33" s="614"/>
      <c r="AJ33" s="614"/>
      <c r="AK33" s="614"/>
      <c r="AL33" s="615">
        <v>0</v>
      </c>
      <c r="AM33" s="616"/>
      <c r="AN33" s="616"/>
      <c r="AO33" s="617"/>
      <c r="AP33" s="662"/>
      <c r="AQ33" s="663"/>
      <c r="AR33" s="663"/>
      <c r="AS33" s="663"/>
      <c r="AT33" s="666"/>
      <c r="AU33" s="201"/>
      <c r="AV33" s="201"/>
      <c r="AW33" s="201"/>
      <c r="AX33" s="633" t="s">
        <v>307</v>
      </c>
      <c r="AY33" s="634"/>
      <c r="AZ33" s="634"/>
      <c r="BA33" s="634"/>
      <c r="BB33" s="634"/>
      <c r="BC33" s="634"/>
      <c r="BD33" s="634"/>
      <c r="BE33" s="634"/>
      <c r="BF33" s="635"/>
      <c r="BG33" s="668">
        <v>99.2</v>
      </c>
      <c r="BH33" s="669"/>
      <c r="BI33" s="669"/>
      <c r="BJ33" s="669"/>
      <c r="BK33" s="669"/>
      <c r="BL33" s="669"/>
      <c r="BM33" s="670">
        <v>98.7</v>
      </c>
      <c r="BN33" s="669"/>
      <c r="BO33" s="669"/>
      <c r="BP33" s="669"/>
      <c r="BQ33" s="671"/>
      <c r="BR33" s="668">
        <v>99.1</v>
      </c>
      <c r="BS33" s="669"/>
      <c r="BT33" s="669"/>
      <c r="BU33" s="669"/>
      <c r="BV33" s="669"/>
      <c r="BW33" s="669"/>
      <c r="BX33" s="670">
        <v>98.7</v>
      </c>
      <c r="BY33" s="669"/>
      <c r="BZ33" s="669"/>
      <c r="CA33" s="669"/>
      <c r="CB33" s="671"/>
      <c r="CD33" s="607" t="s">
        <v>308</v>
      </c>
      <c r="CE33" s="608"/>
      <c r="CF33" s="608"/>
      <c r="CG33" s="608"/>
      <c r="CH33" s="608"/>
      <c r="CI33" s="608"/>
      <c r="CJ33" s="608"/>
      <c r="CK33" s="608"/>
      <c r="CL33" s="608"/>
      <c r="CM33" s="608"/>
      <c r="CN33" s="608"/>
      <c r="CO33" s="608"/>
      <c r="CP33" s="608"/>
      <c r="CQ33" s="609"/>
      <c r="CR33" s="610">
        <v>5260773</v>
      </c>
      <c r="CS33" s="631"/>
      <c r="CT33" s="631"/>
      <c r="CU33" s="631"/>
      <c r="CV33" s="631"/>
      <c r="CW33" s="631"/>
      <c r="CX33" s="631"/>
      <c r="CY33" s="632"/>
      <c r="CZ33" s="615">
        <v>46.2</v>
      </c>
      <c r="DA33" s="643"/>
      <c r="DB33" s="643"/>
      <c r="DC33" s="645"/>
      <c r="DD33" s="619">
        <v>4243944</v>
      </c>
      <c r="DE33" s="631"/>
      <c r="DF33" s="631"/>
      <c r="DG33" s="631"/>
      <c r="DH33" s="631"/>
      <c r="DI33" s="631"/>
      <c r="DJ33" s="631"/>
      <c r="DK33" s="632"/>
      <c r="DL33" s="619">
        <v>2530204</v>
      </c>
      <c r="DM33" s="631"/>
      <c r="DN33" s="631"/>
      <c r="DO33" s="631"/>
      <c r="DP33" s="631"/>
      <c r="DQ33" s="631"/>
      <c r="DR33" s="631"/>
      <c r="DS33" s="631"/>
      <c r="DT33" s="631"/>
      <c r="DU33" s="631"/>
      <c r="DV33" s="632"/>
      <c r="DW33" s="615">
        <v>42.4</v>
      </c>
      <c r="DX33" s="643"/>
      <c r="DY33" s="643"/>
      <c r="DZ33" s="643"/>
      <c r="EA33" s="643"/>
      <c r="EB33" s="643"/>
      <c r="EC33" s="644"/>
    </row>
    <row r="34" spans="2:133" ht="11.25" customHeight="1" x14ac:dyDescent="0.2">
      <c r="B34" s="607" t="s">
        <v>309</v>
      </c>
      <c r="C34" s="608"/>
      <c r="D34" s="608"/>
      <c r="E34" s="608"/>
      <c r="F34" s="608"/>
      <c r="G34" s="608"/>
      <c r="H34" s="608"/>
      <c r="I34" s="608"/>
      <c r="J34" s="608"/>
      <c r="K34" s="608"/>
      <c r="L34" s="608"/>
      <c r="M34" s="608"/>
      <c r="N34" s="608"/>
      <c r="O34" s="608"/>
      <c r="P34" s="608"/>
      <c r="Q34" s="609"/>
      <c r="R34" s="610">
        <v>156940</v>
      </c>
      <c r="S34" s="611"/>
      <c r="T34" s="611"/>
      <c r="U34" s="611"/>
      <c r="V34" s="611"/>
      <c r="W34" s="611"/>
      <c r="X34" s="611"/>
      <c r="Y34" s="612"/>
      <c r="Z34" s="613">
        <v>1.3</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1643897</v>
      </c>
      <c r="CS34" s="611"/>
      <c r="CT34" s="611"/>
      <c r="CU34" s="611"/>
      <c r="CV34" s="611"/>
      <c r="CW34" s="611"/>
      <c r="CX34" s="611"/>
      <c r="CY34" s="612"/>
      <c r="CZ34" s="615">
        <v>14.4</v>
      </c>
      <c r="DA34" s="643"/>
      <c r="DB34" s="643"/>
      <c r="DC34" s="645"/>
      <c r="DD34" s="619">
        <v>1235217</v>
      </c>
      <c r="DE34" s="611"/>
      <c r="DF34" s="611"/>
      <c r="DG34" s="611"/>
      <c r="DH34" s="611"/>
      <c r="DI34" s="611"/>
      <c r="DJ34" s="611"/>
      <c r="DK34" s="612"/>
      <c r="DL34" s="619">
        <v>1019480</v>
      </c>
      <c r="DM34" s="611"/>
      <c r="DN34" s="611"/>
      <c r="DO34" s="611"/>
      <c r="DP34" s="611"/>
      <c r="DQ34" s="611"/>
      <c r="DR34" s="611"/>
      <c r="DS34" s="611"/>
      <c r="DT34" s="611"/>
      <c r="DU34" s="611"/>
      <c r="DV34" s="612"/>
      <c r="DW34" s="615">
        <v>17.100000000000001</v>
      </c>
      <c r="DX34" s="643"/>
      <c r="DY34" s="643"/>
      <c r="DZ34" s="643"/>
      <c r="EA34" s="643"/>
      <c r="EB34" s="643"/>
      <c r="EC34" s="644"/>
    </row>
    <row r="35" spans="2:133" ht="11.25" customHeight="1" x14ac:dyDescent="0.2">
      <c r="B35" s="607" t="s">
        <v>311</v>
      </c>
      <c r="C35" s="608"/>
      <c r="D35" s="608"/>
      <c r="E35" s="608"/>
      <c r="F35" s="608"/>
      <c r="G35" s="608"/>
      <c r="H35" s="608"/>
      <c r="I35" s="608"/>
      <c r="J35" s="608"/>
      <c r="K35" s="608"/>
      <c r="L35" s="608"/>
      <c r="M35" s="608"/>
      <c r="N35" s="608"/>
      <c r="O35" s="608"/>
      <c r="P35" s="608"/>
      <c r="Q35" s="609"/>
      <c r="R35" s="610">
        <v>938451</v>
      </c>
      <c r="S35" s="611"/>
      <c r="T35" s="611"/>
      <c r="U35" s="611"/>
      <c r="V35" s="611"/>
      <c r="W35" s="611"/>
      <c r="X35" s="611"/>
      <c r="Y35" s="612"/>
      <c r="Z35" s="613">
        <v>7.8</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21622</v>
      </c>
      <c r="CS35" s="631"/>
      <c r="CT35" s="631"/>
      <c r="CU35" s="631"/>
      <c r="CV35" s="631"/>
      <c r="CW35" s="631"/>
      <c r="CX35" s="631"/>
      <c r="CY35" s="632"/>
      <c r="CZ35" s="615">
        <v>0.2</v>
      </c>
      <c r="DA35" s="643"/>
      <c r="DB35" s="643"/>
      <c r="DC35" s="645"/>
      <c r="DD35" s="619">
        <v>11004</v>
      </c>
      <c r="DE35" s="631"/>
      <c r="DF35" s="631"/>
      <c r="DG35" s="631"/>
      <c r="DH35" s="631"/>
      <c r="DI35" s="631"/>
      <c r="DJ35" s="631"/>
      <c r="DK35" s="632"/>
      <c r="DL35" s="619">
        <v>9966</v>
      </c>
      <c r="DM35" s="631"/>
      <c r="DN35" s="631"/>
      <c r="DO35" s="631"/>
      <c r="DP35" s="631"/>
      <c r="DQ35" s="631"/>
      <c r="DR35" s="631"/>
      <c r="DS35" s="631"/>
      <c r="DT35" s="631"/>
      <c r="DU35" s="631"/>
      <c r="DV35" s="632"/>
      <c r="DW35" s="615">
        <v>0.2</v>
      </c>
      <c r="DX35" s="643"/>
      <c r="DY35" s="643"/>
      <c r="DZ35" s="643"/>
      <c r="EA35" s="643"/>
      <c r="EB35" s="643"/>
      <c r="EC35" s="644"/>
    </row>
    <row r="36" spans="2:133" ht="11.25" customHeight="1" x14ac:dyDescent="0.2">
      <c r="B36" s="607" t="s">
        <v>315</v>
      </c>
      <c r="C36" s="608"/>
      <c r="D36" s="608"/>
      <c r="E36" s="608"/>
      <c r="F36" s="608"/>
      <c r="G36" s="608"/>
      <c r="H36" s="608"/>
      <c r="I36" s="608"/>
      <c r="J36" s="608"/>
      <c r="K36" s="608"/>
      <c r="L36" s="608"/>
      <c r="M36" s="608"/>
      <c r="N36" s="608"/>
      <c r="O36" s="608"/>
      <c r="P36" s="608"/>
      <c r="Q36" s="609"/>
      <c r="R36" s="610">
        <v>1079767</v>
      </c>
      <c r="S36" s="611"/>
      <c r="T36" s="611"/>
      <c r="U36" s="611"/>
      <c r="V36" s="611"/>
      <c r="W36" s="611"/>
      <c r="X36" s="611"/>
      <c r="Y36" s="612"/>
      <c r="Z36" s="613">
        <v>8.9</v>
      </c>
      <c r="AA36" s="613"/>
      <c r="AB36" s="613"/>
      <c r="AC36" s="613"/>
      <c r="AD36" s="614" t="s">
        <v>122</v>
      </c>
      <c r="AE36" s="614"/>
      <c r="AF36" s="614"/>
      <c r="AG36" s="614"/>
      <c r="AH36" s="614"/>
      <c r="AI36" s="614"/>
      <c r="AJ36" s="614"/>
      <c r="AK36" s="614"/>
      <c r="AL36" s="615" t="s">
        <v>122</v>
      </c>
      <c r="AM36" s="616"/>
      <c r="AN36" s="616"/>
      <c r="AO36" s="617"/>
      <c r="AP36" s="206"/>
      <c r="AQ36" s="676" t="s">
        <v>316</v>
      </c>
      <c r="AR36" s="677"/>
      <c r="AS36" s="677"/>
      <c r="AT36" s="677"/>
      <c r="AU36" s="677"/>
      <c r="AV36" s="677"/>
      <c r="AW36" s="677"/>
      <c r="AX36" s="677"/>
      <c r="AY36" s="678"/>
      <c r="AZ36" s="599">
        <v>1237753</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223558</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1577418</v>
      </c>
      <c r="CS36" s="611"/>
      <c r="CT36" s="611"/>
      <c r="CU36" s="611"/>
      <c r="CV36" s="611"/>
      <c r="CW36" s="611"/>
      <c r="CX36" s="611"/>
      <c r="CY36" s="612"/>
      <c r="CZ36" s="615">
        <v>13.8</v>
      </c>
      <c r="DA36" s="643"/>
      <c r="DB36" s="643"/>
      <c r="DC36" s="645"/>
      <c r="DD36" s="619">
        <v>1183576</v>
      </c>
      <c r="DE36" s="611"/>
      <c r="DF36" s="611"/>
      <c r="DG36" s="611"/>
      <c r="DH36" s="611"/>
      <c r="DI36" s="611"/>
      <c r="DJ36" s="611"/>
      <c r="DK36" s="612"/>
      <c r="DL36" s="619">
        <v>751508</v>
      </c>
      <c r="DM36" s="611"/>
      <c r="DN36" s="611"/>
      <c r="DO36" s="611"/>
      <c r="DP36" s="611"/>
      <c r="DQ36" s="611"/>
      <c r="DR36" s="611"/>
      <c r="DS36" s="611"/>
      <c r="DT36" s="611"/>
      <c r="DU36" s="611"/>
      <c r="DV36" s="612"/>
      <c r="DW36" s="615">
        <v>12.6</v>
      </c>
      <c r="DX36" s="643"/>
      <c r="DY36" s="643"/>
      <c r="DZ36" s="643"/>
      <c r="EA36" s="643"/>
      <c r="EB36" s="643"/>
      <c r="EC36" s="644"/>
    </row>
    <row r="37" spans="2:133" ht="11.25" customHeight="1" x14ac:dyDescent="0.2">
      <c r="B37" s="607" t="s">
        <v>319</v>
      </c>
      <c r="C37" s="608"/>
      <c r="D37" s="608"/>
      <c r="E37" s="608"/>
      <c r="F37" s="608"/>
      <c r="G37" s="608"/>
      <c r="H37" s="608"/>
      <c r="I37" s="608"/>
      <c r="J37" s="608"/>
      <c r="K37" s="608"/>
      <c r="L37" s="608"/>
      <c r="M37" s="608"/>
      <c r="N37" s="608"/>
      <c r="O37" s="608"/>
      <c r="P37" s="608"/>
      <c r="Q37" s="609"/>
      <c r="R37" s="610">
        <v>206170</v>
      </c>
      <c r="S37" s="611"/>
      <c r="T37" s="611"/>
      <c r="U37" s="611"/>
      <c r="V37" s="611"/>
      <c r="W37" s="611"/>
      <c r="X37" s="611"/>
      <c r="Y37" s="612"/>
      <c r="Z37" s="613">
        <v>1.7</v>
      </c>
      <c r="AA37" s="613"/>
      <c r="AB37" s="613"/>
      <c r="AC37" s="613"/>
      <c r="AD37" s="614">
        <v>672</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201487</v>
      </c>
      <c r="BA37" s="611"/>
      <c r="BB37" s="611"/>
      <c r="BC37" s="611"/>
      <c r="BD37" s="631"/>
      <c r="BE37" s="631"/>
      <c r="BF37" s="656"/>
      <c r="BG37" s="607" t="s">
        <v>321</v>
      </c>
      <c r="BH37" s="608"/>
      <c r="BI37" s="608"/>
      <c r="BJ37" s="608"/>
      <c r="BK37" s="608"/>
      <c r="BL37" s="608"/>
      <c r="BM37" s="608"/>
      <c r="BN37" s="608"/>
      <c r="BO37" s="608"/>
      <c r="BP37" s="608"/>
      <c r="BQ37" s="608"/>
      <c r="BR37" s="608"/>
      <c r="BS37" s="608"/>
      <c r="BT37" s="608"/>
      <c r="BU37" s="609"/>
      <c r="BV37" s="610">
        <v>182429</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697265</v>
      </c>
      <c r="CS37" s="631"/>
      <c r="CT37" s="631"/>
      <c r="CU37" s="631"/>
      <c r="CV37" s="631"/>
      <c r="CW37" s="631"/>
      <c r="CX37" s="631"/>
      <c r="CY37" s="632"/>
      <c r="CZ37" s="615">
        <v>6.1</v>
      </c>
      <c r="DA37" s="643"/>
      <c r="DB37" s="643"/>
      <c r="DC37" s="645"/>
      <c r="DD37" s="619">
        <v>584646</v>
      </c>
      <c r="DE37" s="631"/>
      <c r="DF37" s="631"/>
      <c r="DG37" s="631"/>
      <c r="DH37" s="631"/>
      <c r="DI37" s="631"/>
      <c r="DJ37" s="631"/>
      <c r="DK37" s="632"/>
      <c r="DL37" s="619">
        <v>503545</v>
      </c>
      <c r="DM37" s="631"/>
      <c r="DN37" s="631"/>
      <c r="DO37" s="631"/>
      <c r="DP37" s="631"/>
      <c r="DQ37" s="631"/>
      <c r="DR37" s="631"/>
      <c r="DS37" s="631"/>
      <c r="DT37" s="631"/>
      <c r="DU37" s="631"/>
      <c r="DV37" s="632"/>
      <c r="DW37" s="615">
        <v>8.4</v>
      </c>
      <c r="DX37" s="643"/>
      <c r="DY37" s="643"/>
      <c r="DZ37" s="643"/>
      <c r="EA37" s="643"/>
      <c r="EB37" s="643"/>
      <c r="EC37" s="644"/>
    </row>
    <row r="38" spans="2:133" ht="11.25" customHeight="1" x14ac:dyDescent="0.2">
      <c r="B38" s="607" t="s">
        <v>323</v>
      </c>
      <c r="C38" s="608"/>
      <c r="D38" s="608"/>
      <c r="E38" s="608"/>
      <c r="F38" s="608"/>
      <c r="G38" s="608"/>
      <c r="H38" s="608"/>
      <c r="I38" s="608"/>
      <c r="J38" s="608"/>
      <c r="K38" s="608"/>
      <c r="L38" s="608"/>
      <c r="M38" s="608"/>
      <c r="N38" s="608"/>
      <c r="O38" s="608"/>
      <c r="P38" s="608"/>
      <c r="Q38" s="609"/>
      <c r="R38" s="610">
        <v>1002100</v>
      </c>
      <c r="S38" s="611"/>
      <c r="T38" s="611"/>
      <c r="U38" s="611"/>
      <c r="V38" s="611"/>
      <c r="W38" s="611"/>
      <c r="X38" s="611"/>
      <c r="Y38" s="612"/>
      <c r="Z38" s="613">
        <v>8.3000000000000007</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11171</v>
      </c>
      <c r="BA38" s="611"/>
      <c r="BB38" s="611"/>
      <c r="BC38" s="611"/>
      <c r="BD38" s="631"/>
      <c r="BE38" s="631"/>
      <c r="BF38" s="656"/>
      <c r="BG38" s="607" t="s">
        <v>325</v>
      </c>
      <c r="BH38" s="608"/>
      <c r="BI38" s="608"/>
      <c r="BJ38" s="608"/>
      <c r="BK38" s="608"/>
      <c r="BL38" s="608"/>
      <c r="BM38" s="608"/>
      <c r="BN38" s="608"/>
      <c r="BO38" s="608"/>
      <c r="BP38" s="608"/>
      <c r="BQ38" s="608"/>
      <c r="BR38" s="608"/>
      <c r="BS38" s="608"/>
      <c r="BT38" s="608"/>
      <c r="BU38" s="609"/>
      <c r="BV38" s="610">
        <v>2718</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1032889</v>
      </c>
      <c r="CS38" s="611"/>
      <c r="CT38" s="611"/>
      <c r="CU38" s="611"/>
      <c r="CV38" s="611"/>
      <c r="CW38" s="611"/>
      <c r="CX38" s="611"/>
      <c r="CY38" s="612"/>
      <c r="CZ38" s="615">
        <v>9.1</v>
      </c>
      <c r="DA38" s="643"/>
      <c r="DB38" s="643"/>
      <c r="DC38" s="645"/>
      <c r="DD38" s="619">
        <v>838922</v>
      </c>
      <c r="DE38" s="611"/>
      <c r="DF38" s="611"/>
      <c r="DG38" s="611"/>
      <c r="DH38" s="611"/>
      <c r="DI38" s="611"/>
      <c r="DJ38" s="611"/>
      <c r="DK38" s="612"/>
      <c r="DL38" s="619">
        <v>749250</v>
      </c>
      <c r="DM38" s="611"/>
      <c r="DN38" s="611"/>
      <c r="DO38" s="611"/>
      <c r="DP38" s="611"/>
      <c r="DQ38" s="611"/>
      <c r="DR38" s="611"/>
      <c r="DS38" s="611"/>
      <c r="DT38" s="611"/>
      <c r="DU38" s="611"/>
      <c r="DV38" s="612"/>
      <c r="DW38" s="615">
        <v>12.6</v>
      </c>
      <c r="DX38" s="643"/>
      <c r="DY38" s="643"/>
      <c r="DZ38" s="643"/>
      <c r="EA38" s="643"/>
      <c r="EB38" s="643"/>
      <c r="EC38" s="644"/>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3377</v>
      </c>
      <c r="BA39" s="611"/>
      <c r="BB39" s="611"/>
      <c r="BC39" s="611"/>
      <c r="BD39" s="631"/>
      <c r="BE39" s="631"/>
      <c r="BF39" s="656"/>
      <c r="BG39" s="607" t="s">
        <v>329</v>
      </c>
      <c r="BH39" s="608"/>
      <c r="BI39" s="608"/>
      <c r="BJ39" s="608"/>
      <c r="BK39" s="608"/>
      <c r="BL39" s="608"/>
      <c r="BM39" s="608"/>
      <c r="BN39" s="608"/>
      <c r="BO39" s="608"/>
      <c r="BP39" s="608"/>
      <c r="BQ39" s="608"/>
      <c r="BR39" s="608"/>
      <c r="BS39" s="608"/>
      <c r="BT39" s="608"/>
      <c r="BU39" s="609"/>
      <c r="BV39" s="610">
        <v>4068</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957447</v>
      </c>
      <c r="CS39" s="631"/>
      <c r="CT39" s="631"/>
      <c r="CU39" s="631"/>
      <c r="CV39" s="631"/>
      <c r="CW39" s="631"/>
      <c r="CX39" s="631"/>
      <c r="CY39" s="632"/>
      <c r="CZ39" s="615">
        <v>8.4</v>
      </c>
      <c r="DA39" s="643"/>
      <c r="DB39" s="643"/>
      <c r="DC39" s="645"/>
      <c r="DD39" s="619">
        <v>955225</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331</v>
      </c>
      <c r="C40" s="608"/>
      <c r="D40" s="608"/>
      <c r="E40" s="608"/>
      <c r="F40" s="608"/>
      <c r="G40" s="608"/>
      <c r="H40" s="608"/>
      <c r="I40" s="608"/>
      <c r="J40" s="608"/>
      <c r="K40" s="608"/>
      <c r="L40" s="608"/>
      <c r="M40" s="608"/>
      <c r="N40" s="608"/>
      <c r="O40" s="608"/>
      <c r="P40" s="608"/>
      <c r="Q40" s="609"/>
      <c r="R40" s="610">
        <v>17700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31"/>
      <c r="BE40" s="631"/>
      <c r="BF40" s="656"/>
      <c r="BG40" s="660" t="s">
        <v>333</v>
      </c>
      <c r="BH40" s="661"/>
      <c r="BI40" s="661"/>
      <c r="BJ40" s="661"/>
      <c r="BK40" s="661"/>
      <c r="BL40" s="202"/>
      <c r="BM40" s="608" t="s">
        <v>334</v>
      </c>
      <c r="BN40" s="608"/>
      <c r="BO40" s="608"/>
      <c r="BP40" s="608"/>
      <c r="BQ40" s="608"/>
      <c r="BR40" s="608"/>
      <c r="BS40" s="608"/>
      <c r="BT40" s="608"/>
      <c r="BU40" s="609"/>
      <c r="BV40" s="610">
        <v>86</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27500</v>
      </c>
      <c r="CS40" s="611"/>
      <c r="CT40" s="611"/>
      <c r="CU40" s="611"/>
      <c r="CV40" s="611"/>
      <c r="CW40" s="611"/>
      <c r="CX40" s="611"/>
      <c r="CY40" s="612"/>
      <c r="CZ40" s="615">
        <v>0.2</v>
      </c>
      <c r="DA40" s="643"/>
      <c r="DB40" s="643"/>
      <c r="DC40" s="645"/>
      <c r="DD40" s="619">
        <v>20000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2">
      <c r="B41" s="633" t="s">
        <v>336</v>
      </c>
      <c r="C41" s="634"/>
      <c r="D41" s="634"/>
      <c r="E41" s="634"/>
      <c r="F41" s="634"/>
      <c r="G41" s="634"/>
      <c r="H41" s="634"/>
      <c r="I41" s="634"/>
      <c r="J41" s="634"/>
      <c r="K41" s="634"/>
      <c r="L41" s="634"/>
      <c r="M41" s="634"/>
      <c r="N41" s="634"/>
      <c r="O41" s="634"/>
      <c r="P41" s="634"/>
      <c r="Q41" s="635"/>
      <c r="R41" s="682">
        <v>12081011</v>
      </c>
      <c r="S41" s="683"/>
      <c r="T41" s="683"/>
      <c r="U41" s="683"/>
      <c r="V41" s="683"/>
      <c r="W41" s="683"/>
      <c r="X41" s="683"/>
      <c r="Y41" s="687"/>
      <c r="Z41" s="688">
        <v>100</v>
      </c>
      <c r="AA41" s="688"/>
      <c r="AB41" s="688"/>
      <c r="AC41" s="688"/>
      <c r="AD41" s="689">
        <v>5951529</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271325</v>
      </c>
      <c r="BA41" s="611"/>
      <c r="BB41" s="611"/>
      <c r="BC41" s="611"/>
      <c r="BD41" s="631"/>
      <c r="BE41" s="631"/>
      <c r="BF41" s="656"/>
      <c r="BG41" s="660"/>
      <c r="BH41" s="661"/>
      <c r="BI41" s="661"/>
      <c r="BJ41" s="661"/>
      <c r="BK41" s="661"/>
      <c r="BL41" s="202"/>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750393</v>
      </c>
      <c r="BA42" s="683"/>
      <c r="BB42" s="683"/>
      <c r="BC42" s="683"/>
      <c r="BD42" s="669"/>
      <c r="BE42" s="669"/>
      <c r="BF42" s="671"/>
      <c r="BG42" s="662"/>
      <c r="BH42" s="663"/>
      <c r="BI42" s="663"/>
      <c r="BJ42" s="663"/>
      <c r="BK42" s="663"/>
      <c r="BL42" s="203"/>
      <c r="BM42" s="634" t="s">
        <v>341</v>
      </c>
      <c r="BN42" s="634"/>
      <c r="BO42" s="634"/>
      <c r="BP42" s="634"/>
      <c r="BQ42" s="634"/>
      <c r="BR42" s="634"/>
      <c r="BS42" s="634"/>
      <c r="BT42" s="634"/>
      <c r="BU42" s="635"/>
      <c r="BV42" s="682">
        <v>395</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1808481</v>
      </c>
      <c r="CS42" s="631"/>
      <c r="CT42" s="631"/>
      <c r="CU42" s="631"/>
      <c r="CV42" s="631"/>
      <c r="CW42" s="631"/>
      <c r="CX42" s="631"/>
      <c r="CY42" s="632"/>
      <c r="CZ42" s="615">
        <v>15.9</v>
      </c>
      <c r="DA42" s="643"/>
      <c r="DB42" s="643"/>
      <c r="DC42" s="645"/>
      <c r="DD42" s="619">
        <v>456089</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39033</v>
      </c>
      <c r="CS43" s="631"/>
      <c r="CT43" s="631"/>
      <c r="CU43" s="631"/>
      <c r="CV43" s="631"/>
      <c r="CW43" s="631"/>
      <c r="CX43" s="631"/>
      <c r="CY43" s="632"/>
      <c r="CZ43" s="615">
        <v>0.3</v>
      </c>
      <c r="DA43" s="643"/>
      <c r="DB43" s="643"/>
      <c r="DC43" s="645"/>
      <c r="DD43" s="619">
        <v>39033</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346</v>
      </c>
      <c r="CG44" s="608"/>
      <c r="CH44" s="608"/>
      <c r="CI44" s="608"/>
      <c r="CJ44" s="608"/>
      <c r="CK44" s="608"/>
      <c r="CL44" s="608"/>
      <c r="CM44" s="608"/>
      <c r="CN44" s="608"/>
      <c r="CO44" s="608"/>
      <c r="CP44" s="608"/>
      <c r="CQ44" s="609"/>
      <c r="CR44" s="610">
        <v>1589694</v>
      </c>
      <c r="CS44" s="611"/>
      <c r="CT44" s="611"/>
      <c r="CU44" s="611"/>
      <c r="CV44" s="611"/>
      <c r="CW44" s="611"/>
      <c r="CX44" s="611"/>
      <c r="CY44" s="612"/>
      <c r="CZ44" s="615">
        <v>14</v>
      </c>
      <c r="DA44" s="616"/>
      <c r="DB44" s="616"/>
      <c r="DC44" s="622"/>
      <c r="DD44" s="619">
        <v>447004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348</v>
      </c>
      <c r="CG45" s="608"/>
      <c r="CH45" s="608"/>
      <c r="CI45" s="608"/>
      <c r="CJ45" s="608"/>
      <c r="CK45" s="608"/>
      <c r="CL45" s="608"/>
      <c r="CM45" s="608"/>
      <c r="CN45" s="608"/>
      <c r="CO45" s="608"/>
      <c r="CP45" s="608"/>
      <c r="CQ45" s="609"/>
      <c r="CR45" s="610">
        <v>412504</v>
      </c>
      <c r="CS45" s="631"/>
      <c r="CT45" s="631"/>
      <c r="CU45" s="631"/>
      <c r="CV45" s="631"/>
      <c r="CW45" s="631"/>
      <c r="CX45" s="631"/>
      <c r="CY45" s="632"/>
      <c r="CZ45" s="615">
        <v>3.6</v>
      </c>
      <c r="DA45" s="643"/>
      <c r="DB45" s="643"/>
      <c r="DC45" s="645"/>
      <c r="DD45" s="619">
        <v>40083</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349</v>
      </c>
      <c r="CG46" s="608"/>
      <c r="CH46" s="608"/>
      <c r="CI46" s="608"/>
      <c r="CJ46" s="608"/>
      <c r="CK46" s="608"/>
      <c r="CL46" s="608"/>
      <c r="CM46" s="608"/>
      <c r="CN46" s="608"/>
      <c r="CO46" s="608"/>
      <c r="CP46" s="608"/>
      <c r="CQ46" s="609"/>
      <c r="CR46" s="610">
        <v>1144478</v>
      </c>
      <c r="CS46" s="611"/>
      <c r="CT46" s="611"/>
      <c r="CU46" s="611"/>
      <c r="CV46" s="611"/>
      <c r="CW46" s="611"/>
      <c r="CX46" s="611"/>
      <c r="CY46" s="612"/>
      <c r="CZ46" s="615">
        <v>10</v>
      </c>
      <c r="DA46" s="616"/>
      <c r="DB46" s="616"/>
      <c r="DC46" s="622"/>
      <c r="DD46" s="619">
        <v>378312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350</v>
      </c>
      <c r="CG47" s="608"/>
      <c r="CH47" s="608"/>
      <c r="CI47" s="608"/>
      <c r="CJ47" s="608"/>
      <c r="CK47" s="608"/>
      <c r="CL47" s="608"/>
      <c r="CM47" s="608"/>
      <c r="CN47" s="608"/>
      <c r="CO47" s="608"/>
      <c r="CP47" s="608"/>
      <c r="CQ47" s="609"/>
      <c r="CR47" s="610">
        <v>218787</v>
      </c>
      <c r="CS47" s="631"/>
      <c r="CT47" s="631"/>
      <c r="CU47" s="631"/>
      <c r="CV47" s="631"/>
      <c r="CW47" s="631"/>
      <c r="CX47" s="631"/>
      <c r="CY47" s="632"/>
      <c r="CZ47" s="615">
        <v>1.9</v>
      </c>
      <c r="DA47" s="643"/>
      <c r="DB47" s="643"/>
      <c r="DC47" s="645"/>
      <c r="DD47" s="619">
        <v>9085</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352</v>
      </c>
      <c r="CE49" s="634"/>
      <c r="CF49" s="634"/>
      <c r="CG49" s="634"/>
      <c r="CH49" s="634"/>
      <c r="CI49" s="634"/>
      <c r="CJ49" s="634"/>
      <c r="CK49" s="634"/>
      <c r="CL49" s="634"/>
      <c r="CM49" s="634"/>
      <c r="CN49" s="634"/>
      <c r="CO49" s="634"/>
      <c r="CP49" s="634"/>
      <c r="CQ49" s="635"/>
      <c r="CR49" s="682">
        <v>11392602</v>
      </c>
      <c r="CS49" s="669"/>
      <c r="CT49" s="669"/>
      <c r="CU49" s="669"/>
      <c r="CV49" s="669"/>
      <c r="CW49" s="669"/>
      <c r="CX49" s="669"/>
      <c r="CY49" s="698"/>
      <c r="CZ49" s="690">
        <v>100</v>
      </c>
      <c r="DA49" s="699"/>
      <c r="DB49" s="699"/>
      <c r="DC49" s="700"/>
      <c r="DD49" s="701">
        <v>7952461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Z2iP8OfMFLaTimjAi1h0XVVu3+ANEEllLcirWjWfZAbDXGkbohR4wYF7EPMS4piJ9OMwqhQ+ZTzfCuPVg6QYWg==" saltValue="Sg80W7Igx8kmQEM8Ax/S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12011</v>
      </c>
      <c r="R7" s="740"/>
      <c r="S7" s="740"/>
      <c r="T7" s="740"/>
      <c r="U7" s="740"/>
      <c r="V7" s="740">
        <v>11341</v>
      </c>
      <c r="W7" s="740"/>
      <c r="X7" s="740"/>
      <c r="Y7" s="740"/>
      <c r="Z7" s="740"/>
      <c r="AA7" s="740">
        <v>670</v>
      </c>
      <c r="AB7" s="740"/>
      <c r="AC7" s="740"/>
      <c r="AD7" s="740"/>
      <c r="AE7" s="741"/>
      <c r="AF7" s="742">
        <v>645</v>
      </c>
      <c r="AG7" s="743"/>
      <c r="AH7" s="743"/>
      <c r="AI7" s="743"/>
      <c r="AJ7" s="744"/>
      <c r="AK7" s="745">
        <v>938</v>
      </c>
      <c r="AL7" s="746"/>
      <c r="AM7" s="746"/>
      <c r="AN7" s="746"/>
      <c r="AO7" s="746"/>
      <c r="AP7" s="746">
        <v>9809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553</v>
      </c>
      <c r="BT7" s="734"/>
      <c r="BU7" s="734"/>
      <c r="BV7" s="734"/>
      <c r="BW7" s="734"/>
      <c r="BX7" s="734"/>
      <c r="BY7" s="734"/>
      <c r="BZ7" s="734"/>
      <c r="CA7" s="734"/>
      <c r="CB7" s="734"/>
      <c r="CC7" s="734"/>
      <c r="CD7" s="734"/>
      <c r="CE7" s="734"/>
      <c r="CF7" s="734"/>
      <c r="CG7" s="749"/>
      <c r="CH7" s="730">
        <v>14</v>
      </c>
      <c r="CI7" s="731"/>
      <c r="CJ7" s="731"/>
      <c r="CK7" s="731"/>
      <c r="CL7" s="732"/>
      <c r="CM7" s="730">
        <v>90</v>
      </c>
      <c r="CN7" s="731"/>
      <c r="CO7" s="731"/>
      <c r="CP7" s="731"/>
      <c r="CQ7" s="732"/>
      <c r="CR7" s="730" t="s">
        <v>560</v>
      </c>
      <c r="CS7" s="731"/>
      <c r="CT7" s="731"/>
      <c r="CU7" s="731"/>
      <c r="CV7" s="732"/>
      <c r="CW7" s="730">
        <v>10</v>
      </c>
      <c r="CX7" s="731"/>
      <c r="CY7" s="731"/>
      <c r="CZ7" s="731"/>
      <c r="DA7" s="732"/>
      <c r="DB7" s="730" t="s">
        <v>560</v>
      </c>
      <c r="DC7" s="731"/>
      <c r="DD7" s="731"/>
      <c r="DE7" s="731"/>
      <c r="DF7" s="732"/>
      <c r="DG7" s="730" t="s">
        <v>560</v>
      </c>
      <c r="DH7" s="731"/>
      <c r="DI7" s="731"/>
      <c r="DJ7" s="731"/>
      <c r="DK7" s="732"/>
      <c r="DL7" s="730" t="s">
        <v>560</v>
      </c>
      <c r="DM7" s="731"/>
      <c r="DN7" s="731"/>
      <c r="DO7" s="731"/>
      <c r="DP7" s="732"/>
      <c r="DQ7" s="730" t="s">
        <v>560</v>
      </c>
      <c r="DR7" s="731"/>
      <c r="DS7" s="731"/>
      <c r="DT7" s="731"/>
      <c r="DU7" s="732"/>
      <c r="DV7" s="733"/>
      <c r="DW7" s="734"/>
      <c r="DX7" s="734"/>
      <c r="DY7" s="734"/>
      <c r="DZ7" s="735"/>
      <c r="EA7" s="217"/>
    </row>
    <row r="8" spans="1:131" s="218" customFormat="1" ht="26.25" customHeight="1" x14ac:dyDescent="0.2">
      <c r="A8" s="221">
        <v>2</v>
      </c>
      <c r="B8" s="767" t="s">
        <v>376</v>
      </c>
      <c r="C8" s="768"/>
      <c r="D8" s="768"/>
      <c r="E8" s="768"/>
      <c r="F8" s="768"/>
      <c r="G8" s="768"/>
      <c r="H8" s="768"/>
      <c r="I8" s="768"/>
      <c r="J8" s="768"/>
      <c r="K8" s="768"/>
      <c r="L8" s="768"/>
      <c r="M8" s="768"/>
      <c r="N8" s="768"/>
      <c r="O8" s="768"/>
      <c r="P8" s="769"/>
      <c r="Q8" s="770">
        <v>70</v>
      </c>
      <c r="R8" s="771"/>
      <c r="S8" s="771"/>
      <c r="T8" s="771"/>
      <c r="U8" s="771"/>
      <c r="V8" s="771">
        <v>51</v>
      </c>
      <c r="W8" s="771"/>
      <c r="X8" s="771"/>
      <c r="Y8" s="771"/>
      <c r="Z8" s="771"/>
      <c r="AA8" s="771">
        <v>19</v>
      </c>
      <c r="AB8" s="771"/>
      <c r="AC8" s="771"/>
      <c r="AD8" s="771"/>
      <c r="AE8" s="772"/>
      <c r="AF8" s="773">
        <v>19</v>
      </c>
      <c r="AG8" s="774"/>
      <c r="AH8" s="774"/>
      <c r="AI8" s="774"/>
      <c r="AJ8" s="775"/>
      <c r="AK8" s="756" t="s">
        <v>560</v>
      </c>
      <c r="AL8" s="757"/>
      <c r="AM8" s="757"/>
      <c r="AN8" s="757"/>
      <c r="AO8" s="757"/>
      <c r="AP8" s="757" t="s">
        <v>560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378</v>
      </c>
      <c r="B23" s="776" t="s">
        <v>379</v>
      </c>
      <c r="C23" s="777"/>
      <c r="D23" s="777"/>
      <c r="E23" s="777"/>
      <c r="F23" s="777"/>
      <c r="G23" s="777"/>
      <c r="H23" s="777"/>
      <c r="I23" s="777"/>
      <c r="J23" s="777"/>
      <c r="K23" s="777"/>
      <c r="L23" s="777"/>
      <c r="M23" s="777"/>
      <c r="N23" s="777"/>
      <c r="O23" s="777"/>
      <c r="P23" s="778"/>
      <c r="Q23" s="779">
        <v>12081</v>
      </c>
      <c r="R23" s="780"/>
      <c r="S23" s="780"/>
      <c r="T23" s="780"/>
      <c r="U23" s="780"/>
      <c r="V23" s="780">
        <v>11392</v>
      </c>
      <c r="W23" s="780"/>
      <c r="X23" s="780"/>
      <c r="Y23" s="780"/>
      <c r="Z23" s="780"/>
      <c r="AA23" s="780">
        <v>688</v>
      </c>
      <c r="AB23" s="780"/>
      <c r="AC23" s="780"/>
      <c r="AD23" s="780"/>
      <c r="AE23" s="781"/>
      <c r="AF23" s="782">
        <v>664</v>
      </c>
      <c r="AG23" s="780"/>
      <c r="AH23" s="780"/>
      <c r="AI23" s="780"/>
      <c r="AJ23" s="783"/>
      <c r="AK23" s="784"/>
      <c r="AL23" s="785"/>
      <c r="AM23" s="785"/>
      <c r="AN23" s="785"/>
      <c r="AO23" s="785"/>
      <c r="AP23" s="780">
        <v>9809</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390</v>
      </c>
      <c r="C28" s="737"/>
      <c r="D28" s="737"/>
      <c r="E28" s="737"/>
      <c r="F28" s="737"/>
      <c r="G28" s="737"/>
      <c r="H28" s="737"/>
      <c r="I28" s="737"/>
      <c r="J28" s="737"/>
      <c r="K28" s="737"/>
      <c r="L28" s="737"/>
      <c r="M28" s="737"/>
      <c r="N28" s="737"/>
      <c r="O28" s="737"/>
      <c r="P28" s="738"/>
      <c r="Q28" s="809">
        <v>2472</v>
      </c>
      <c r="R28" s="810"/>
      <c r="S28" s="810"/>
      <c r="T28" s="810"/>
      <c r="U28" s="810"/>
      <c r="V28" s="810">
        <v>2249</v>
      </c>
      <c r="W28" s="810"/>
      <c r="X28" s="810"/>
      <c r="Y28" s="810"/>
      <c r="Z28" s="810"/>
      <c r="AA28" s="810">
        <v>224</v>
      </c>
      <c r="AB28" s="810"/>
      <c r="AC28" s="810"/>
      <c r="AD28" s="810"/>
      <c r="AE28" s="811"/>
      <c r="AF28" s="812">
        <v>224</v>
      </c>
      <c r="AG28" s="810"/>
      <c r="AH28" s="810"/>
      <c r="AI28" s="810"/>
      <c r="AJ28" s="813"/>
      <c r="AK28" s="814">
        <v>181</v>
      </c>
      <c r="AL28" s="815"/>
      <c r="AM28" s="815"/>
      <c r="AN28" s="815"/>
      <c r="AO28" s="815"/>
      <c r="AP28" s="815" t="s">
        <v>560</v>
      </c>
      <c r="AQ28" s="815"/>
      <c r="AR28" s="815"/>
      <c r="AS28" s="815"/>
      <c r="AT28" s="815"/>
      <c r="AU28" s="815" t="s">
        <v>560</v>
      </c>
      <c r="AV28" s="815"/>
      <c r="AW28" s="815"/>
      <c r="AX28" s="815"/>
      <c r="AY28" s="815"/>
      <c r="AZ28" s="816" t="s">
        <v>560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391</v>
      </c>
      <c r="C29" s="768"/>
      <c r="D29" s="768"/>
      <c r="E29" s="768"/>
      <c r="F29" s="768"/>
      <c r="G29" s="768"/>
      <c r="H29" s="768"/>
      <c r="I29" s="768"/>
      <c r="J29" s="768"/>
      <c r="K29" s="768"/>
      <c r="L29" s="768"/>
      <c r="M29" s="768"/>
      <c r="N29" s="768"/>
      <c r="O29" s="768"/>
      <c r="P29" s="769"/>
      <c r="Q29" s="770">
        <v>55</v>
      </c>
      <c r="R29" s="771"/>
      <c r="S29" s="771"/>
      <c r="T29" s="771"/>
      <c r="U29" s="771"/>
      <c r="V29" s="771">
        <v>55</v>
      </c>
      <c r="W29" s="771"/>
      <c r="X29" s="771"/>
      <c r="Y29" s="771"/>
      <c r="Z29" s="771"/>
      <c r="AA29" s="771">
        <v>0</v>
      </c>
      <c r="AB29" s="771"/>
      <c r="AC29" s="771"/>
      <c r="AD29" s="771"/>
      <c r="AE29" s="772"/>
      <c r="AF29" s="773">
        <v>0</v>
      </c>
      <c r="AG29" s="774"/>
      <c r="AH29" s="774"/>
      <c r="AI29" s="774"/>
      <c r="AJ29" s="775"/>
      <c r="AK29" s="821">
        <v>48</v>
      </c>
      <c r="AL29" s="817"/>
      <c r="AM29" s="817"/>
      <c r="AN29" s="817"/>
      <c r="AO29" s="817"/>
      <c r="AP29" s="817" t="s">
        <v>560</v>
      </c>
      <c r="AQ29" s="817"/>
      <c r="AR29" s="817"/>
      <c r="AS29" s="817"/>
      <c r="AT29" s="817"/>
      <c r="AU29" s="817" t="s">
        <v>560</v>
      </c>
      <c r="AV29" s="817"/>
      <c r="AW29" s="817"/>
      <c r="AX29" s="817"/>
      <c r="AY29" s="817"/>
      <c r="AZ29" s="818" t="s">
        <v>560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392</v>
      </c>
      <c r="C30" s="768"/>
      <c r="D30" s="768"/>
      <c r="E30" s="768"/>
      <c r="F30" s="768"/>
      <c r="G30" s="768"/>
      <c r="H30" s="768"/>
      <c r="I30" s="768"/>
      <c r="J30" s="768"/>
      <c r="K30" s="768"/>
      <c r="L30" s="768"/>
      <c r="M30" s="768"/>
      <c r="N30" s="768"/>
      <c r="O30" s="768"/>
      <c r="P30" s="769"/>
      <c r="Q30" s="770">
        <v>2375</v>
      </c>
      <c r="R30" s="771"/>
      <c r="S30" s="771"/>
      <c r="T30" s="771"/>
      <c r="U30" s="771"/>
      <c r="V30" s="771">
        <v>2308</v>
      </c>
      <c r="W30" s="771"/>
      <c r="X30" s="771"/>
      <c r="Y30" s="771"/>
      <c r="Z30" s="771"/>
      <c r="AA30" s="771">
        <v>66</v>
      </c>
      <c r="AB30" s="771"/>
      <c r="AC30" s="771"/>
      <c r="AD30" s="771"/>
      <c r="AE30" s="772"/>
      <c r="AF30" s="773">
        <v>66</v>
      </c>
      <c r="AG30" s="774"/>
      <c r="AH30" s="774"/>
      <c r="AI30" s="774"/>
      <c r="AJ30" s="775"/>
      <c r="AK30" s="821">
        <v>333</v>
      </c>
      <c r="AL30" s="817"/>
      <c r="AM30" s="817"/>
      <c r="AN30" s="817"/>
      <c r="AO30" s="817"/>
      <c r="AP30" s="817" t="s">
        <v>560</v>
      </c>
      <c r="AQ30" s="817"/>
      <c r="AR30" s="817"/>
      <c r="AS30" s="817"/>
      <c r="AT30" s="817"/>
      <c r="AU30" s="817" t="s">
        <v>560</v>
      </c>
      <c r="AV30" s="817"/>
      <c r="AW30" s="817"/>
      <c r="AX30" s="817"/>
      <c r="AY30" s="817"/>
      <c r="AZ30" s="818" t="s">
        <v>560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393</v>
      </c>
      <c r="C31" s="768"/>
      <c r="D31" s="768"/>
      <c r="E31" s="768"/>
      <c r="F31" s="768"/>
      <c r="G31" s="768"/>
      <c r="H31" s="768"/>
      <c r="I31" s="768"/>
      <c r="J31" s="768"/>
      <c r="K31" s="768"/>
      <c r="L31" s="768"/>
      <c r="M31" s="768"/>
      <c r="N31" s="768"/>
      <c r="O31" s="768"/>
      <c r="P31" s="769"/>
      <c r="Q31" s="770">
        <v>44</v>
      </c>
      <c r="R31" s="771"/>
      <c r="S31" s="771"/>
      <c r="T31" s="771"/>
      <c r="U31" s="771"/>
      <c r="V31" s="771">
        <v>44</v>
      </c>
      <c r="W31" s="771"/>
      <c r="X31" s="771"/>
      <c r="Y31" s="771"/>
      <c r="Z31" s="771"/>
      <c r="AA31" s="771" t="s">
        <v>559</v>
      </c>
      <c r="AB31" s="771"/>
      <c r="AC31" s="771"/>
      <c r="AD31" s="771"/>
      <c r="AE31" s="772"/>
      <c r="AF31" s="773" t="s">
        <v>122</v>
      </c>
      <c r="AG31" s="774"/>
      <c r="AH31" s="774"/>
      <c r="AI31" s="774"/>
      <c r="AJ31" s="775"/>
      <c r="AK31" s="821">
        <v>12</v>
      </c>
      <c r="AL31" s="817"/>
      <c r="AM31" s="817"/>
      <c r="AN31" s="817"/>
      <c r="AO31" s="817"/>
      <c r="AP31" s="817" t="s">
        <v>560</v>
      </c>
      <c r="AQ31" s="817"/>
      <c r="AR31" s="817"/>
      <c r="AS31" s="817"/>
      <c r="AT31" s="817"/>
      <c r="AU31" s="817" t="s">
        <v>560</v>
      </c>
      <c r="AV31" s="817"/>
      <c r="AW31" s="817"/>
      <c r="AX31" s="817"/>
      <c r="AY31" s="817"/>
      <c r="AZ31" s="818" t="s">
        <v>560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388</v>
      </c>
      <c r="R32" s="771"/>
      <c r="S32" s="771"/>
      <c r="T32" s="771"/>
      <c r="U32" s="771"/>
      <c r="V32" s="771">
        <v>376</v>
      </c>
      <c r="W32" s="771"/>
      <c r="X32" s="771"/>
      <c r="Y32" s="771"/>
      <c r="Z32" s="771"/>
      <c r="AA32" s="771">
        <v>12</v>
      </c>
      <c r="AB32" s="771"/>
      <c r="AC32" s="771"/>
      <c r="AD32" s="771"/>
      <c r="AE32" s="772"/>
      <c r="AF32" s="773">
        <v>12</v>
      </c>
      <c r="AG32" s="774"/>
      <c r="AH32" s="774"/>
      <c r="AI32" s="774"/>
      <c r="AJ32" s="775"/>
      <c r="AK32" s="821">
        <v>102</v>
      </c>
      <c r="AL32" s="817"/>
      <c r="AM32" s="817"/>
      <c r="AN32" s="817"/>
      <c r="AO32" s="817"/>
      <c r="AP32" s="817" t="s">
        <v>560</v>
      </c>
      <c r="AQ32" s="817"/>
      <c r="AR32" s="817"/>
      <c r="AS32" s="817"/>
      <c r="AT32" s="817"/>
      <c r="AU32" s="817" t="s">
        <v>560</v>
      </c>
      <c r="AV32" s="817"/>
      <c r="AW32" s="817"/>
      <c r="AX32" s="817"/>
      <c r="AY32" s="817"/>
      <c r="AZ32" s="818" t="s">
        <v>560</v>
      </c>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395</v>
      </c>
      <c r="C33" s="768"/>
      <c r="D33" s="768"/>
      <c r="E33" s="768"/>
      <c r="F33" s="768"/>
      <c r="G33" s="768"/>
      <c r="H33" s="768"/>
      <c r="I33" s="768"/>
      <c r="J33" s="768"/>
      <c r="K33" s="768"/>
      <c r="L33" s="768"/>
      <c r="M33" s="768"/>
      <c r="N33" s="768"/>
      <c r="O33" s="768"/>
      <c r="P33" s="769"/>
      <c r="Q33" s="770">
        <v>363</v>
      </c>
      <c r="R33" s="771"/>
      <c r="S33" s="771"/>
      <c r="T33" s="771"/>
      <c r="U33" s="771"/>
      <c r="V33" s="771">
        <v>331</v>
      </c>
      <c r="W33" s="771"/>
      <c r="X33" s="771"/>
      <c r="Y33" s="771"/>
      <c r="Z33" s="771"/>
      <c r="AA33" s="771">
        <v>32</v>
      </c>
      <c r="AB33" s="771"/>
      <c r="AC33" s="771"/>
      <c r="AD33" s="771"/>
      <c r="AE33" s="772"/>
      <c r="AF33" s="773">
        <v>238</v>
      </c>
      <c r="AG33" s="774"/>
      <c r="AH33" s="774"/>
      <c r="AI33" s="774"/>
      <c r="AJ33" s="775"/>
      <c r="AK33" s="821">
        <v>5</v>
      </c>
      <c r="AL33" s="817"/>
      <c r="AM33" s="817"/>
      <c r="AN33" s="817"/>
      <c r="AO33" s="817"/>
      <c r="AP33" s="817">
        <v>1769</v>
      </c>
      <c r="AQ33" s="817"/>
      <c r="AR33" s="817"/>
      <c r="AS33" s="817"/>
      <c r="AT33" s="817"/>
      <c r="AU33" s="817">
        <v>39</v>
      </c>
      <c r="AV33" s="817"/>
      <c r="AW33" s="817"/>
      <c r="AX33" s="817"/>
      <c r="AY33" s="817"/>
      <c r="AZ33" s="818" t="s">
        <v>560</v>
      </c>
      <c r="BA33" s="818"/>
      <c r="BB33" s="818"/>
      <c r="BC33" s="818"/>
      <c r="BD33" s="818"/>
      <c r="BE33" s="819" t="s">
        <v>396</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397</v>
      </c>
      <c r="C34" s="768"/>
      <c r="D34" s="768"/>
      <c r="E34" s="768"/>
      <c r="F34" s="768"/>
      <c r="G34" s="768"/>
      <c r="H34" s="768"/>
      <c r="I34" s="768"/>
      <c r="J34" s="768"/>
      <c r="K34" s="768"/>
      <c r="L34" s="768"/>
      <c r="M34" s="768"/>
      <c r="N34" s="768"/>
      <c r="O34" s="768"/>
      <c r="P34" s="769"/>
      <c r="Q34" s="770">
        <v>350</v>
      </c>
      <c r="R34" s="771"/>
      <c r="S34" s="771"/>
      <c r="T34" s="771"/>
      <c r="U34" s="771"/>
      <c r="V34" s="771">
        <v>345</v>
      </c>
      <c r="W34" s="771"/>
      <c r="X34" s="771"/>
      <c r="Y34" s="771"/>
      <c r="Z34" s="771"/>
      <c r="AA34" s="771">
        <v>5</v>
      </c>
      <c r="AB34" s="771"/>
      <c r="AC34" s="771"/>
      <c r="AD34" s="771"/>
      <c r="AE34" s="772"/>
      <c r="AF34" s="773">
        <v>192</v>
      </c>
      <c r="AG34" s="774"/>
      <c r="AH34" s="774"/>
      <c r="AI34" s="774"/>
      <c r="AJ34" s="775"/>
      <c r="AK34" s="821">
        <v>175</v>
      </c>
      <c r="AL34" s="817"/>
      <c r="AM34" s="817"/>
      <c r="AN34" s="817"/>
      <c r="AO34" s="817"/>
      <c r="AP34" s="817">
        <v>3783</v>
      </c>
      <c r="AQ34" s="817"/>
      <c r="AR34" s="817"/>
      <c r="AS34" s="817"/>
      <c r="AT34" s="817"/>
      <c r="AU34" s="817">
        <v>2849</v>
      </c>
      <c r="AV34" s="817"/>
      <c r="AW34" s="817"/>
      <c r="AX34" s="817"/>
      <c r="AY34" s="817"/>
      <c r="AZ34" s="818" t="s">
        <v>560</v>
      </c>
      <c r="BA34" s="818"/>
      <c r="BB34" s="818"/>
      <c r="BC34" s="818"/>
      <c r="BD34" s="818"/>
      <c r="BE34" s="819" t="s">
        <v>396</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t="s">
        <v>398</v>
      </c>
      <c r="C35" s="768"/>
      <c r="D35" s="768"/>
      <c r="E35" s="768"/>
      <c r="F35" s="768"/>
      <c r="G35" s="768"/>
      <c r="H35" s="768"/>
      <c r="I35" s="768"/>
      <c r="J35" s="768"/>
      <c r="K35" s="768"/>
      <c r="L35" s="768"/>
      <c r="M35" s="768"/>
      <c r="N35" s="768"/>
      <c r="O35" s="768"/>
      <c r="P35" s="769"/>
      <c r="Q35" s="770">
        <v>28</v>
      </c>
      <c r="R35" s="771"/>
      <c r="S35" s="771"/>
      <c r="T35" s="771"/>
      <c r="U35" s="771"/>
      <c r="V35" s="771">
        <v>27</v>
      </c>
      <c r="W35" s="771"/>
      <c r="X35" s="771"/>
      <c r="Y35" s="771"/>
      <c r="Z35" s="771"/>
      <c r="AA35" s="771">
        <v>0</v>
      </c>
      <c r="AB35" s="771"/>
      <c r="AC35" s="771"/>
      <c r="AD35" s="771"/>
      <c r="AE35" s="772"/>
      <c r="AF35" s="773">
        <v>4</v>
      </c>
      <c r="AG35" s="774"/>
      <c r="AH35" s="774"/>
      <c r="AI35" s="774"/>
      <c r="AJ35" s="775"/>
      <c r="AK35" s="821">
        <v>17</v>
      </c>
      <c r="AL35" s="817"/>
      <c r="AM35" s="817"/>
      <c r="AN35" s="817"/>
      <c r="AO35" s="817"/>
      <c r="AP35" s="817">
        <v>76</v>
      </c>
      <c r="AQ35" s="817"/>
      <c r="AR35" s="817"/>
      <c r="AS35" s="817"/>
      <c r="AT35" s="817"/>
      <c r="AU35" s="817">
        <v>76</v>
      </c>
      <c r="AV35" s="817"/>
      <c r="AW35" s="817"/>
      <c r="AX35" s="817"/>
      <c r="AY35" s="817"/>
      <c r="AZ35" s="818" t="s">
        <v>560</v>
      </c>
      <c r="BA35" s="818"/>
      <c r="BB35" s="818"/>
      <c r="BC35" s="818"/>
      <c r="BD35" s="818"/>
      <c r="BE35" s="819" t="s">
        <v>396</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t="s">
        <v>399</v>
      </c>
      <c r="C36" s="768"/>
      <c r="D36" s="768"/>
      <c r="E36" s="768"/>
      <c r="F36" s="768"/>
      <c r="G36" s="768"/>
      <c r="H36" s="768"/>
      <c r="I36" s="768"/>
      <c r="J36" s="768"/>
      <c r="K36" s="768"/>
      <c r="L36" s="768"/>
      <c r="M36" s="768"/>
      <c r="N36" s="768"/>
      <c r="O36" s="768"/>
      <c r="P36" s="769"/>
      <c r="Q36" s="770">
        <v>71</v>
      </c>
      <c r="R36" s="771"/>
      <c r="S36" s="771"/>
      <c r="T36" s="771"/>
      <c r="U36" s="771"/>
      <c r="V36" s="771">
        <v>55</v>
      </c>
      <c r="W36" s="771"/>
      <c r="X36" s="771"/>
      <c r="Y36" s="771"/>
      <c r="Z36" s="771"/>
      <c r="AA36" s="771">
        <v>16</v>
      </c>
      <c r="AB36" s="771"/>
      <c r="AC36" s="771"/>
      <c r="AD36" s="771"/>
      <c r="AE36" s="772"/>
      <c r="AF36" s="773">
        <v>70</v>
      </c>
      <c r="AG36" s="774"/>
      <c r="AH36" s="774"/>
      <c r="AI36" s="774"/>
      <c r="AJ36" s="775"/>
      <c r="AK36" s="821" t="s">
        <v>560</v>
      </c>
      <c r="AL36" s="817"/>
      <c r="AM36" s="817"/>
      <c r="AN36" s="817"/>
      <c r="AO36" s="817"/>
      <c r="AP36" s="817" t="s">
        <v>560</v>
      </c>
      <c r="AQ36" s="817"/>
      <c r="AR36" s="817"/>
      <c r="AS36" s="817"/>
      <c r="AT36" s="817"/>
      <c r="AU36" s="817" t="s">
        <v>560</v>
      </c>
      <c r="AV36" s="817"/>
      <c r="AW36" s="817"/>
      <c r="AX36" s="817"/>
      <c r="AY36" s="817"/>
      <c r="AZ36" s="818" t="s">
        <v>560</v>
      </c>
      <c r="BA36" s="818"/>
      <c r="BB36" s="818"/>
      <c r="BC36" s="818"/>
      <c r="BD36" s="818"/>
      <c r="BE36" s="819" t="s">
        <v>396</v>
      </c>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400</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378</v>
      </c>
      <c r="B63" s="776" t="s">
        <v>401</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805</v>
      </c>
      <c r="AG63" s="831"/>
      <c r="AH63" s="831"/>
      <c r="AI63" s="831"/>
      <c r="AJ63" s="832"/>
      <c r="AK63" s="833"/>
      <c r="AL63" s="828"/>
      <c r="AM63" s="828"/>
      <c r="AN63" s="828"/>
      <c r="AO63" s="828"/>
      <c r="AP63" s="831">
        <v>5628</v>
      </c>
      <c r="AQ63" s="831"/>
      <c r="AR63" s="831"/>
      <c r="AS63" s="831"/>
      <c r="AT63" s="831"/>
      <c r="AU63" s="831">
        <v>2963</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403</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404</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561</v>
      </c>
      <c r="C68" s="857"/>
      <c r="D68" s="857"/>
      <c r="E68" s="857"/>
      <c r="F68" s="857"/>
      <c r="G68" s="857"/>
      <c r="H68" s="857"/>
      <c r="I68" s="857"/>
      <c r="J68" s="857"/>
      <c r="K68" s="857"/>
      <c r="L68" s="857"/>
      <c r="M68" s="857"/>
      <c r="N68" s="857"/>
      <c r="O68" s="857"/>
      <c r="P68" s="858"/>
      <c r="Q68" s="859">
        <v>845</v>
      </c>
      <c r="R68" s="853"/>
      <c r="S68" s="853"/>
      <c r="T68" s="853"/>
      <c r="U68" s="853"/>
      <c r="V68" s="853">
        <v>738</v>
      </c>
      <c r="W68" s="853"/>
      <c r="X68" s="853"/>
      <c r="Y68" s="853"/>
      <c r="Z68" s="853"/>
      <c r="AA68" s="853">
        <v>106</v>
      </c>
      <c r="AB68" s="853"/>
      <c r="AC68" s="853"/>
      <c r="AD68" s="853"/>
      <c r="AE68" s="853"/>
      <c r="AF68" s="853">
        <v>106</v>
      </c>
      <c r="AG68" s="853"/>
      <c r="AH68" s="853"/>
      <c r="AI68" s="853"/>
      <c r="AJ68" s="853"/>
      <c r="AK68" s="853">
        <v>120</v>
      </c>
      <c r="AL68" s="853"/>
      <c r="AM68" s="853"/>
      <c r="AN68" s="853"/>
      <c r="AO68" s="853"/>
      <c r="AP68" s="853">
        <v>1742</v>
      </c>
      <c r="AQ68" s="853"/>
      <c r="AR68" s="853"/>
      <c r="AS68" s="853"/>
      <c r="AT68" s="853"/>
      <c r="AU68" s="853">
        <v>143</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562</v>
      </c>
      <c r="C69" s="861"/>
      <c r="D69" s="861"/>
      <c r="E69" s="861"/>
      <c r="F69" s="861"/>
      <c r="G69" s="861"/>
      <c r="H69" s="861"/>
      <c r="I69" s="861"/>
      <c r="J69" s="861"/>
      <c r="K69" s="861"/>
      <c r="L69" s="861"/>
      <c r="M69" s="861"/>
      <c r="N69" s="861"/>
      <c r="O69" s="861"/>
      <c r="P69" s="862"/>
      <c r="Q69" s="863">
        <v>9471</v>
      </c>
      <c r="R69" s="817"/>
      <c r="S69" s="817"/>
      <c r="T69" s="817"/>
      <c r="U69" s="817"/>
      <c r="V69" s="817">
        <v>8936</v>
      </c>
      <c r="W69" s="817"/>
      <c r="X69" s="817"/>
      <c r="Y69" s="817"/>
      <c r="Z69" s="817"/>
      <c r="AA69" s="817">
        <v>535</v>
      </c>
      <c r="AB69" s="817"/>
      <c r="AC69" s="817"/>
      <c r="AD69" s="817"/>
      <c r="AE69" s="817"/>
      <c r="AF69" s="817">
        <v>535</v>
      </c>
      <c r="AG69" s="817"/>
      <c r="AH69" s="817"/>
      <c r="AI69" s="817"/>
      <c r="AJ69" s="817"/>
      <c r="AK69" s="817" t="s">
        <v>506</v>
      </c>
      <c r="AL69" s="817"/>
      <c r="AM69" s="817"/>
      <c r="AN69" s="817"/>
      <c r="AO69" s="817"/>
      <c r="AP69" s="817" t="s">
        <v>506</v>
      </c>
      <c r="AQ69" s="817"/>
      <c r="AR69" s="817"/>
      <c r="AS69" s="817"/>
      <c r="AT69" s="817"/>
      <c r="AU69" s="817" t="s">
        <v>506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563</v>
      </c>
      <c r="C70" s="861"/>
      <c r="D70" s="861"/>
      <c r="E70" s="861"/>
      <c r="F70" s="861"/>
      <c r="G70" s="861"/>
      <c r="H70" s="861"/>
      <c r="I70" s="861"/>
      <c r="J70" s="861"/>
      <c r="K70" s="861"/>
      <c r="L70" s="861"/>
      <c r="M70" s="861"/>
      <c r="N70" s="861"/>
      <c r="O70" s="861"/>
      <c r="P70" s="862"/>
      <c r="Q70" s="863">
        <v>547</v>
      </c>
      <c r="R70" s="817"/>
      <c r="S70" s="817"/>
      <c r="T70" s="817"/>
      <c r="U70" s="817"/>
      <c r="V70" s="817">
        <v>545</v>
      </c>
      <c r="W70" s="817"/>
      <c r="X70" s="817"/>
      <c r="Y70" s="817"/>
      <c r="Z70" s="817"/>
      <c r="AA70" s="817">
        <v>2</v>
      </c>
      <c r="AB70" s="817"/>
      <c r="AC70" s="817"/>
      <c r="AD70" s="817"/>
      <c r="AE70" s="817"/>
      <c r="AF70" s="817">
        <v>2</v>
      </c>
      <c r="AG70" s="817"/>
      <c r="AH70" s="817"/>
      <c r="AI70" s="817"/>
      <c r="AJ70" s="817"/>
      <c r="AK70" s="817" t="s">
        <v>506</v>
      </c>
      <c r="AL70" s="817"/>
      <c r="AM70" s="817"/>
      <c r="AN70" s="817"/>
      <c r="AO70" s="817"/>
      <c r="AP70" s="817" t="s">
        <v>506</v>
      </c>
      <c r="AQ70" s="817"/>
      <c r="AR70" s="817"/>
      <c r="AS70" s="817"/>
      <c r="AT70" s="817"/>
      <c r="AU70" s="817" t="s">
        <v>506</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564</v>
      </c>
      <c r="C71" s="861"/>
      <c r="D71" s="861"/>
      <c r="E71" s="861"/>
      <c r="F71" s="861"/>
      <c r="G71" s="861"/>
      <c r="H71" s="861"/>
      <c r="I71" s="861"/>
      <c r="J71" s="861"/>
      <c r="K71" s="861"/>
      <c r="L71" s="861"/>
      <c r="M71" s="861"/>
      <c r="N71" s="861"/>
      <c r="O71" s="861"/>
      <c r="P71" s="862"/>
      <c r="Q71" s="863">
        <v>20</v>
      </c>
      <c r="R71" s="817"/>
      <c r="S71" s="817"/>
      <c r="T71" s="817"/>
      <c r="U71" s="817"/>
      <c r="V71" s="817">
        <v>17</v>
      </c>
      <c r="W71" s="817"/>
      <c r="X71" s="817"/>
      <c r="Y71" s="817"/>
      <c r="Z71" s="817"/>
      <c r="AA71" s="817">
        <v>3</v>
      </c>
      <c r="AB71" s="817"/>
      <c r="AC71" s="817"/>
      <c r="AD71" s="817"/>
      <c r="AE71" s="817"/>
      <c r="AF71" s="817">
        <v>3</v>
      </c>
      <c r="AG71" s="817"/>
      <c r="AH71" s="817"/>
      <c r="AI71" s="817"/>
      <c r="AJ71" s="817"/>
      <c r="AK71" s="817" t="s">
        <v>506</v>
      </c>
      <c r="AL71" s="817"/>
      <c r="AM71" s="817"/>
      <c r="AN71" s="817"/>
      <c r="AO71" s="817"/>
      <c r="AP71" s="817" t="s">
        <v>506</v>
      </c>
      <c r="AQ71" s="817"/>
      <c r="AR71" s="817"/>
      <c r="AS71" s="817"/>
      <c r="AT71" s="817"/>
      <c r="AU71" s="817" t="s">
        <v>506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565</v>
      </c>
      <c r="C72" s="861"/>
      <c r="D72" s="861"/>
      <c r="E72" s="861"/>
      <c r="F72" s="861"/>
      <c r="G72" s="861"/>
      <c r="H72" s="861"/>
      <c r="I72" s="861"/>
      <c r="J72" s="861"/>
      <c r="K72" s="861"/>
      <c r="L72" s="861"/>
      <c r="M72" s="861"/>
      <c r="N72" s="861"/>
      <c r="O72" s="861"/>
      <c r="P72" s="862"/>
      <c r="Q72" s="863">
        <v>33</v>
      </c>
      <c r="R72" s="817"/>
      <c r="S72" s="817"/>
      <c r="T72" s="817"/>
      <c r="U72" s="817"/>
      <c r="V72" s="817">
        <v>33</v>
      </c>
      <c r="W72" s="817"/>
      <c r="X72" s="817"/>
      <c r="Y72" s="817"/>
      <c r="Z72" s="817"/>
      <c r="AA72" s="817">
        <v>0</v>
      </c>
      <c r="AB72" s="817"/>
      <c r="AC72" s="817"/>
      <c r="AD72" s="817"/>
      <c r="AE72" s="817"/>
      <c r="AF72" s="817">
        <v>0</v>
      </c>
      <c r="AG72" s="817"/>
      <c r="AH72" s="817"/>
      <c r="AI72" s="817"/>
      <c r="AJ72" s="817"/>
      <c r="AK72" s="817">
        <v>5</v>
      </c>
      <c r="AL72" s="817"/>
      <c r="AM72" s="817"/>
      <c r="AN72" s="817"/>
      <c r="AO72" s="817"/>
      <c r="AP72" s="817" t="s">
        <v>506</v>
      </c>
      <c r="AQ72" s="817"/>
      <c r="AR72" s="817"/>
      <c r="AS72" s="817"/>
      <c r="AT72" s="817"/>
      <c r="AU72" s="817" t="s">
        <v>506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566</v>
      </c>
      <c r="C73" s="861"/>
      <c r="D73" s="861"/>
      <c r="E73" s="861"/>
      <c r="F73" s="861"/>
      <c r="G73" s="861"/>
      <c r="H73" s="861"/>
      <c r="I73" s="861"/>
      <c r="J73" s="861"/>
      <c r="K73" s="861"/>
      <c r="L73" s="861"/>
      <c r="M73" s="861"/>
      <c r="N73" s="861"/>
      <c r="O73" s="861"/>
      <c r="P73" s="862"/>
      <c r="Q73" s="863">
        <v>1</v>
      </c>
      <c r="R73" s="817"/>
      <c r="S73" s="817"/>
      <c r="T73" s="817"/>
      <c r="U73" s="817"/>
      <c r="V73" s="817">
        <v>0</v>
      </c>
      <c r="W73" s="817"/>
      <c r="X73" s="817"/>
      <c r="Y73" s="817"/>
      <c r="Z73" s="817"/>
      <c r="AA73" s="817">
        <v>0</v>
      </c>
      <c r="AB73" s="817"/>
      <c r="AC73" s="817"/>
      <c r="AD73" s="817"/>
      <c r="AE73" s="817"/>
      <c r="AF73" s="817">
        <v>0</v>
      </c>
      <c r="AG73" s="817"/>
      <c r="AH73" s="817"/>
      <c r="AI73" s="817"/>
      <c r="AJ73" s="817"/>
      <c r="AK73" s="817" t="s">
        <v>506</v>
      </c>
      <c r="AL73" s="817"/>
      <c r="AM73" s="817"/>
      <c r="AN73" s="817"/>
      <c r="AO73" s="817"/>
      <c r="AP73" s="817" t="s">
        <v>506</v>
      </c>
      <c r="AQ73" s="817"/>
      <c r="AR73" s="817"/>
      <c r="AS73" s="817"/>
      <c r="AT73" s="817"/>
      <c r="AU73" s="817" t="s">
        <v>506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567</v>
      </c>
      <c r="C74" s="861"/>
      <c r="D74" s="861"/>
      <c r="E74" s="861"/>
      <c r="F74" s="861"/>
      <c r="G74" s="861"/>
      <c r="H74" s="861"/>
      <c r="I74" s="861"/>
      <c r="J74" s="861"/>
      <c r="K74" s="861"/>
      <c r="L74" s="861"/>
      <c r="M74" s="861"/>
      <c r="N74" s="861"/>
      <c r="O74" s="861"/>
      <c r="P74" s="862"/>
      <c r="Q74" s="863">
        <v>100</v>
      </c>
      <c r="R74" s="817"/>
      <c r="S74" s="817"/>
      <c r="T74" s="817"/>
      <c r="U74" s="817"/>
      <c r="V74" s="817">
        <v>100</v>
      </c>
      <c r="W74" s="817"/>
      <c r="X74" s="817"/>
      <c r="Y74" s="817"/>
      <c r="Z74" s="817"/>
      <c r="AA74" s="817">
        <v>0</v>
      </c>
      <c r="AB74" s="817"/>
      <c r="AC74" s="817"/>
      <c r="AD74" s="817"/>
      <c r="AE74" s="817"/>
      <c r="AF74" s="817">
        <v>0</v>
      </c>
      <c r="AG74" s="817"/>
      <c r="AH74" s="817"/>
      <c r="AI74" s="817"/>
      <c r="AJ74" s="817"/>
      <c r="AK74" s="817">
        <v>56</v>
      </c>
      <c r="AL74" s="817"/>
      <c r="AM74" s="817"/>
      <c r="AN74" s="817"/>
      <c r="AO74" s="817"/>
      <c r="AP74" s="817" t="s">
        <v>506</v>
      </c>
      <c r="AQ74" s="817"/>
      <c r="AR74" s="817"/>
      <c r="AS74" s="817"/>
      <c r="AT74" s="817"/>
      <c r="AU74" s="817" t="s">
        <v>506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568</v>
      </c>
      <c r="C75" s="861"/>
      <c r="D75" s="861"/>
      <c r="E75" s="861"/>
      <c r="F75" s="861"/>
      <c r="G75" s="861"/>
      <c r="H75" s="861"/>
      <c r="I75" s="861"/>
      <c r="J75" s="861"/>
      <c r="K75" s="861"/>
      <c r="L75" s="861"/>
      <c r="M75" s="861"/>
      <c r="N75" s="861"/>
      <c r="O75" s="861"/>
      <c r="P75" s="862"/>
      <c r="Q75" s="864">
        <v>291</v>
      </c>
      <c r="R75" s="865"/>
      <c r="S75" s="865"/>
      <c r="T75" s="865"/>
      <c r="U75" s="821"/>
      <c r="V75" s="866">
        <v>275</v>
      </c>
      <c r="W75" s="865"/>
      <c r="X75" s="865"/>
      <c r="Y75" s="865"/>
      <c r="Z75" s="821"/>
      <c r="AA75" s="866">
        <v>16</v>
      </c>
      <c r="AB75" s="865"/>
      <c r="AC75" s="865"/>
      <c r="AD75" s="865"/>
      <c r="AE75" s="821"/>
      <c r="AF75" s="866">
        <v>16</v>
      </c>
      <c r="AG75" s="865"/>
      <c r="AH75" s="865"/>
      <c r="AI75" s="865"/>
      <c r="AJ75" s="821"/>
      <c r="AK75" s="866" t="s">
        <v>506</v>
      </c>
      <c r="AL75" s="865"/>
      <c r="AM75" s="865"/>
      <c r="AN75" s="865"/>
      <c r="AO75" s="821"/>
      <c r="AP75" s="866" t="s">
        <v>506</v>
      </c>
      <c r="AQ75" s="865"/>
      <c r="AR75" s="865"/>
      <c r="AS75" s="865"/>
      <c r="AT75" s="821"/>
      <c r="AU75" s="866" t="s">
        <v>506</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569</v>
      </c>
      <c r="C76" s="861"/>
      <c r="D76" s="861"/>
      <c r="E76" s="861"/>
      <c r="F76" s="861"/>
      <c r="G76" s="861"/>
      <c r="H76" s="861"/>
      <c r="I76" s="861"/>
      <c r="J76" s="861"/>
      <c r="K76" s="861"/>
      <c r="L76" s="861"/>
      <c r="M76" s="861"/>
      <c r="N76" s="861"/>
      <c r="O76" s="861"/>
      <c r="P76" s="862"/>
      <c r="Q76" s="864">
        <v>234</v>
      </c>
      <c r="R76" s="865"/>
      <c r="S76" s="865"/>
      <c r="T76" s="865"/>
      <c r="U76" s="821"/>
      <c r="V76" s="866">
        <v>193</v>
      </c>
      <c r="W76" s="865"/>
      <c r="X76" s="865"/>
      <c r="Y76" s="865"/>
      <c r="Z76" s="821"/>
      <c r="AA76" s="866">
        <v>41</v>
      </c>
      <c r="AB76" s="865"/>
      <c r="AC76" s="865"/>
      <c r="AD76" s="865"/>
      <c r="AE76" s="821"/>
      <c r="AF76" s="866">
        <v>41</v>
      </c>
      <c r="AG76" s="865"/>
      <c r="AH76" s="865"/>
      <c r="AI76" s="865"/>
      <c r="AJ76" s="821"/>
      <c r="AK76" s="866" t="s">
        <v>506</v>
      </c>
      <c r="AL76" s="865"/>
      <c r="AM76" s="865"/>
      <c r="AN76" s="865"/>
      <c r="AO76" s="821"/>
      <c r="AP76" s="866">
        <v>39</v>
      </c>
      <c r="AQ76" s="865"/>
      <c r="AR76" s="865"/>
      <c r="AS76" s="865"/>
      <c r="AT76" s="821"/>
      <c r="AU76" s="866">
        <v>0</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t="s">
        <v>570</v>
      </c>
      <c r="C77" s="861"/>
      <c r="D77" s="861"/>
      <c r="E77" s="861"/>
      <c r="F77" s="861"/>
      <c r="G77" s="861"/>
      <c r="H77" s="861"/>
      <c r="I77" s="861"/>
      <c r="J77" s="861"/>
      <c r="K77" s="861"/>
      <c r="L77" s="861"/>
      <c r="M77" s="861"/>
      <c r="N77" s="861"/>
      <c r="O77" s="861"/>
      <c r="P77" s="862"/>
      <c r="Q77" s="864">
        <v>2480</v>
      </c>
      <c r="R77" s="865"/>
      <c r="S77" s="865"/>
      <c r="T77" s="865"/>
      <c r="U77" s="821"/>
      <c r="V77" s="866">
        <v>2397</v>
      </c>
      <c r="W77" s="865"/>
      <c r="X77" s="865"/>
      <c r="Y77" s="865"/>
      <c r="Z77" s="821"/>
      <c r="AA77" s="866">
        <v>83</v>
      </c>
      <c r="AB77" s="865"/>
      <c r="AC77" s="865"/>
      <c r="AD77" s="865"/>
      <c r="AE77" s="821"/>
      <c r="AF77" s="866">
        <v>55</v>
      </c>
      <c r="AG77" s="865"/>
      <c r="AH77" s="865"/>
      <c r="AI77" s="865"/>
      <c r="AJ77" s="821"/>
      <c r="AK77" s="866" t="s">
        <v>506</v>
      </c>
      <c r="AL77" s="865"/>
      <c r="AM77" s="865"/>
      <c r="AN77" s="865"/>
      <c r="AO77" s="821"/>
      <c r="AP77" s="866">
        <v>749</v>
      </c>
      <c r="AQ77" s="865"/>
      <c r="AR77" s="865"/>
      <c r="AS77" s="865"/>
      <c r="AT77" s="821"/>
      <c r="AU77" s="866">
        <v>20</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t="s">
        <v>571</v>
      </c>
      <c r="C78" s="861"/>
      <c r="D78" s="861"/>
      <c r="E78" s="861"/>
      <c r="F78" s="861"/>
      <c r="G78" s="861"/>
      <c r="H78" s="861"/>
      <c r="I78" s="861"/>
      <c r="J78" s="861"/>
      <c r="K78" s="861"/>
      <c r="L78" s="861"/>
      <c r="M78" s="861"/>
      <c r="N78" s="861"/>
      <c r="O78" s="861"/>
      <c r="P78" s="862"/>
      <c r="Q78" s="863">
        <v>7</v>
      </c>
      <c r="R78" s="817"/>
      <c r="S78" s="817"/>
      <c r="T78" s="817"/>
      <c r="U78" s="817"/>
      <c r="V78" s="817">
        <v>5</v>
      </c>
      <c r="W78" s="817"/>
      <c r="X78" s="817"/>
      <c r="Y78" s="817"/>
      <c r="Z78" s="817"/>
      <c r="AA78" s="817">
        <v>3</v>
      </c>
      <c r="AB78" s="817"/>
      <c r="AC78" s="817"/>
      <c r="AD78" s="817"/>
      <c r="AE78" s="817"/>
      <c r="AF78" s="817">
        <v>3</v>
      </c>
      <c r="AG78" s="817"/>
      <c r="AH78" s="817"/>
      <c r="AI78" s="817"/>
      <c r="AJ78" s="817"/>
      <c r="AK78" s="817" t="s">
        <v>506</v>
      </c>
      <c r="AL78" s="817"/>
      <c r="AM78" s="817"/>
      <c r="AN78" s="817"/>
      <c r="AO78" s="817"/>
      <c r="AP78" s="817" t="s">
        <v>506</v>
      </c>
      <c r="AQ78" s="817"/>
      <c r="AR78" s="817"/>
      <c r="AS78" s="817"/>
      <c r="AT78" s="817"/>
      <c r="AU78" s="817" t="s">
        <v>506</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t="s">
        <v>572</v>
      </c>
      <c r="C79" s="861"/>
      <c r="D79" s="861"/>
      <c r="E79" s="861"/>
      <c r="F79" s="861"/>
      <c r="G79" s="861"/>
      <c r="H79" s="861"/>
      <c r="I79" s="861"/>
      <c r="J79" s="861"/>
      <c r="K79" s="861"/>
      <c r="L79" s="861"/>
      <c r="M79" s="861"/>
      <c r="N79" s="861"/>
      <c r="O79" s="861"/>
      <c r="P79" s="862"/>
      <c r="Q79" s="863">
        <v>445</v>
      </c>
      <c r="R79" s="817"/>
      <c r="S79" s="817"/>
      <c r="T79" s="817"/>
      <c r="U79" s="817"/>
      <c r="V79" s="817">
        <v>319</v>
      </c>
      <c r="W79" s="817"/>
      <c r="X79" s="817"/>
      <c r="Y79" s="817"/>
      <c r="Z79" s="817"/>
      <c r="AA79" s="817">
        <v>126</v>
      </c>
      <c r="AB79" s="817"/>
      <c r="AC79" s="817"/>
      <c r="AD79" s="817"/>
      <c r="AE79" s="817"/>
      <c r="AF79" s="817">
        <v>126</v>
      </c>
      <c r="AG79" s="817"/>
      <c r="AH79" s="817"/>
      <c r="AI79" s="817"/>
      <c r="AJ79" s="817"/>
      <c r="AK79" s="817">
        <v>46</v>
      </c>
      <c r="AL79" s="817"/>
      <c r="AM79" s="817"/>
      <c r="AN79" s="817"/>
      <c r="AO79" s="817"/>
      <c r="AP79" s="817">
        <v>0</v>
      </c>
      <c r="AQ79" s="817"/>
      <c r="AR79" s="817"/>
      <c r="AS79" s="817"/>
      <c r="AT79" s="817"/>
      <c r="AU79" s="817" t="s">
        <v>506</v>
      </c>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t="s">
        <v>573</v>
      </c>
      <c r="C80" s="861"/>
      <c r="D80" s="861"/>
      <c r="E80" s="861"/>
      <c r="F80" s="861"/>
      <c r="G80" s="861"/>
      <c r="H80" s="861"/>
      <c r="I80" s="861"/>
      <c r="J80" s="861"/>
      <c r="K80" s="861"/>
      <c r="L80" s="861"/>
      <c r="M80" s="861"/>
      <c r="N80" s="861"/>
      <c r="O80" s="861"/>
      <c r="P80" s="862"/>
      <c r="Q80" s="863">
        <v>146</v>
      </c>
      <c r="R80" s="817"/>
      <c r="S80" s="817"/>
      <c r="T80" s="817"/>
      <c r="U80" s="817"/>
      <c r="V80" s="817">
        <v>105</v>
      </c>
      <c r="W80" s="817"/>
      <c r="X80" s="817"/>
      <c r="Y80" s="817"/>
      <c r="Z80" s="817"/>
      <c r="AA80" s="817">
        <v>41</v>
      </c>
      <c r="AB80" s="817"/>
      <c r="AC80" s="817"/>
      <c r="AD80" s="817"/>
      <c r="AE80" s="817"/>
      <c r="AF80" s="817">
        <v>41</v>
      </c>
      <c r="AG80" s="817"/>
      <c r="AH80" s="817"/>
      <c r="AI80" s="817"/>
      <c r="AJ80" s="817"/>
      <c r="AK80" s="817" t="s">
        <v>506</v>
      </c>
      <c r="AL80" s="817"/>
      <c r="AM80" s="817"/>
      <c r="AN80" s="817"/>
      <c r="AO80" s="817"/>
      <c r="AP80" s="817" t="s">
        <v>506</v>
      </c>
      <c r="AQ80" s="817"/>
      <c r="AR80" s="817"/>
      <c r="AS80" s="817"/>
      <c r="AT80" s="817"/>
      <c r="AU80" s="817" t="s">
        <v>506</v>
      </c>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t="s">
        <v>574</v>
      </c>
      <c r="C81" s="861"/>
      <c r="D81" s="861"/>
      <c r="E81" s="861"/>
      <c r="F81" s="861"/>
      <c r="G81" s="861"/>
      <c r="H81" s="861"/>
      <c r="I81" s="861"/>
      <c r="J81" s="861"/>
      <c r="K81" s="861"/>
      <c r="L81" s="861"/>
      <c r="M81" s="861"/>
      <c r="N81" s="861"/>
      <c r="O81" s="861"/>
      <c r="P81" s="862"/>
      <c r="Q81" s="863">
        <v>75</v>
      </c>
      <c r="R81" s="817"/>
      <c r="S81" s="817"/>
      <c r="T81" s="817"/>
      <c r="U81" s="817"/>
      <c r="V81" s="817">
        <v>59</v>
      </c>
      <c r="W81" s="817"/>
      <c r="X81" s="817"/>
      <c r="Y81" s="817"/>
      <c r="Z81" s="817"/>
      <c r="AA81" s="817">
        <v>15</v>
      </c>
      <c r="AB81" s="817"/>
      <c r="AC81" s="817"/>
      <c r="AD81" s="817"/>
      <c r="AE81" s="817"/>
      <c r="AF81" s="817">
        <v>15</v>
      </c>
      <c r="AG81" s="817"/>
      <c r="AH81" s="817"/>
      <c r="AI81" s="817"/>
      <c r="AJ81" s="817"/>
      <c r="AK81" s="817" t="s">
        <v>506</v>
      </c>
      <c r="AL81" s="817"/>
      <c r="AM81" s="817"/>
      <c r="AN81" s="817"/>
      <c r="AO81" s="817"/>
      <c r="AP81" s="817" t="s">
        <v>506</v>
      </c>
      <c r="AQ81" s="817"/>
      <c r="AR81" s="817"/>
      <c r="AS81" s="817"/>
      <c r="AT81" s="817"/>
      <c r="AU81" s="817" t="s">
        <v>506</v>
      </c>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t="s">
        <v>575</v>
      </c>
      <c r="C82" s="861"/>
      <c r="D82" s="861"/>
      <c r="E82" s="861"/>
      <c r="F82" s="861"/>
      <c r="G82" s="861"/>
      <c r="H82" s="861"/>
      <c r="I82" s="861"/>
      <c r="J82" s="861"/>
      <c r="K82" s="861"/>
      <c r="L82" s="861"/>
      <c r="M82" s="861"/>
      <c r="N82" s="861"/>
      <c r="O82" s="861"/>
      <c r="P82" s="862"/>
      <c r="Q82" s="863">
        <v>234605</v>
      </c>
      <c r="R82" s="817"/>
      <c r="S82" s="817"/>
      <c r="T82" s="817"/>
      <c r="U82" s="817"/>
      <c r="V82" s="817">
        <v>227058</v>
      </c>
      <c r="W82" s="817"/>
      <c r="X82" s="817"/>
      <c r="Y82" s="817"/>
      <c r="Z82" s="817"/>
      <c r="AA82" s="817">
        <v>7546</v>
      </c>
      <c r="AB82" s="817"/>
      <c r="AC82" s="817"/>
      <c r="AD82" s="817"/>
      <c r="AE82" s="817"/>
      <c r="AF82" s="817">
        <v>7546</v>
      </c>
      <c r="AG82" s="817"/>
      <c r="AH82" s="817"/>
      <c r="AI82" s="817"/>
      <c r="AJ82" s="817"/>
      <c r="AK82" s="817" t="s">
        <v>506</v>
      </c>
      <c r="AL82" s="817"/>
      <c r="AM82" s="817"/>
      <c r="AN82" s="817"/>
      <c r="AO82" s="817"/>
      <c r="AP82" s="817" t="s">
        <v>506</v>
      </c>
      <c r="AQ82" s="817"/>
      <c r="AR82" s="817"/>
      <c r="AS82" s="817"/>
      <c r="AT82" s="817"/>
      <c r="AU82" s="817" t="s">
        <v>506</v>
      </c>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378</v>
      </c>
      <c r="B88" s="776" t="s">
        <v>405</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8488</v>
      </c>
      <c r="AG88" s="831"/>
      <c r="AH88" s="831"/>
      <c r="AI88" s="831"/>
      <c r="AJ88" s="831"/>
      <c r="AK88" s="828"/>
      <c r="AL88" s="828"/>
      <c r="AM88" s="828"/>
      <c r="AN88" s="828"/>
      <c r="AO88" s="828"/>
      <c r="AP88" s="831">
        <v>2529</v>
      </c>
      <c r="AQ88" s="831"/>
      <c r="AR88" s="831"/>
      <c r="AS88" s="831"/>
      <c r="AT88" s="831"/>
      <c r="AU88" s="831">
        <v>163</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406</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408</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411</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412</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413</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414</v>
      </c>
      <c r="AB109" s="880"/>
      <c r="AC109" s="880"/>
      <c r="AD109" s="880"/>
      <c r="AE109" s="881"/>
      <c r="AF109" s="879" t="s">
        <v>415</v>
      </c>
      <c r="AG109" s="880"/>
      <c r="AH109" s="880"/>
      <c r="AI109" s="880"/>
      <c r="AJ109" s="881"/>
      <c r="AK109" s="879" t="s">
        <v>295</v>
      </c>
      <c r="AL109" s="880"/>
      <c r="AM109" s="880"/>
      <c r="AN109" s="880"/>
      <c r="AO109" s="881"/>
      <c r="AP109" s="879" t="s">
        <v>416</v>
      </c>
      <c r="AQ109" s="880"/>
      <c r="AR109" s="880"/>
      <c r="AS109" s="880"/>
      <c r="AT109" s="882"/>
      <c r="AU109" s="899" t="s">
        <v>413</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414</v>
      </c>
      <c r="BR109" s="880"/>
      <c r="BS109" s="880"/>
      <c r="BT109" s="880"/>
      <c r="BU109" s="881"/>
      <c r="BV109" s="879" t="s">
        <v>415</v>
      </c>
      <c r="BW109" s="880"/>
      <c r="BX109" s="880"/>
      <c r="BY109" s="880"/>
      <c r="BZ109" s="881"/>
      <c r="CA109" s="879" t="s">
        <v>295</v>
      </c>
      <c r="CB109" s="880"/>
      <c r="CC109" s="880"/>
      <c r="CD109" s="880"/>
      <c r="CE109" s="881"/>
      <c r="CF109" s="900" t="s">
        <v>416</v>
      </c>
      <c r="CG109" s="900"/>
      <c r="CH109" s="900"/>
      <c r="CI109" s="900"/>
      <c r="CJ109" s="900"/>
      <c r="CK109" s="879" t="s">
        <v>417</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414</v>
      </c>
      <c r="DH109" s="880"/>
      <c r="DI109" s="880"/>
      <c r="DJ109" s="880"/>
      <c r="DK109" s="881"/>
      <c r="DL109" s="879" t="s">
        <v>415</v>
      </c>
      <c r="DM109" s="880"/>
      <c r="DN109" s="880"/>
      <c r="DO109" s="880"/>
      <c r="DP109" s="881"/>
      <c r="DQ109" s="879" t="s">
        <v>295</v>
      </c>
      <c r="DR109" s="880"/>
      <c r="DS109" s="880"/>
      <c r="DT109" s="880"/>
      <c r="DU109" s="881"/>
      <c r="DV109" s="879" t="s">
        <v>416</v>
      </c>
      <c r="DW109" s="880"/>
      <c r="DX109" s="880"/>
      <c r="DY109" s="880"/>
      <c r="DZ109" s="882"/>
    </row>
    <row r="110" spans="1:131" s="212" customFormat="1" ht="26.25" customHeight="1" x14ac:dyDescent="0.2">
      <c r="A110" s="883" t="s">
        <v>418</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664129</v>
      </c>
      <c r="AB110" s="887"/>
      <c r="AC110" s="887"/>
      <c r="AD110" s="887"/>
      <c r="AE110" s="888"/>
      <c r="AF110" s="889">
        <v>694757</v>
      </c>
      <c r="AG110" s="887"/>
      <c r="AH110" s="887"/>
      <c r="AI110" s="887"/>
      <c r="AJ110" s="888"/>
      <c r="AK110" s="889">
        <v>721897</v>
      </c>
      <c r="AL110" s="887"/>
      <c r="AM110" s="887"/>
      <c r="AN110" s="887"/>
      <c r="AO110" s="888"/>
      <c r="AP110" s="890">
        <v>13.8</v>
      </c>
      <c r="AQ110" s="891"/>
      <c r="AR110" s="891"/>
      <c r="AS110" s="891"/>
      <c r="AT110" s="892"/>
      <c r="AU110" s="893" t="s">
        <v>69</v>
      </c>
      <c r="AV110" s="894"/>
      <c r="AW110" s="894"/>
      <c r="AX110" s="894"/>
      <c r="AY110" s="894"/>
      <c r="AZ110" s="916" t="s">
        <v>419</v>
      </c>
      <c r="BA110" s="884"/>
      <c r="BB110" s="884"/>
      <c r="BC110" s="884"/>
      <c r="BD110" s="884"/>
      <c r="BE110" s="884"/>
      <c r="BF110" s="884"/>
      <c r="BG110" s="884"/>
      <c r="BH110" s="884"/>
      <c r="BI110" s="884"/>
      <c r="BJ110" s="884"/>
      <c r="BK110" s="884"/>
      <c r="BL110" s="884"/>
      <c r="BM110" s="884"/>
      <c r="BN110" s="884"/>
      <c r="BO110" s="884"/>
      <c r="BP110" s="885"/>
      <c r="BQ110" s="917">
        <v>9595299</v>
      </c>
      <c r="BR110" s="918"/>
      <c r="BS110" s="918"/>
      <c r="BT110" s="918"/>
      <c r="BU110" s="918"/>
      <c r="BV110" s="918">
        <v>9479305</v>
      </c>
      <c r="BW110" s="918"/>
      <c r="BX110" s="918"/>
      <c r="BY110" s="918"/>
      <c r="BZ110" s="918"/>
      <c r="CA110" s="918">
        <v>9809446</v>
      </c>
      <c r="CB110" s="918"/>
      <c r="CC110" s="918"/>
      <c r="CD110" s="918"/>
      <c r="CE110" s="918"/>
      <c r="CF110" s="931">
        <v>187.5</v>
      </c>
      <c r="CG110" s="932"/>
      <c r="CH110" s="932"/>
      <c r="CI110" s="932"/>
      <c r="CJ110" s="932"/>
      <c r="CK110" s="933" t="s">
        <v>420</v>
      </c>
      <c r="CL110" s="934"/>
      <c r="CM110" s="916" t="s">
        <v>421</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423</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424</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425</v>
      </c>
      <c r="B112" s="940"/>
      <c r="C112" s="910" t="s">
        <v>426</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427</v>
      </c>
      <c r="BA112" s="910"/>
      <c r="BB112" s="910"/>
      <c r="BC112" s="910"/>
      <c r="BD112" s="910"/>
      <c r="BE112" s="910"/>
      <c r="BF112" s="910"/>
      <c r="BG112" s="910"/>
      <c r="BH112" s="910"/>
      <c r="BI112" s="910"/>
      <c r="BJ112" s="910"/>
      <c r="BK112" s="910"/>
      <c r="BL112" s="910"/>
      <c r="BM112" s="910"/>
      <c r="BN112" s="910"/>
      <c r="BO112" s="910"/>
      <c r="BP112" s="911"/>
      <c r="BQ112" s="912">
        <v>3027259</v>
      </c>
      <c r="BR112" s="913"/>
      <c r="BS112" s="913"/>
      <c r="BT112" s="913"/>
      <c r="BU112" s="913"/>
      <c r="BV112" s="913">
        <v>3001096</v>
      </c>
      <c r="BW112" s="913"/>
      <c r="BX112" s="913"/>
      <c r="BY112" s="913"/>
      <c r="BZ112" s="913"/>
      <c r="CA112" s="913">
        <v>2963355</v>
      </c>
      <c r="CB112" s="913"/>
      <c r="CC112" s="913"/>
      <c r="CD112" s="913"/>
      <c r="CE112" s="913"/>
      <c r="CF112" s="907">
        <v>56.6</v>
      </c>
      <c r="CG112" s="908"/>
      <c r="CH112" s="908"/>
      <c r="CI112" s="908"/>
      <c r="CJ112" s="908"/>
      <c r="CK112" s="935"/>
      <c r="CL112" s="936"/>
      <c r="CM112" s="909" t="s">
        <v>428</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429</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126395</v>
      </c>
      <c r="AB113" s="925"/>
      <c r="AC113" s="925"/>
      <c r="AD113" s="925"/>
      <c r="AE113" s="926"/>
      <c r="AF113" s="927">
        <v>129059</v>
      </c>
      <c r="AG113" s="925"/>
      <c r="AH113" s="925"/>
      <c r="AI113" s="925"/>
      <c r="AJ113" s="926"/>
      <c r="AK113" s="927">
        <v>137143</v>
      </c>
      <c r="AL113" s="925"/>
      <c r="AM113" s="925"/>
      <c r="AN113" s="925"/>
      <c r="AO113" s="926"/>
      <c r="AP113" s="928">
        <v>2.6</v>
      </c>
      <c r="AQ113" s="929"/>
      <c r="AR113" s="929"/>
      <c r="AS113" s="929"/>
      <c r="AT113" s="930"/>
      <c r="AU113" s="895"/>
      <c r="AV113" s="896"/>
      <c r="AW113" s="896"/>
      <c r="AX113" s="896"/>
      <c r="AY113" s="896"/>
      <c r="AZ113" s="909" t="s">
        <v>430</v>
      </c>
      <c r="BA113" s="910"/>
      <c r="BB113" s="910"/>
      <c r="BC113" s="910"/>
      <c r="BD113" s="910"/>
      <c r="BE113" s="910"/>
      <c r="BF113" s="910"/>
      <c r="BG113" s="910"/>
      <c r="BH113" s="910"/>
      <c r="BI113" s="910"/>
      <c r="BJ113" s="910"/>
      <c r="BK113" s="910"/>
      <c r="BL113" s="910"/>
      <c r="BM113" s="910"/>
      <c r="BN113" s="910"/>
      <c r="BO113" s="910"/>
      <c r="BP113" s="911"/>
      <c r="BQ113" s="912">
        <v>166989</v>
      </c>
      <c r="BR113" s="913"/>
      <c r="BS113" s="913"/>
      <c r="BT113" s="913"/>
      <c r="BU113" s="913"/>
      <c r="BV113" s="913">
        <v>163340</v>
      </c>
      <c r="BW113" s="913"/>
      <c r="BX113" s="913"/>
      <c r="BY113" s="913"/>
      <c r="BZ113" s="913"/>
      <c r="CA113" s="913">
        <v>163496</v>
      </c>
      <c r="CB113" s="913"/>
      <c r="CC113" s="913"/>
      <c r="CD113" s="913"/>
      <c r="CE113" s="913"/>
      <c r="CF113" s="907">
        <v>3.1</v>
      </c>
      <c r="CG113" s="908"/>
      <c r="CH113" s="908"/>
      <c r="CI113" s="908"/>
      <c r="CJ113" s="908"/>
      <c r="CK113" s="935"/>
      <c r="CL113" s="936"/>
      <c r="CM113" s="909" t="s">
        <v>431</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432</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61389</v>
      </c>
      <c r="AB114" s="946"/>
      <c r="AC114" s="946"/>
      <c r="AD114" s="946"/>
      <c r="AE114" s="947"/>
      <c r="AF114" s="948">
        <v>42503</v>
      </c>
      <c r="AG114" s="946"/>
      <c r="AH114" s="946"/>
      <c r="AI114" s="946"/>
      <c r="AJ114" s="947"/>
      <c r="AK114" s="948">
        <v>22911</v>
      </c>
      <c r="AL114" s="946"/>
      <c r="AM114" s="946"/>
      <c r="AN114" s="946"/>
      <c r="AO114" s="947"/>
      <c r="AP114" s="949">
        <v>0.4</v>
      </c>
      <c r="AQ114" s="950"/>
      <c r="AR114" s="950"/>
      <c r="AS114" s="950"/>
      <c r="AT114" s="951"/>
      <c r="AU114" s="895"/>
      <c r="AV114" s="896"/>
      <c r="AW114" s="896"/>
      <c r="AX114" s="896"/>
      <c r="AY114" s="896"/>
      <c r="AZ114" s="909" t="s">
        <v>433</v>
      </c>
      <c r="BA114" s="910"/>
      <c r="BB114" s="910"/>
      <c r="BC114" s="910"/>
      <c r="BD114" s="910"/>
      <c r="BE114" s="910"/>
      <c r="BF114" s="910"/>
      <c r="BG114" s="910"/>
      <c r="BH114" s="910"/>
      <c r="BI114" s="910"/>
      <c r="BJ114" s="910"/>
      <c r="BK114" s="910"/>
      <c r="BL114" s="910"/>
      <c r="BM114" s="910"/>
      <c r="BN114" s="910"/>
      <c r="BO114" s="910"/>
      <c r="BP114" s="911"/>
      <c r="BQ114" s="912">
        <v>415880</v>
      </c>
      <c r="BR114" s="913"/>
      <c r="BS114" s="913"/>
      <c r="BT114" s="913"/>
      <c r="BU114" s="913"/>
      <c r="BV114" s="913">
        <v>428165</v>
      </c>
      <c r="BW114" s="913"/>
      <c r="BX114" s="913"/>
      <c r="BY114" s="913"/>
      <c r="BZ114" s="913"/>
      <c r="CA114" s="913">
        <v>359261</v>
      </c>
      <c r="CB114" s="913"/>
      <c r="CC114" s="913"/>
      <c r="CD114" s="913"/>
      <c r="CE114" s="913"/>
      <c r="CF114" s="907">
        <v>6.9</v>
      </c>
      <c r="CG114" s="908"/>
      <c r="CH114" s="908"/>
      <c r="CI114" s="908"/>
      <c r="CJ114" s="908"/>
      <c r="CK114" s="935"/>
      <c r="CL114" s="936"/>
      <c r="CM114" s="909" t="s">
        <v>434</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435</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1438</v>
      </c>
      <c r="AB115" s="925"/>
      <c r="AC115" s="925"/>
      <c r="AD115" s="925"/>
      <c r="AE115" s="926"/>
      <c r="AF115" s="927">
        <v>1162</v>
      </c>
      <c r="AG115" s="925"/>
      <c r="AH115" s="925"/>
      <c r="AI115" s="925"/>
      <c r="AJ115" s="926"/>
      <c r="AK115" s="927">
        <v>1816</v>
      </c>
      <c r="AL115" s="925"/>
      <c r="AM115" s="925"/>
      <c r="AN115" s="925"/>
      <c r="AO115" s="926"/>
      <c r="AP115" s="928">
        <v>0</v>
      </c>
      <c r="AQ115" s="929"/>
      <c r="AR115" s="929"/>
      <c r="AS115" s="929"/>
      <c r="AT115" s="930"/>
      <c r="AU115" s="895"/>
      <c r="AV115" s="896"/>
      <c r="AW115" s="896"/>
      <c r="AX115" s="896"/>
      <c r="AY115" s="896"/>
      <c r="AZ115" s="909" t="s">
        <v>436</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437</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438</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439</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440</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441</v>
      </c>
      <c r="Z117" s="881"/>
      <c r="AA117" s="965">
        <v>853351</v>
      </c>
      <c r="AB117" s="966"/>
      <c r="AC117" s="966"/>
      <c r="AD117" s="966"/>
      <c r="AE117" s="967"/>
      <c r="AF117" s="968">
        <v>867481</v>
      </c>
      <c r="AG117" s="966"/>
      <c r="AH117" s="966"/>
      <c r="AI117" s="966"/>
      <c r="AJ117" s="967"/>
      <c r="AK117" s="968">
        <v>883767</v>
      </c>
      <c r="AL117" s="966"/>
      <c r="AM117" s="966"/>
      <c r="AN117" s="966"/>
      <c r="AO117" s="967"/>
      <c r="AP117" s="969"/>
      <c r="AQ117" s="970"/>
      <c r="AR117" s="970"/>
      <c r="AS117" s="970"/>
      <c r="AT117" s="971"/>
      <c r="AU117" s="895"/>
      <c r="AV117" s="896"/>
      <c r="AW117" s="896"/>
      <c r="AX117" s="896"/>
      <c r="AY117" s="896"/>
      <c r="AZ117" s="961" t="s">
        <v>442</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443</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417</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414</v>
      </c>
      <c r="AB118" s="880"/>
      <c r="AC118" s="880"/>
      <c r="AD118" s="880"/>
      <c r="AE118" s="881"/>
      <c r="AF118" s="879" t="s">
        <v>415</v>
      </c>
      <c r="AG118" s="880"/>
      <c r="AH118" s="880"/>
      <c r="AI118" s="880"/>
      <c r="AJ118" s="881"/>
      <c r="AK118" s="879" t="s">
        <v>295</v>
      </c>
      <c r="AL118" s="880"/>
      <c r="AM118" s="880"/>
      <c r="AN118" s="880"/>
      <c r="AO118" s="881"/>
      <c r="AP118" s="957" t="s">
        <v>416</v>
      </c>
      <c r="AQ118" s="958"/>
      <c r="AR118" s="958"/>
      <c r="AS118" s="958"/>
      <c r="AT118" s="959"/>
      <c r="AU118" s="895"/>
      <c r="AV118" s="896"/>
      <c r="AW118" s="896"/>
      <c r="AX118" s="896"/>
      <c r="AY118" s="896"/>
      <c r="AZ118" s="960" t="s">
        <v>444</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445</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420</v>
      </c>
      <c r="B119" s="934"/>
      <c r="C119" s="916" t="s">
        <v>421</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446</v>
      </c>
      <c r="BP119" s="992"/>
      <c r="BQ119" s="986">
        <v>13205427</v>
      </c>
      <c r="BR119" s="987"/>
      <c r="BS119" s="987"/>
      <c r="BT119" s="987"/>
      <c r="BU119" s="987"/>
      <c r="BV119" s="987">
        <v>13071906</v>
      </c>
      <c r="BW119" s="987"/>
      <c r="BX119" s="987"/>
      <c r="BY119" s="987"/>
      <c r="BZ119" s="987"/>
      <c r="CA119" s="987">
        <v>13295558</v>
      </c>
      <c r="CB119" s="987"/>
      <c r="CC119" s="987"/>
      <c r="CD119" s="987"/>
      <c r="CE119" s="987"/>
      <c r="CF119" s="988"/>
      <c r="CG119" s="989"/>
      <c r="CH119" s="989"/>
      <c r="CI119" s="989"/>
      <c r="CJ119" s="990"/>
      <c r="CK119" s="937"/>
      <c r="CL119" s="938"/>
      <c r="CM119" s="960" t="s">
        <v>447</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424</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448</v>
      </c>
      <c r="AV120" s="979"/>
      <c r="AW120" s="979"/>
      <c r="AX120" s="979"/>
      <c r="AY120" s="980"/>
      <c r="AZ120" s="916" t="s">
        <v>449</v>
      </c>
      <c r="BA120" s="884"/>
      <c r="BB120" s="884"/>
      <c r="BC120" s="884"/>
      <c r="BD120" s="884"/>
      <c r="BE120" s="884"/>
      <c r="BF120" s="884"/>
      <c r="BG120" s="884"/>
      <c r="BH120" s="884"/>
      <c r="BI120" s="884"/>
      <c r="BJ120" s="884"/>
      <c r="BK120" s="884"/>
      <c r="BL120" s="884"/>
      <c r="BM120" s="884"/>
      <c r="BN120" s="884"/>
      <c r="BO120" s="884"/>
      <c r="BP120" s="885"/>
      <c r="BQ120" s="917">
        <v>2453608</v>
      </c>
      <c r="BR120" s="918"/>
      <c r="BS120" s="918"/>
      <c r="BT120" s="918"/>
      <c r="BU120" s="918"/>
      <c r="BV120" s="918">
        <v>2244081</v>
      </c>
      <c r="BW120" s="918"/>
      <c r="BX120" s="918"/>
      <c r="BY120" s="918"/>
      <c r="BZ120" s="918"/>
      <c r="CA120" s="918">
        <v>2323160</v>
      </c>
      <c r="CB120" s="918"/>
      <c r="CC120" s="918"/>
      <c r="CD120" s="918"/>
      <c r="CE120" s="918"/>
      <c r="CF120" s="931">
        <v>44.4</v>
      </c>
      <c r="CG120" s="932"/>
      <c r="CH120" s="932"/>
      <c r="CI120" s="932"/>
      <c r="CJ120" s="932"/>
      <c r="CK120" s="993" t="s">
        <v>450</v>
      </c>
      <c r="CL120" s="994"/>
      <c r="CM120" s="994"/>
      <c r="CN120" s="994"/>
      <c r="CO120" s="995"/>
      <c r="CP120" s="1001" t="s">
        <v>397</v>
      </c>
      <c r="CQ120" s="1002"/>
      <c r="CR120" s="1002"/>
      <c r="CS120" s="1002"/>
      <c r="CT120" s="1002"/>
      <c r="CU120" s="1002"/>
      <c r="CV120" s="1002"/>
      <c r="CW120" s="1002"/>
      <c r="CX120" s="1002"/>
      <c r="CY120" s="1002"/>
      <c r="CZ120" s="1002"/>
      <c r="DA120" s="1002"/>
      <c r="DB120" s="1002"/>
      <c r="DC120" s="1002"/>
      <c r="DD120" s="1002"/>
      <c r="DE120" s="1002"/>
      <c r="DF120" s="1003"/>
      <c r="DG120" s="917">
        <v>2866941</v>
      </c>
      <c r="DH120" s="918"/>
      <c r="DI120" s="918"/>
      <c r="DJ120" s="918"/>
      <c r="DK120" s="918"/>
      <c r="DL120" s="918">
        <v>2867694</v>
      </c>
      <c r="DM120" s="918"/>
      <c r="DN120" s="918"/>
      <c r="DO120" s="918"/>
      <c r="DP120" s="918"/>
      <c r="DQ120" s="918">
        <v>2848656</v>
      </c>
      <c r="DR120" s="918"/>
      <c r="DS120" s="918"/>
      <c r="DT120" s="918"/>
      <c r="DU120" s="918"/>
      <c r="DV120" s="919">
        <v>54.4</v>
      </c>
      <c r="DW120" s="919"/>
      <c r="DX120" s="919"/>
      <c r="DY120" s="919"/>
      <c r="DZ120" s="920"/>
    </row>
    <row r="121" spans="1:130" s="212" customFormat="1" ht="26.25" customHeight="1" x14ac:dyDescent="0.2">
      <c r="A121" s="1044"/>
      <c r="B121" s="936"/>
      <c r="C121" s="961" t="s">
        <v>451</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452</v>
      </c>
      <c r="BA121" s="910"/>
      <c r="BB121" s="910"/>
      <c r="BC121" s="910"/>
      <c r="BD121" s="910"/>
      <c r="BE121" s="910"/>
      <c r="BF121" s="910"/>
      <c r="BG121" s="910"/>
      <c r="BH121" s="910"/>
      <c r="BI121" s="910"/>
      <c r="BJ121" s="910"/>
      <c r="BK121" s="910"/>
      <c r="BL121" s="910"/>
      <c r="BM121" s="910"/>
      <c r="BN121" s="910"/>
      <c r="BO121" s="910"/>
      <c r="BP121" s="911"/>
      <c r="BQ121" s="912">
        <v>53542</v>
      </c>
      <c r="BR121" s="913"/>
      <c r="BS121" s="913"/>
      <c r="BT121" s="913"/>
      <c r="BU121" s="913"/>
      <c r="BV121" s="913">
        <v>32527</v>
      </c>
      <c r="BW121" s="913"/>
      <c r="BX121" s="913"/>
      <c r="BY121" s="913"/>
      <c r="BZ121" s="913"/>
      <c r="CA121" s="913">
        <v>30334</v>
      </c>
      <c r="CB121" s="913"/>
      <c r="CC121" s="913"/>
      <c r="CD121" s="913"/>
      <c r="CE121" s="913"/>
      <c r="CF121" s="907">
        <v>0.6</v>
      </c>
      <c r="CG121" s="908"/>
      <c r="CH121" s="908"/>
      <c r="CI121" s="908"/>
      <c r="CJ121" s="908"/>
      <c r="CK121" s="996"/>
      <c r="CL121" s="997"/>
      <c r="CM121" s="997"/>
      <c r="CN121" s="997"/>
      <c r="CO121" s="998"/>
      <c r="CP121" s="1006" t="s">
        <v>398</v>
      </c>
      <c r="CQ121" s="1007"/>
      <c r="CR121" s="1007"/>
      <c r="CS121" s="1007"/>
      <c r="CT121" s="1007"/>
      <c r="CU121" s="1007"/>
      <c r="CV121" s="1007"/>
      <c r="CW121" s="1007"/>
      <c r="CX121" s="1007"/>
      <c r="CY121" s="1007"/>
      <c r="CZ121" s="1007"/>
      <c r="DA121" s="1007"/>
      <c r="DB121" s="1007"/>
      <c r="DC121" s="1007"/>
      <c r="DD121" s="1007"/>
      <c r="DE121" s="1007"/>
      <c r="DF121" s="1008"/>
      <c r="DG121" s="912">
        <v>101457</v>
      </c>
      <c r="DH121" s="913"/>
      <c r="DI121" s="913"/>
      <c r="DJ121" s="913"/>
      <c r="DK121" s="913"/>
      <c r="DL121" s="913">
        <v>88612</v>
      </c>
      <c r="DM121" s="913"/>
      <c r="DN121" s="913"/>
      <c r="DO121" s="913"/>
      <c r="DP121" s="913"/>
      <c r="DQ121" s="913">
        <v>75783</v>
      </c>
      <c r="DR121" s="913"/>
      <c r="DS121" s="913"/>
      <c r="DT121" s="913"/>
      <c r="DU121" s="913"/>
      <c r="DV121" s="914">
        <v>1.4</v>
      </c>
      <c r="DW121" s="914"/>
      <c r="DX121" s="914"/>
      <c r="DY121" s="914"/>
      <c r="DZ121" s="915"/>
    </row>
    <row r="122" spans="1:130" s="212" customFormat="1" ht="26.25" customHeight="1" x14ac:dyDescent="0.2">
      <c r="A122" s="1044"/>
      <c r="B122" s="936"/>
      <c r="C122" s="909" t="s">
        <v>434</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453</v>
      </c>
      <c r="BA122" s="952"/>
      <c r="BB122" s="952"/>
      <c r="BC122" s="952"/>
      <c r="BD122" s="952"/>
      <c r="BE122" s="952"/>
      <c r="BF122" s="952"/>
      <c r="BG122" s="952"/>
      <c r="BH122" s="952"/>
      <c r="BI122" s="952"/>
      <c r="BJ122" s="952"/>
      <c r="BK122" s="952"/>
      <c r="BL122" s="952"/>
      <c r="BM122" s="952"/>
      <c r="BN122" s="952"/>
      <c r="BO122" s="952"/>
      <c r="BP122" s="953"/>
      <c r="BQ122" s="986">
        <v>8775640</v>
      </c>
      <c r="BR122" s="987"/>
      <c r="BS122" s="987"/>
      <c r="BT122" s="987"/>
      <c r="BU122" s="987"/>
      <c r="BV122" s="987">
        <v>8428620</v>
      </c>
      <c r="BW122" s="987"/>
      <c r="BX122" s="987"/>
      <c r="BY122" s="987"/>
      <c r="BZ122" s="987"/>
      <c r="CA122" s="987">
        <v>8111098</v>
      </c>
      <c r="CB122" s="987"/>
      <c r="CC122" s="987"/>
      <c r="CD122" s="987"/>
      <c r="CE122" s="987"/>
      <c r="CF122" s="1004">
        <v>155</v>
      </c>
      <c r="CG122" s="1005"/>
      <c r="CH122" s="1005"/>
      <c r="CI122" s="1005"/>
      <c r="CJ122" s="1005"/>
      <c r="CK122" s="996"/>
      <c r="CL122" s="997"/>
      <c r="CM122" s="997"/>
      <c r="CN122" s="997"/>
      <c r="CO122" s="998"/>
      <c r="CP122" s="1006" t="s">
        <v>395</v>
      </c>
      <c r="CQ122" s="1007"/>
      <c r="CR122" s="1007"/>
      <c r="CS122" s="1007"/>
      <c r="CT122" s="1007"/>
      <c r="CU122" s="1007"/>
      <c r="CV122" s="1007"/>
      <c r="CW122" s="1007"/>
      <c r="CX122" s="1007"/>
      <c r="CY122" s="1007"/>
      <c r="CZ122" s="1007"/>
      <c r="DA122" s="1007"/>
      <c r="DB122" s="1007"/>
      <c r="DC122" s="1007"/>
      <c r="DD122" s="1007"/>
      <c r="DE122" s="1007"/>
      <c r="DF122" s="1008"/>
      <c r="DG122" s="912">
        <v>58862</v>
      </c>
      <c r="DH122" s="913"/>
      <c r="DI122" s="913"/>
      <c r="DJ122" s="913"/>
      <c r="DK122" s="913"/>
      <c r="DL122" s="913">
        <v>44790</v>
      </c>
      <c r="DM122" s="913"/>
      <c r="DN122" s="913"/>
      <c r="DO122" s="913"/>
      <c r="DP122" s="913"/>
      <c r="DQ122" s="913">
        <v>38916</v>
      </c>
      <c r="DR122" s="913"/>
      <c r="DS122" s="913"/>
      <c r="DT122" s="913"/>
      <c r="DU122" s="913"/>
      <c r="DV122" s="914">
        <v>0.7</v>
      </c>
      <c r="DW122" s="914"/>
      <c r="DX122" s="914"/>
      <c r="DY122" s="914"/>
      <c r="DZ122" s="915"/>
    </row>
    <row r="123" spans="1:130" s="212" customFormat="1" ht="26.25" customHeight="1" x14ac:dyDescent="0.2">
      <c r="A123" s="1044"/>
      <c r="B123" s="936"/>
      <c r="C123" s="909" t="s">
        <v>440</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454</v>
      </c>
      <c r="BP123" s="992"/>
      <c r="BQ123" s="1050">
        <v>11282790</v>
      </c>
      <c r="BR123" s="1051"/>
      <c r="BS123" s="1051"/>
      <c r="BT123" s="1051"/>
      <c r="BU123" s="1051"/>
      <c r="BV123" s="1051">
        <v>10705228</v>
      </c>
      <c r="BW123" s="1051"/>
      <c r="BX123" s="1051"/>
      <c r="BY123" s="1051"/>
      <c r="BZ123" s="1051"/>
      <c r="CA123" s="1051">
        <v>10464592</v>
      </c>
      <c r="CB123" s="1051"/>
      <c r="CC123" s="1051"/>
      <c r="CD123" s="1051"/>
      <c r="CE123" s="1051"/>
      <c r="CF123" s="988"/>
      <c r="CG123" s="989"/>
      <c r="CH123" s="989"/>
      <c r="CI123" s="989"/>
      <c r="CJ123" s="990"/>
      <c r="CK123" s="996"/>
      <c r="CL123" s="997"/>
      <c r="CM123" s="997"/>
      <c r="CN123" s="997"/>
      <c r="CO123" s="998"/>
      <c r="CP123" s="1006" t="s">
        <v>399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443</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455</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38.5</v>
      </c>
      <c r="BR124" s="1014"/>
      <c r="BS124" s="1014"/>
      <c r="BT124" s="1014"/>
      <c r="BU124" s="1014"/>
      <c r="BV124" s="1014">
        <v>46.5</v>
      </c>
      <c r="BW124" s="1014"/>
      <c r="BX124" s="1014"/>
      <c r="BY124" s="1014"/>
      <c r="BZ124" s="1014"/>
      <c r="CA124" s="1014">
        <v>54.1</v>
      </c>
      <c r="CB124" s="1014"/>
      <c r="CC124" s="1014"/>
      <c r="CD124" s="1014"/>
      <c r="CE124" s="1014"/>
      <c r="CF124" s="1015"/>
      <c r="CG124" s="1016"/>
      <c r="CH124" s="1016"/>
      <c r="CI124" s="1016"/>
      <c r="CJ124" s="1017"/>
      <c r="CK124" s="999"/>
      <c r="CL124" s="999"/>
      <c r="CM124" s="999"/>
      <c r="CN124" s="999"/>
      <c r="CO124" s="1000"/>
      <c r="CP124" s="1006" t="s">
        <v>456</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445</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457</v>
      </c>
      <c r="CL125" s="994"/>
      <c r="CM125" s="994"/>
      <c r="CN125" s="994"/>
      <c r="CO125" s="995"/>
      <c r="CP125" s="916" t="s">
        <v>458</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447</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459</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460</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1438</v>
      </c>
      <c r="AB127" s="946"/>
      <c r="AC127" s="946"/>
      <c r="AD127" s="946"/>
      <c r="AE127" s="947"/>
      <c r="AF127" s="948">
        <v>1162</v>
      </c>
      <c r="AG127" s="946"/>
      <c r="AH127" s="946"/>
      <c r="AI127" s="946"/>
      <c r="AJ127" s="947"/>
      <c r="AK127" s="948">
        <v>1816</v>
      </c>
      <c r="AL127" s="946"/>
      <c r="AM127" s="946"/>
      <c r="AN127" s="946"/>
      <c r="AO127" s="947"/>
      <c r="AP127" s="949">
        <v>0</v>
      </c>
      <c r="AQ127" s="950"/>
      <c r="AR127" s="950"/>
      <c r="AS127" s="950"/>
      <c r="AT127" s="951"/>
      <c r="AU127" s="214"/>
      <c r="AV127" s="214"/>
      <c r="AW127" s="214"/>
      <c r="AX127" s="1018" t="s">
        <v>461</v>
      </c>
      <c r="AY127" s="1019"/>
      <c r="AZ127" s="1019"/>
      <c r="BA127" s="1019"/>
      <c r="BB127" s="1019"/>
      <c r="BC127" s="1019"/>
      <c r="BD127" s="1019"/>
      <c r="BE127" s="1020"/>
      <c r="BF127" s="1021" t="s">
        <v>462</v>
      </c>
      <c r="BG127" s="1019"/>
      <c r="BH127" s="1019"/>
      <c r="BI127" s="1019"/>
      <c r="BJ127" s="1019"/>
      <c r="BK127" s="1019"/>
      <c r="BL127" s="1020"/>
      <c r="BM127" s="1021" t="s">
        <v>463</v>
      </c>
      <c r="BN127" s="1019"/>
      <c r="BO127" s="1019"/>
      <c r="BP127" s="1019"/>
      <c r="BQ127" s="1019"/>
      <c r="BR127" s="1019"/>
      <c r="BS127" s="1020"/>
      <c r="BT127" s="1021" t="s">
        <v>464</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465</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466</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467</v>
      </c>
      <c r="X128" s="1030"/>
      <c r="Y128" s="1030"/>
      <c r="Z128" s="1031"/>
      <c r="AA128" s="1032">
        <v>5342</v>
      </c>
      <c r="AB128" s="1033"/>
      <c r="AC128" s="1033"/>
      <c r="AD128" s="1033"/>
      <c r="AE128" s="1034"/>
      <c r="AF128" s="1035">
        <v>6391</v>
      </c>
      <c r="AG128" s="1033"/>
      <c r="AH128" s="1033"/>
      <c r="AI128" s="1033"/>
      <c r="AJ128" s="1034"/>
      <c r="AK128" s="1035">
        <v>10566</v>
      </c>
      <c r="AL128" s="1033"/>
      <c r="AM128" s="1033"/>
      <c r="AN128" s="1033"/>
      <c r="AO128" s="1034"/>
      <c r="AP128" s="1036"/>
      <c r="AQ128" s="1037"/>
      <c r="AR128" s="1037"/>
      <c r="AS128" s="1037"/>
      <c r="AT128" s="1038"/>
      <c r="AU128" s="214"/>
      <c r="AV128" s="214"/>
      <c r="AW128" s="214"/>
      <c r="AX128" s="883" t="s">
        <v>468</v>
      </c>
      <c r="AY128" s="884"/>
      <c r="AZ128" s="884"/>
      <c r="BA128" s="884"/>
      <c r="BB128" s="884"/>
      <c r="BC128" s="884"/>
      <c r="BD128" s="884"/>
      <c r="BE128" s="885"/>
      <c r="BF128" s="1039" t="s">
        <v>122</v>
      </c>
      <c r="BG128" s="1040"/>
      <c r="BH128" s="1040"/>
      <c r="BI128" s="1040"/>
      <c r="BJ128" s="1040"/>
      <c r="BK128" s="1040"/>
      <c r="BL128" s="1041"/>
      <c r="BM128" s="1039">
        <v>14.51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469</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470</v>
      </c>
      <c r="X129" s="1058"/>
      <c r="Y129" s="1058"/>
      <c r="Z129" s="1059"/>
      <c r="AA129" s="945">
        <v>5604186</v>
      </c>
      <c r="AB129" s="946"/>
      <c r="AC129" s="946"/>
      <c r="AD129" s="946"/>
      <c r="AE129" s="947"/>
      <c r="AF129" s="948">
        <v>5693524</v>
      </c>
      <c r="AG129" s="946"/>
      <c r="AH129" s="946"/>
      <c r="AI129" s="946"/>
      <c r="AJ129" s="947"/>
      <c r="AK129" s="948">
        <v>5861471</v>
      </c>
      <c r="AL129" s="946"/>
      <c r="AM129" s="946"/>
      <c r="AN129" s="946"/>
      <c r="AO129" s="947"/>
      <c r="AP129" s="1060"/>
      <c r="AQ129" s="1061"/>
      <c r="AR129" s="1061"/>
      <c r="AS129" s="1061"/>
      <c r="AT129" s="1062"/>
      <c r="AU129" s="215"/>
      <c r="AV129" s="215"/>
      <c r="AW129" s="215"/>
      <c r="AX129" s="1052" t="s">
        <v>471</v>
      </c>
      <c r="AY129" s="910"/>
      <c r="AZ129" s="910"/>
      <c r="BA129" s="910"/>
      <c r="BB129" s="910"/>
      <c r="BC129" s="910"/>
      <c r="BD129" s="910"/>
      <c r="BE129" s="911"/>
      <c r="BF129" s="1053" t="s">
        <v>122</v>
      </c>
      <c r="BG129" s="1054"/>
      <c r="BH129" s="1054"/>
      <c r="BI129" s="1054"/>
      <c r="BJ129" s="1054"/>
      <c r="BK129" s="1054"/>
      <c r="BL129" s="1055"/>
      <c r="BM129" s="1053">
        <v>19.510000000000002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473</v>
      </c>
      <c r="X130" s="1058"/>
      <c r="Y130" s="1058"/>
      <c r="Z130" s="1059"/>
      <c r="AA130" s="945">
        <v>618595</v>
      </c>
      <c r="AB130" s="946"/>
      <c r="AC130" s="946"/>
      <c r="AD130" s="946"/>
      <c r="AE130" s="947"/>
      <c r="AF130" s="948">
        <v>613550</v>
      </c>
      <c r="AG130" s="946"/>
      <c r="AH130" s="946"/>
      <c r="AI130" s="946"/>
      <c r="AJ130" s="947"/>
      <c r="AK130" s="948">
        <v>629316</v>
      </c>
      <c r="AL130" s="946"/>
      <c r="AM130" s="946"/>
      <c r="AN130" s="946"/>
      <c r="AO130" s="947"/>
      <c r="AP130" s="1060"/>
      <c r="AQ130" s="1061"/>
      <c r="AR130" s="1061"/>
      <c r="AS130" s="1061"/>
      <c r="AT130" s="1062"/>
      <c r="AU130" s="215"/>
      <c r="AV130" s="215"/>
      <c r="AW130" s="215"/>
      <c r="AX130" s="1052" t="s">
        <v>474</v>
      </c>
      <c r="AY130" s="910"/>
      <c r="AZ130" s="910"/>
      <c r="BA130" s="910"/>
      <c r="BB130" s="910"/>
      <c r="BC130" s="910"/>
      <c r="BD130" s="910"/>
      <c r="BE130" s="911"/>
      <c r="BF130" s="1088">
        <v>4.7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475</v>
      </c>
      <c r="X131" s="1095"/>
      <c r="Y131" s="1095"/>
      <c r="Z131" s="1096"/>
      <c r="AA131" s="991">
        <v>4985591</v>
      </c>
      <c r="AB131" s="973"/>
      <c r="AC131" s="973"/>
      <c r="AD131" s="973"/>
      <c r="AE131" s="974"/>
      <c r="AF131" s="972">
        <v>5079974</v>
      </c>
      <c r="AG131" s="973"/>
      <c r="AH131" s="973"/>
      <c r="AI131" s="973"/>
      <c r="AJ131" s="974"/>
      <c r="AK131" s="972">
        <v>5232155</v>
      </c>
      <c r="AL131" s="973"/>
      <c r="AM131" s="973"/>
      <c r="AN131" s="973"/>
      <c r="AO131" s="974"/>
      <c r="AP131" s="1097"/>
      <c r="AQ131" s="1098"/>
      <c r="AR131" s="1098"/>
      <c r="AS131" s="1098"/>
      <c r="AT131" s="1099"/>
      <c r="AU131" s="215"/>
      <c r="AV131" s="215"/>
      <c r="AW131" s="215"/>
      <c r="AX131" s="1070" t="s">
        <v>476</v>
      </c>
      <c r="AY131" s="713"/>
      <c r="AZ131" s="713"/>
      <c r="BA131" s="713"/>
      <c r="BB131" s="713"/>
      <c r="BC131" s="713"/>
      <c r="BD131" s="713"/>
      <c r="BE131" s="1023"/>
      <c r="BF131" s="1071">
        <v>54.1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477</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478</v>
      </c>
      <c r="W132" s="1081"/>
      <c r="X132" s="1081"/>
      <c r="Y132" s="1081"/>
      <c r="Z132" s="1082"/>
      <c r="AA132" s="1083">
        <v>4.601540709</v>
      </c>
      <c r="AB132" s="1084"/>
      <c r="AC132" s="1084"/>
      <c r="AD132" s="1084"/>
      <c r="AE132" s="1085"/>
      <c r="AF132" s="1086">
        <v>4.8728595859999997</v>
      </c>
      <c r="AG132" s="1084"/>
      <c r="AH132" s="1084"/>
      <c r="AI132" s="1084"/>
      <c r="AJ132" s="1085"/>
      <c r="AK132" s="1086">
        <v>4.661272458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479</v>
      </c>
      <c r="W133" s="1064"/>
      <c r="X133" s="1064"/>
      <c r="Y133" s="1064"/>
      <c r="Z133" s="1065"/>
      <c r="AA133" s="1066">
        <v>3.3</v>
      </c>
      <c r="AB133" s="1067"/>
      <c r="AC133" s="1067"/>
      <c r="AD133" s="1067"/>
      <c r="AE133" s="1068"/>
      <c r="AF133" s="1066">
        <v>4.0999999999999996</v>
      </c>
      <c r="AG133" s="1067"/>
      <c r="AH133" s="1067"/>
      <c r="AI133" s="1067"/>
      <c r="AJ133" s="1068"/>
      <c r="AK133" s="1066">
        <v>4.7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EEkDKfk/Gvc8KRnWgPZejB5e7QKoTru9aWAW9hZs6L2G09tdBpBcIPjuqrErYggkZkIW1rbIJHi2ZVEDEQtIw==" saltValue="2HNgwkiomkmBk3oVpdY7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aNJGkeHphy7mTu6oUU94vl+6Zf+O4wZYwc6TfG9GutbysfFJHRxVLKwZVkjGX0Dloz6gZCAOjWwtpra01+MYA==" saltValue="9uMSf9nJKS8YerZK/rCNq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PP3SN+0KS26csPYWiN0valSuuFQo7rSgHOTtxbDjH7LGS/ZmXnvsZHKZqMRtwLeY3Yy8zv27GQfHoVRMGlqw==" saltValue="vIlzT9EpMG4b5Crq7Dhm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01" t="s">
        <v>483</v>
      </c>
      <c r="AP7" s="253"/>
      <c r="AQ7" s="254" t="s">
        <v>484</v>
      </c>
      <c r="AR7" s="255"/>
    </row>
    <row r="8" spans="1:46" ht="13" x14ac:dyDescent="0.2">
      <c r="A8" s="247"/>
      <c r="AK8" s="256"/>
      <c r="AL8" s="257"/>
      <c r="AM8" s="257"/>
      <c r="AN8" s="258"/>
      <c r="AO8" s="1102"/>
      <c r="AP8" s="259" t="s">
        <v>485</v>
      </c>
      <c r="AQ8" s="260" t="s">
        <v>486</v>
      </c>
      <c r="AR8" s="261" t="s">
        <v>487</v>
      </c>
    </row>
    <row r="9" spans="1:46" ht="13" x14ac:dyDescent="0.2">
      <c r="A9" s="247"/>
      <c r="AK9" s="1103" t="s">
        <v>488</v>
      </c>
      <c r="AL9" s="1104"/>
      <c r="AM9" s="1104"/>
      <c r="AN9" s="1105"/>
      <c r="AO9" s="262">
        <v>1972714</v>
      </c>
      <c r="AP9" s="262">
        <v>97707</v>
      </c>
      <c r="AQ9" s="263">
        <v>72090</v>
      </c>
      <c r="AR9" s="264">
        <v>35.5</v>
      </c>
    </row>
    <row r="10" spans="1:46" ht="13.5" customHeight="1" x14ac:dyDescent="0.2">
      <c r="A10" s="247"/>
      <c r="AK10" s="1103" t="s">
        <v>489</v>
      </c>
      <c r="AL10" s="1104"/>
      <c r="AM10" s="1104"/>
      <c r="AN10" s="1105"/>
      <c r="AO10" s="265">
        <v>379362</v>
      </c>
      <c r="AP10" s="265">
        <v>18790</v>
      </c>
      <c r="AQ10" s="266">
        <v>9072</v>
      </c>
      <c r="AR10" s="267">
        <v>107.1</v>
      </c>
    </row>
    <row r="11" spans="1:46" ht="13.5" customHeight="1" x14ac:dyDescent="0.2">
      <c r="A11" s="247"/>
      <c r="AK11" s="1103" t="s">
        <v>490</v>
      </c>
      <c r="AL11" s="1104"/>
      <c r="AM11" s="1104"/>
      <c r="AN11" s="1105"/>
      <c r="AO11" s="265">
        <v>38749</v>
      </c>
      <c r="AP11" s="265">
        <v>1919</v>
      </c>
      <c r="AQ11" s="266">
        <v>383</v>
      </c>
      <c r="AR11" s="267">
        <v>401</v>
      </c>
    </row>
    <row r="12" spans="1:46" ht="13.5" customHeight="1" x14ac:dyDescent="0.2">
      <c r="A12" s="247"/>
      <c r="AK12" s="1103" t="s">
        <v>491</v>
      </c>
      <c r="AL12" s="1104"/>
      <c r="AM12" s="1104"/>
      <c r="AN12" s="1105"/>
      <c r="AO12" s="265">
        <v>19635</v>
      </c>
      <c r="AP12" s="265">
        <v>973</v>
      </c>
      <c r="AQ12" s="266">
        <v>26</v>
      </c>
      <c r="AR12" s="267">
        <v>3642.3</v>
      </c>
    </row>
    <row r="13" spans="1:46" ht="13.5" customHeight="1" x14ac:dyDescent="0.2">
      <c r="A13" s="247"/>
      <c r="AK13" s="1103" t="s">
        <v>492</v>
      </c>
      <c r="AL13" s="1104"/>
      <c r="AM13" s="1104"/>
      <c r="AN13" s="1105"/>
      <c r="AO13" s="265">
        <v>84639</v>
      </c>
      <c r="AP13" s="265">
        <v>4192</v>
      </c>
      <c r="AQ13" s="266">
        <v>2732</v>
      </c>
      <c r="AR13" s="267">
        <v>53.4</v>
      </c>
    </row>
    <row r="14" spans="1:46" ht="13.5" customHeight="1" x14ac:dyDescent="0.2">
      <c r="A14" s="247"/>
      <c r="AK14" s="1103" t="s">
        <v>493</v>
      </c>
      <c r="AL14" s="1104"/>
      <c r="AM14" s="1104"/>
      <c r="AN14" s="1105"/>
      <c r="AO14" s="265">
        <v>39033</v>
      </c>
      <c r="AP14" s="265">
        <v>1933</v>
      </c>
      <c r="AQ14" s="266">
        <v>1315</v>
      </c>
      <c r="AR14" s="267">
        <v>47</v>
      </c>
    </row>
    <row r="15" spans="1:46" ht="13.5" customHeight="1" x14ac:dyDescent="0.2">
      <c r="A15" s="247"/>
      <c r="AK15" s="1106" t="s">
        <v>494</v>
      </c>
      <c r="AL15" s="1107"/>
      <c r="AM15" s="1107"/>
      <c r="AN15" s="1108"/>
      <c r="AO15" s="265">
        <v>-110984</v>
      </c>
      <c r="AP15" s="265">
        <v>-5497</v>
      </c>
      <c r="AQ15" s="266">
        <v>-4107</v>
      </c>
      <c r="AR15" s="267">
        <v>33.799999999999997</v>
      </c>
    </row>
    <row r="16" spans="1:46" ht="13" x14ac:dyDescent="0.2">
      <c r="A16" s="247"/>
      <c r="AK16" s="1106" t="s">
        <v>178</v>
      </c>
      <c r="AL16" s="1107"/>
      <c r="AM16" s="1107"/>
      <c r="AN16" s="1108"/>
      <c r="AO16" s="265">
        <v>2423148</v>
      </c>
      <c r="AP16" s="265">
        <v>120017</v>
      </c>
      <c r="AQ16" s="266">
        <v>81511</v>
      </c>
      <c r="AR16" s="267">
        <v>47.2</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09" t="s">
        <v>499</v>
      </c>
      <c r="AL21" s="1110"/>
      <c r="AM21" s="1110"/>
      <c r="AN21" s="1111"/>
      <c r="AO21" s="277">
        <v>8.6199999999999992</v>
      </c>
      <c r="AP21" s="278">
        <v>6.74</v>
      </c>
      <c r="AQ21" s="279">
        <v>1.88</v>
      </c>
      <c r="AS21" s="280"/>
      <c r="AT21" s="276"/>
    </row>
    <row r="22" spans="1:46" s="248" customFormat="1" ht="13" x14ac:dyDescent="0.2">
      <c r="A22" s="276"/>
      <c r="AK22" s="1109" t="s">
        <v>500</v>
      </c>
      <c r="AL22" s="1110"/>
      <c r="AM22" s="1110"/>
      <c r="AN22" s="1111"/>
      <c r="AO22" s="281">
        <v>94</v>
      </c>
      <c r="AP22" s="282">
        <v>97</v>
      </c>
      <c r="AQ22" s="283">
        <v>-3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01" t="s">
        <v>483</v>
      </c>
      <c r="AP30" s="253"/>
      <c r="AQ30" s="254" t="s">
        <v>484</v>
      </c>
      <c r="AR30" s="255"/>
    </row>
    <row r="31" spans="1:46" ht="13" x14ac:dyDescent="0.2">
      <c r="A31" s="247"/>
      <c r="AK31" s="256"/>
      <c r="AL31" s="257"/>
      <c r="AM31" s="257"/>
      <c r="AN31" s="258"/>
      <c r="AO31" s="1102"/>
      <c r="AP31" s="259" t="s">
        <v>485</v>
      </c>
      <c r="AQ31" s="260" t="s">
        <v>486</v>
      </c>
      <c r="AR31" s="261" t="s">
        <v>487</v>
      </c>
    </row>
    <row r="32" spans="1:46" ht="27" customHeight="1" x14ac:dyDescent="0.2">
      <c r="A32" s="247"/>
      <c r="AK32" s="1117" t="s">
        <v>504</v>
      </c>
      <c r="AL32" s="1118"/>
      <c r="AM32" s="1118"/>
      <c r="AN32" s="1119"/>
      <c r="AO32" s="291">
        <v>721897</v>
      </c>
      <c r="AP32" s="291">
        <v>35755</v>
      </c>
      <c r="AQ32" s="292">
        <v>33695</v>
      </c>
      <c r="AR32" s="293">
        <v>6.1</v>
      </c>
    </row>
    <row r="33" spans="1:46" ht="13.5" customHeight="1" x14ac:dyDescent="0.2">
      <c r="A33" s="247"/>
      <c r="AK33" s="1117" t="s">
        <v>505</v>
      </c>
      <c r="AL33" s="1118"/>
      <c r="AM33" s="1118"/>
      <c r="AN33" s="1119"/>
      <c r="AO33" s="291" t="s">
        <v>506</v>
      </c>
      <c r="AP33" s="291" t="s">
        <v>506</v>
      </c>
      <c r="AQ33" s="292" t="s">
        <v>506</v>
      </c>
      <c r="AR33" s="293" t="s">
        <v>506</v>
      </c>
    </row>
    <row r="34" spans="1:46" ht="27" customHeight="1" x14ac:dyDescent="0.2">
      <c r="A34" s="247"/>
      <c r="AK34" s="1117" t="s">
        <v>507</v>
      </c>
      <c r="AL34" s="1118"/>
      <c r="AM34" s="1118"/>
      <c r="AN34" s="1119"/>
      <c r="AO34" s="291" t="s">
        <v>506</v>
      </c>
      <c r="AP34" s="291" t="s">
        <v>506</v>
      </c>
      <c r="AQ34" s="292" t="s">
        <v>506</v>
      </c>
      <c r="AR34" s="293" t="s">
        <v>506</v>
      </c>
    </row>
    <row r="35" spans="1:46" ht="27" customHeight="1" x14ac:dyDescent="0.2">
      <c r="A35" s="247"/>
      <c r="AK35" s="1117" t="s">
        <v>508</v>
      </c>
      <c r="AL35" s="1118"/>
      <c r="AM35" s="1118"/>
      <c r="AN35" s="1119"/>
      <c r="AO35" s="291">
        <v>137143</v>
      </c>
      <c r="AP35" s="291">
        <v>6793</v>
      </c>
      <c r="AQ35" s="292">
        <v>8394</v>
      </c>
      <c r="AR35" s="293">
        <v>-19.100000000000001</v>
      </c>
    </row>
    <row r="36" spans="1:46" ht="27" customHeight="1" x14ac:dyDescent="0.2">
      <c r="A36" s="247"/>
      <c r="AK36" s="1117" t="s">
        <v>509</v>
      </c>
      <c r="AL36" s="1118"/>
      <c r="AM36" s="1118"/>
      <c r="AN36" s="1119"/>
      <c r="AO36" s="291">
        <v>22911</v>
      </c>
      <c r="AP36" s="291">
        <v>1135</v>
      </c>
      <c r="AQ36" s="292">
        <v>1998</v>
      </c>
      <c r="AR36" s="293">
        <v>-43.2</v>
      </c>
    </row>
    <row r="37" spans="1:46" ht="13.5" customHeight="1" x14ac:dyDescent="0.2">
      <c r="A37" s="247"/>
      <c r="AK37" s="1117" t="s">
        <v>510</v>
      </c>
      <c r="AL37" s="1118"/>
      <c r="AM37" s="1118"/>
      <c r="AN37" s="1119"/>
      <c r="AO37" s="291">
        <v>1816</v>
      </c>
      <c r="AP37" s="291">
        <v>90</v>
      </c>
      <c r="AQ37" s="292">
        <v>1021</v>
      </c>
      <c r="AR37" s="293">
        <v>-91.2</v>
      </c>
    </row>
    <row r="38" spans="1:46" ht="27" customHeight="1" x14ac:dyDescent="0.2">
      <c r="A38" s="247"/>
      <c r="AK38" s="1120" t="s">
        <v>511</v>
      </c>
      <c r="AL38" s="1121"/>
      <c r="AM38" s="1121"/>
      <c r="AN38" s="1122"/>
      <c r="AO38" s="294" t="s">
        <v>506</v>
      </c>
      <c r="AP38" s="294" t="s">
        <v>506</v>
      </c>
      <c r="AQ38" s="295">
        <v>3</v>
      </c>
      <c r="AR38" s="283" t="s">
        <v>506</v>
      </c>
      <c r="AS38" s="290"/>
    </row>
    <row r="39" spans="1:46" ht="13" x14ac:dyDescent="0.2">
      <c r="A39" s="247"/>
      <c r="AK39" s="1120" t="s">
        <v>512</v>
      </c>
      <c r="AL39" s="1121"/>
      <c r="AM39" s="1121"/>
      <c r="AN39" s="1122"/>
      <c r="AO39" s="291">
        <v>-10566</v>
      </c>
      <c r="AP39" s="291">
        <v>-523</v>
      </c>
      <c r="AQ39" s="292">
        <v>-3210</v>
      </c>
      <c r="AR39" s="293">
        <v>-83.7</v>
      </c>
      <c r="AS39" s="290"/>
    </row>
    <row r="40" spans="1:46" ht="27" customHeight="1" x14ac:dyDescent="0.2">
      <c r="A40" s="247"/>
      <c r="AK40" s="1117" t="s">
        <v>513</v>
      </c>
      <c r="AL40" s="1118"/>
      <c r="AM40" s="1118"/>
      <c r="AN40" s="1119"/>
      <c r="AO40" s="291">
        <v>-629316</v>
      </c>
      <c r="AP40" s="291">
        <v>-31170</v>
      </c>
      <c r="AQ40" s="292">
        <v>-26336</v>
      </c>
      <c r="AR40" s="293">
        <v>18.399999999999999</v>
      </c>
      <c r="AS40" s="290"/>
    </row>
    <row r="41" spans="1:46" ht="13" x14ac:dyDescent="0.2">
      <c r="A41" s="247"/>
      <c r="AK41" s="1123" t="s">
        <v>288</v>
      </c>
      <c r="AL41" s="1124"/>
      <c r="AM41" s="1124"/>
      <c r="AN41" s="1125"/>
      <c r="AO41" s="291">
        <v>243885</v>
      </c>
      <c r="AP41" s="291">
        <v>12079</v>
      </c>
      <c r="AQ41" s="292">
        <v>15565</v>
      </c>
      <c r="AR41" s="293">
        <v>-22.4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12" t="s">
        <v>483</v>
      </c>
      <c r="AN49" s="1114" t="s">
        <v>516</v>
      </c>
      <c r="AO49" s="1115"/>
      <c r="AP49" s="1115"/>
      <c r="AQ49" s="1115"/>
      <c r="AR49" s="1116"/>
    </row>
    <row r="50" spans="1:44" ht="13" x14ac:dyDescent="0.2">
      <c r="A50" s="247"/>
      <c r="AK50" s="305"/>
      <c r="AL50" s="306"/>
      <c r="AM50" s="1113"/>
      <c r="AN50" s="307" t="s">
        <v>517</v>
      </c>
      <c r="AO50" s="308" t="s">
        <v>518</v>
      </c>
      <c r="AP50" s="309" t="s">
        <v>519</v>
      </c>
      <c r="AQ50" s="310" t="s">
        <v>520</v>
      </c>
      <c r="AR50" s="311" t="s">
        <v>521</v>
      </c>
    </row>
    <row r="51" spans="1:44" ht="13" x14ac:dyDescent="0.2">
      <c r="A51" s="247"/>
      <c r="AK51" s="303" t="s">
        <v>522</v>
      </c>
      <c r="AL51" s="304"/>
      <c r="AM51" s="312">
        <v>1326168</v>
      </c>
      <c r="AN51" s="313">
        <v>64023</v>
      </c>
      <c r="AO51" s="314">
        <v>-47.5</v>
      </c>
      <c r="AP51" s="315">
        <v>52068</v>
      </c>
      <c r="AQ51" s="316">
        <v>1.6</v>
      </c>
      <c r="AR51" s="317">
        <v>-49.1</v>
      </c>
    </row>
    <row r="52" spans="1:44" ht="13" x14ac:dyDescent="0.2">
      <c r="A52" s="247"/>
      <c r="AK52" s="318"/>
      <c r="AL52" s="319" t="s">
        <v>523</v>
      </c>
      <c r="AM52" s="320">
        <v>1051714</v>
      </c>
      <c r="AN52" s="321">
        <v>50773</v>
      </c>
      <c r="AO52" s="322">
        <v>-50.2</v>
      </c>
      <c r="AP52" s="323">
        <v>26936</v>
      </c>
      <c r="AQ52" s="324">
        <v>3.4</v>
      </c>
      <c r="AR52" s="325">
        <v>-53.6</v>
      </c>
    </row>
    <row r="53" spans="1:44" ht="13" x14ac:dyDescent="0.2">
      <c r="A53" s="247"/>
      <c r="AK53" s="303" t="s">
        <v>524</v>
      </c>
      <c r="AL53" s="304"/>
      <c r="AM53" s="312">
        <v>810636</v>
      </c>
      <c r="AN53" s="313">
        <v>39555</v>
      </c>
      <c r="AO53" s="314">
        <v>-38.200000000000003</v>
      </c>
      <c r="AP53" s="315">
        <v>47161</v>
      </c>
      <c r="AQ53" s="316">
        <v>-9.4</v>
      </c>
      <c r="AR53" s="317">
        <v>-28.8</v>
      </c>
    </row>
    <row r="54" spans="1:44" ht="13" x14ac:dyDescent="0.2">
      <c r="A54" s="247"/>
      <c r="AK54" s="318"/>
      <c r="AL54" s="319" t="s">
        <v>523</v>
      </c>
      <c r="AM54" s="320">
        <v>605385</v>
      </c>
      <c r="AN54" s="321">
        <v>29540</v>
      </c>
      <c r="AO54" s="322">
        <v>-41.8</v>
      </c>
      <c r="AP54" s="323">
        <v>24595</v>
      </c>
      <c r="AQ54" s="324">
        <v>-8.6999999999999993</v>
      </c>
      <c r="AR54" s="325">
        <v>-33.1</v>
      </c>
    </row>
    <row r="55" spans="1:44" ht="13" x14ac:dyDescent="0.2">
      <c r="A55" s="247"/>
      <c r="AK55" s="303" t="s">
        <v>525</v>
      </c>
      <c r="AL55" s="304"/>
      <c r="AM55" s="312">
        <v>801324</v>
      </c>
      <c r="AN55" s="313">
        <v>39070</v>
      </c>
      <c r="AO55" s="314">
        <v>-1.2</v>
      </c>
      <c r="AP55" s="315">
        <v>43423</v>
      </c>
      <c r="AQ55" s="316">
        <v>-7.9</v>
      </c>
      <c r="AR55" s="317">
        <v>6.7</v>
      </c>
    </row>
    <row r="56" spans="1:44" ht="13" x14ac:dyDescent="0.2">
      <c r="A56" s="247"/>
      <c r="AK56" s="318"/>
      <c r="AL56" s="319" t="s">
        <v>523</v>
      </c>
      <c r="AM56" s="320">
        <v>632798</v>
      </c>
      <c r="AN56" s="321">
        <v>30853</v>
      </c>
      <c r="AO56" s="322">
        <v>4.4000000000000004</v>
      </c>
      <c r="AP56" s="323">
        <v>22207</v>
      </c>
      <c r="AQ56" s="324">
        <v>-9.6999999999999993</v>
      </c>
      <c r="AR56" s="325">
        <v>14.1</v>
      </c>
    </row>
    <row r="57" spans="1:44" ht="13" x14ac:dyDescent="0.2">
      <c r="A57" s="247"/>
      <c r="AK57" s="303" t="s">
        <v>526</v>
      </c>
      <c r="AL57" s="304"/>
      <c r="AM57" s="312">
        <v>1209579</v>
      </c>
      <c r="AN57" s="313">
        <v>59366</v>
      </c>
      <c r="AO57" s="314">
        <v>51.9</v>
      </c>
      <c r="AP57" s="315">
        <v>45265</v>
      </c>
      <c r="AQ57" s="316">
        <v>4.2</v>
      </c>
      <c r="AR57" s="317">
        <v>47.7</v>
      </c>
    </row>
    <row r="58" spans="1:44" ht="13" x14ac:dyDescent="0.2">
      <c r="A58" s="247"/>
      <c r="AK58" s="318"/>
      <c r="AL58" s="319" t="s">
        <v>523</v>
      </c>
      <c r="AM58" s="320">
        <v>712083</v>
      </c>
      <c r="AN58" s="321">
        <v>34949</v>
      </c>
      <c r="AO58" s="322">
        <v>13.3</v>
      </c>
      <c r="AP58" s="323">
        <v>22600</v>
      </c>
      <c r="AQ58" s="324">
        <v>1.8</v>
      </c>
      <c r="AR58" s="325">
        <v>11.5</v>
      </c>
    </row>
    <row r="59" spans="1:44" ht="13" x14ac:dyDescent="0.2">
      <c r="A59" s="247"/>
      <c r="AK59" s="303" t="s">
        <v>527</v>
      </c>
      <c r="AL59" s="304"/>
      <c r="AM59" s="312">
        <v>1589694</v>
      </c>
      <c r="AN59" s="313">
        <v>78737</v>
      </c>
      <c r="AO59" s="314">
        <v>32.6</v>
      </c>
      <c r="AP59" s="315">
        <v>54621</v>
      </c>
      <c r="AQ59" s="316">
        <v>20.7</v>
      </c>
      <c r="AR59" s="317">
        <v>11.9</v>
      </c>
    </row>
    <row r="60" spans="1:44" ht="13" x14ac:dyDescent="0.2">
      <c r="A60" s="247"/>
      <c r="AK60" s="318"/>
      <c r="AL60" s="319" t="s">
        <v>523</v>
      </c>
      <c r="AM60" s="320">
        <v>1144478</v>
      </c>
      <c r="AN60" s="321">
        <v>56685</v>
      </c>
      <c r="AO60" s="322">
        <v>62.2</v>
      </c>
      <c r="AP60" s="323">
        <v>30892</v>
      </c>
      <c r="AQ60" s="324">
        <v>36.700000000000003</v>
      </c>
      <c r="AR60" s="325">
        <v>25.5</v>
      </c>
    </row>
    <row r="61" spans="1:44" ht="13" x14ac:dyDescent="0.2">
      <c r="A61" s="247"/>
      <c r="AK61" s="303" t="s">
        <v>528</v>
      </c>
      <c r="AL61" s="326"/>
      <c r="AM61" s="312">
        <v>1147480</v>
      </c>
      <c r="AN61" s="313">
        <v>56150</v>
      </c>
      <c r="AO61" s="314">
        <v>-0.5</v>
      </c>
      <c r="AP61" s="315">
        <v>48508</v>
      </c>
      <c r="AQ61" s="327">
        <v>1.8</v>
      </c>
      <c r="AR61" s="317">
        <v>-2.2999999999999998</v>
      </c>
    </row>
    <row r="62" spans="1:44" ht="13" x14ac:dyDescent="0.2">
      <c r="A62" s="247"/>
      <c r="AK62" s="318"/>
      <c r="AL62" s="319" t="s">
        <v>523</v>
      </c>
      <c r="AM62" s="320">
        <v>829292</v>
      </c>
      <c r="AN62" s="321">
        <v>40560</v>
      </c>
      <c r="AO62" s="322">
        <v>-2.4</v>
      </c>
      <c r="AP62" s="323">
        <v>25446</v>
      </c>
      <c r="AQ62" s="324">
        <v>4.7</v>
      </c>
      <c r="AR62" s="325">
        <v>-7.1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agl2Jtu6hTUjHHqpYCEa2nLrLpvIZuFManUavtldoxF1upXsPblOMQWyFKXI+arFwslIotPb8MgF5m+1VctWWQ==" saltValue="OxrQ1UM5OzDKDB2LEKRb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2/LM/ViSxjR5opYqL5yBrzQPvUmTFtixt807R7jpjxRZvCsBpgwp535k9nkzoWrleqPZZ+SGrP+9KOSaWS5mg==" saltValue="uRsKORv9frAKu8DR8Zt0W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ptzUwdqnx6R9BAxnzBdu/yHnOUxXUWb+cXAvFNhmREZK4rQkMSpsTnW4W23asVhwpnZPoGOMI58S71lLVRfWsw==" saltValue="GWQZnH7OS1oXWuSTr4O/h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15.65</v>
      </c>
      <c r="G47" s="12">
        <v>20.13</v>
      </c>
      <c r="H47" s="12">
        <v>24.2</v>
      </c>
      <c r="I47" s="12">
        <v>20.309999999999999</v>
      </c>
      <c r="J47" s="13">
        <v>21.71</v>
      </c>
    </row>
    <row r="48" spans="2:10" ht="57.75" customHeight="1" x14ac:dyDescent="0.2">
      <c r="B48" s="14"/>
      <c r="C48" s="1128" t="s">
        <v>4</v>
      </c>
      <c r="D48" s="1128"/>
      <c r="E48" s="1129"/>
      <c r="F48" s="15">
        <v>19.670000000000002</v>
      </c>
      <c r="G48" s="16">
        <v>21.34</v>
      </c>
      <c r="H48" s="16">
        <v>15.7</v>
      </c>
      <c r="I48" s="16">
        <v>17.59</v>
      </c>
      <c r="J48" s="17">
        <v>11.33</v>
      </c>
    </row>
    <row r="49" spans="2:10" ht="57.75" customHeight="1" thickBot="1" x14ac:dyDescent="0.25">
      <c r="B49" s="18"/>
      <c r="C49" s="1130" t="s">
        <v>5</v>
      </c>
      <c r="D49" s="1130"/>
      <c r="E49" s="1131"/>
      <c r="F49" s="19">
        <v>5.28</v>
      </c>
      <c r="G49" s="20">
        <v>0.87</v>
      </c>
      <c r="H49" s="20" t="s">
        <v>535</v>
      </c>
      <c r="I49" s="20" t="s">
        <v>536</v>
      </c>
      <c r="J49" s="21" t="s">
        <v>537</v>
      </c>
    </row>
    <row r="50" spans="2:10" ht="13" x14ac:dyDescent="0.2"/>
  </sheetData>
  <sheetProtection algorithmName="SHA-512" hashValue="OyeJEuQF42RrC+jiNQhrcFvm9V4P/lTy0UhpV/FSYW0aaOk211L0Y+dn5VYbrvleiYi8KwDAZQPNNTP3QvQkog==" saltValue="p0+DEDg692iA2SP8PEOc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538</v>
      </c>
      <c r="D34" s="1136"/>
      <c r="E34" s="1137"/>
      <c r="F34" s="32">
        <v>19.079999999999998</v>
      </c>
      <c r="G34" s="33">
        <v>19.95</v>
      </c>
      <c r="H34" s="33">
        <v>15.23</v>
      </c>
      <c r="I34" s="33">
        <v>17.22</v>
      </c>
      <c r="J34" s="34">
        <v>11.01</v>
      </c>
      <c r="K34" s="22"/>
      <c r="L34" s="22"/>
      <c r="M34" s="22"/>
      <c r="N34" s="22"/>
      <c r="O34" s="22"/>
      <c r="P34" s="22"/>
    </row>
    <row r="35" spans="1:16" ht="39" customHeight="1" x14ac:dyDescent="0.2">
      <c r="A35" s="22"/>
      <c r="B35" s="35"/>
      <c r="C35" s="1132" t="s">
        <v>539</v>
      </c>
      <c r="D35" s="1132"/>
      <c r="E35" s="1133"/>
      <c r="F35" s="36">
        <v>6.29</v>
      </c>
      <c r="G35" s="37">
        <v>5.0599999999999996</v>
      </c>
      <c r="H35" s="37">
        <v>4.79</v>
      </c>
      <c r="I35" s="37">
        <v>4.4000000000000004</v>
      </c>
      <c r="J35" s="38">
        <v>4.05</v>
      </c>
      <c r="K35" s="22"/>
      <c r="L35" s="22"/>
      <c r="M35" s="22"/>
      <c r="N35" s="22"/>
      <c r="O35" s="22"/>
      <c r="P35" s="22"/>
    </row>
    <row r="36" spans="1:16" ht="39" customHeight="1" x14ac:dyDescent="0.2">
      <c r="A36" s="22"/>
      <c r="B36" s="35"/>
      <c r="C36" s="1132" t="s">
        <v>540</v>
      </c>
      <c r="D36" s="1132"/>
      <c r="E36" s="1133"/>
      <c r="F36" s="36">
        <v>6.06</v>
      </c>
      <c r="G36" s="37">
        <v>5.79</v>
      </c>
      <c r="H36" s="37">
        <v>5.22</v>
      </c>
      <c r="I36" s="37">
        <v>4.1900000000000004</v>
      </c>
      <c r="J36" s="38">
        <v>3.81</v>
      </c>
      <c r="K36" s="22"/>
      <c r="L36" s="22"/>
      <c r="M36" s="22"/>
      <c r="N36" s="22"/>
      <c r="O36" s="22"/>
      <c r="P36" s="22"/>
    </row>
    <row r="37" spans="1:16" ht="39" customHeight="1" x14ac:dyDescent="0.2">
      <c r="A37" s="22"/>
      <c r="B37" s="35"/>
      <c r="C37" s="1132" t="s">
        <v>541</v>
      </c>
      <c r="D37" s="1132"/>
      <c r="E37" s="1133"/>
      <c r="F37" s="36" t="s">
        <v>506</v>
      </c>
      <c r="G37" s="37" t="s">
        <v>506</v>
      </c>
      <c r="H37" s="37">
        <v>4.21</v>
      </c>
      <c r="I37" s="37">
        <v>4.03</v>
      </c>
      <c r="J37" s="38">
        <v>3.27</v>
      </c>
      <c r="K37" s="22"/>
      <c r="L37" s="22"/>
      <c r="M37" s="22"/>
      <c r="N37" s="22"/>
      <c r="O37" s="22"/>
      <c r="P37" s="22"/>
    </row>
    <row r="38" spans="1:16" ht="39" customHeight="1" x14ac:dyDescent="0.2">
      <c r="A38" s="22"/>
      <c r="B38" s="35"/>
      <c r="C38" s="1132" t="s">
        <v>542</v>
      </c>
      <c r="D38" s="1132"/>
      <c r="E38" s="1133"/>
      <c r="F38" s="36" t="s">
        <v>506</v>
      </c>
      <c r="G38" s="37" t="s">
        <v>506</v>
      </c>
      <c r="H38" s="37">
        <v>0.81</v>
      </c>
      <c r="I38" s="37">
        <v>0.94</v>
      </c>
      <c r="J38" s="38">
        <v>1.19</v>
      </c>
      <c r="K38" s="22"/>
      <c r="L38" s="22"/>
      <c r="M38" s="22"/>
      <c r="N38" s="22"/>
      <c r="O38" s="22"/>
      <c r="P38" s="22"/>
    </row>
    <row r="39" spans="1:16" ht="39" customHeight="1" x14ac:dyDescent="0.2">
      <c r="A39" s="22"/>
      <c r="B39" s="35"/>
      <c r="C39" s="1132" t="s">
        <v>543</v>
      </c>
      <c r="D39" s="1132"/>
      <c r="E39" s="1133"/>
      <c r="F39" s="36">
        <v>1.03</v>
      </c>
      <c r="G39" s="37">
        <v>1.18</v>
      </c>
      <c r="H39" s="37">
        <v>1.6</v>
      </c>
      <c r="I39" s="37">
        <v>1.61</v>
      </c>
      <c r="J39" s="38">
        <v>1.1299999999999999</v>
      </c>
      <c r="K39" s="22"/>
      <c r="L39" s="22"/>
      <c r="M39" s="22"/>
      <c r="N39" s="22"/>
      <c r="O39" s="22"/>
      <c r="P39" s="22"/>
    </row>
    <row r="40" spans="1:16" ht="39" customHeight="1" x14ac:dyDescent="0.2">
      <c r="A40" s="22"/>
      <c r="B40" s="35"/>
      <c r="C40" s="1132" t="s">
        <v>544</v>
      </c>
      <c r="D40" s="1132"/>
      <c r="E40" s="1133"/>
      <c r="F40" s="36">
        <v>0.12</v>
      </c>
      <c r="G40" s="37">
        <v>0.18</v>
      </c>
      <c r="H40" s="37">
        <v>0.38</v>
      </c>
      <c r="I40" s="37">
        <v>0.34</v>
      </c>
      <c r="J40" s="38">
        <v>0.32</v>
      </c>
      <c r="K40" s="22"/>
      <c r="L40" s="22"/>
      <c r="M40" s="22"/>
      <c r="N40" s="22"/>
      <c r="O40" s="22"/>
      <c r="P40" s="22"/>
    </row>
    <row r="41" spans="1:16" ht="39" customHeight="1" x14ac:dyDescent="0.2">
      <c r="A41" s="22"/>
      <c r="B41" s="35"/>
      <c r="C41" s="1132" t="s">
        <v>545</v>
      </c>
      <c r="D41" s="1132"/>
      <c r="E41" s="1133"/>
      <c r="F41" s="36">
        <v>0.23</v>
      </c>
      <c r="G41" s="37">
        <v>0.14000000000000001</v>
      </c>
      <c r="H41" s="37">
        <v>0.15</v>
      </c>
      <c r="I41" s="37">
        <v>0.15</v>
      </c>
      <c r="J41" s="38">
        <v>0.2</v>
      </c>
      <c r="K41" s="22"/>
      <c r="L41" s="22"/>
      <c r="M41" s="22"/>
      <c r="N41" s="22"/>
      <c r="O41" s="22"/>
      <c r="P41" s="22"/>
    </row>
    <row r="42" spans="1:16" ht="39" customHeight="1" x14ac:dyDescent="0.2">
      <c r="A42" s="22"/>
      <c r="B42" s="39"/>
      <c r="C42" s="1132" t="s">
        <v>546</v>
      </c>
      <c r="D42" s="1132"/>
      <c r="E42" s="1133"/>
      <c r="F42" s="36" t="s">
        <v>506</v>
      </c>
      <c r="G42" s="37" t="s">
        <v>506</v>
      </c>
      <c r="H42" s="37" t="s">
        <v>506</v>
      </c>
      <c r="I42" s="37" t="s">
        <v>506</v>
      </c>
      <c r="J42" s="38" t="s">
        <v>506</v>
      </c>
      <c r="K42" s="22"/>
      <c r="L42" s="22"/>
      <c r="M42" s="22"/>
      <c r="N42" s="22"/>
      <c r="O42" s="22"/>
      <c r="P42" s="22"/>
    </row>
    <row r="43" spans="1:16" ht="39" customHeight="1" thickBot="1" x14ac:dyDescent="0.25">
      <c r="A43" s="22"/>
      <c r="B43" s="40"/>
      <c r="C43" s="1134" t="s">
        <v>547</v>
      </c>
      <c r="D43" s="1134"/>
      <c r="E43" s="1135"/>
      <c r="F43" s="41">
        <v>6.15</v>
      </c>
      <c r="G43" s="42">
        <v>6.49</v>
      </c>
      <c r="H43" s="42">
        <v>0.14000000000000001</v>
      </c>
      <c r="I43" s="42">
        <v>0.09</v>
      </c>
      <c r="J43" s="43">
        <v>0.06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3lVF91Dfh3Q5ndK2x9dzWxHq4/PrAu68mw/V4gs+zcB589tXFiSqSgBpIuplG/hHvxW0eZ+8jz/ZFEl8Z4aJw==" saltValue="aaGDpdIjzVcZauUOXMfH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582</v>
      </c>
      <c r="L45" s="58">
        <v>609</v>
      </c>
      <c r="M45" s="58">
        <v>664</v>
      </c>
      <c r="N45" s="58">
        <v>695</v>
      </c>
      <c r="O45" s="59">
        <v>722</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506</v>
      </c>
      <c r="L46" s="62" t="s">
        <v>506</v>
      </c>
      <c r="M46" s="62" t="s">
        <v>506</v>
      </c>
      <c r="N46" s="62" t="s">
        <v>506</v>
      </c>
      <c r="O46" s="63" t="s">
        <v>506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506</v>
      </c>
      <c r="L47" s="62" t="s">
        <v>506</v>
      </c>
      <c r="M47" s="62" t="s">
        <v>506</v>
      </c>
      <c r="N47" s="62" t="s">
        <v>506</v>
      </c>
      <c r="O47" s="63" t="s">
        <v>506</v>
      </c>
      <c r="P47" s="46"/>
      <c r="Q47" s="46"/>
      <c r="R47" s="46"/>
      <c r="S47" s="46"/>
      <c r="T47" s="46"/>
      <c r="U47" s="46"/>
    </row>
    <row r="48" spans="1:21" ht="30.75" customHeight="1" x14ac:dyDescent="0.2">
      <c r="A48" s="46"/>
      <c r="B48" s="1140"/>
      <c r="C48" s="1141"/>
      <c r="D48" s="60"/>
      <c r="E48" s="1146" t="s">
        <v>13</v>
      </c>
      <c r="F48" s="1146"/>
      <c r="G48" s="1146"/>
      <c r="H48" s="1146"/>
      <c r="I48" s="1146"/>
      <c r="J48" s="1147"/>
      <c r="K48" s="61">
        <v>120</v>
      </c>
      <c r="L48" s="62">
        <v>120</v>
      </c>
      <c r="M48" s="62">
        <v>126</v>
      </c>
      <c r="N48" s="62">
        <v>129</v>
      </c>
      <c r="O48" s="63">
        <v>137</v>
      </c>
      <c r="P48" s="46"/>
      <c r="Q48" s="46"/>
      <c r="R48" s="46"/>
      <c r="S48" s="46"/>
      <c r="T48" s="46"/>
      <c r="U48" s="46"/>
    </row>
    <row r="49" spans="1:21" ht="30.75" customHeight="1" x14ac:dyDescent="0.2">
      <c r="A49" s="46"/>
      <c r="B49" s="1140"/>
      <c r="C49" s="1141"/>
      <c r="D49" s="60"/>
      <c r="E49" s="1146" t="s">
        <v>14</v>
      </c>
      <c r="F49" s="1146"/>
      <c r="G49" s="1146"/>
      <c r="H49" s="1146"/>
      <c r="I49" s="1146"/>
      <c r="J49" s="1147"/>
      <c r="K49" s="61">
        <v>34</v>
      </c>
      <c r="L49" s="62">
        <v>45</v>
      </c>
      <c r="M49" s="62">
        <v>61</v>
      </c>
      <c r="N49" s="62">
        <v>43</v>
      </c>
      <c r="O49" s="63">
        <v>23</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1</v>
      </c>
      <c r="M50" s="62">
        <v>1</v>
      </c>
      <c r="N50" s="62">
        <v>1</v>
      </c>
      <c r="O50" s="63">
        <v>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506</v>
      </c>
      <c r="L51" s="62" t="s">
        <v>506</v>
      </c>
      <c r="M51" s="62" t="s">
        <v>506</v>
      </c>
      <c r="N51" s="62" t="s">
        <v>506</v>
      </c>
      <c r="O51" s="63" t="s">
        <v>506</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621</v>
      </c>
      <c r="L52" s="62">
        <v>620</v>
      </c>
      <c r="M52" s="62">
        <v>623</v>
      </c>
      <c r="N52" s="62">
        <v>620</v>
      </c>
      <c r="O52" s="63">
        <v>641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117</v>
      </c>
      <c r="L53" s="67">
        <v>155</v>
      </c>
      <c r="M53" s="67">
        <v>229</v>
      </c>
      <c r="N53" s="67">
        <v>248</v>
      </c>
      <c r="O53" s="68">
        <v>243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6gTPRkZNs6/YQlCmm/RuO1ccnWAu1Sat9feeSVKyfw5MbDObZJNUX0yRlrVtNgtlTOCfyiq5f3xWmaBDghNGA==" saltValue="XGIBn6doQrF8lMflP4SiV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69" t="s">
        <v>30</v>
      </c>
      <c r="C41" s="1170"/>
      <c r="D41" s="103"/>
      <c r="E41" s="1175" t="s">
        <v>31</v>
      </c>
      <c r="F41" s="1175"/>
      <c r="G41" s="1175"/>
      <c r="H41" s="1176"/>
      <c r="I41" s="330">
        <v>9956</v>
      </c>
      <c r="J41" s="331">
        <v>9831</v>
      </c>
      <c r="K41" s="331">
        <v>9595</v>
      </c>
      <c r="L41" s="331">
        <v>9479</v>
      </c>
      <c r="M41" s="332">
        <v>9809</v>
      </c>
    </row>
    <row r="42" spans="2:13" ht="27.75" customHeight="1" x14ac:dyDescent="0.2">
      <c r="B42" s="1171"/>
      <c r="C42" s="1172"/>
      <c r="D42" s="104"/>
      <c r="E42" s="1177" t="s">
        <v>32</v>
      </c>
      <c r="F42" s="1177"/>
      <c r="G42" s="1177"/>
      <c r="H42" s="1178"/>
      <c r="I42" s="333" t="s">
        <v>506</v>
      </c>
      <c r="J42" s="334" t="s">
        <v>506</v>
      </c>
      <c r="K42" s="334" t="s">
        <v>506</v>
      </c>
      <c r="L42" s="334" t="s">
        <v>506</v>
      </c>
      <c r="M42" s="335" t="s">
        <v>506</v>
      </c>
    </row>
    <row r="43" spans="2:13" ht="27.75" customHeight="1" x14ac:dyDescent="0.2">
      <c r="B43" s="1171"/>
      <c r="C43" s="1172"/>
      <c r="D43" s="104"/>
      <c r="E43" s="1177" t="s">
        <v>33</v>
      </c>
      <c r="F43" s="1177"/>
      <c r="G43" s="1177"/>
      <c r="H43" s="1178"/>
      <c r="I43" s="333">
        <v>3246</v>
      </c>
      <c r="J43" s="334">
        <v>3126</v>
      </c>
      <c r="K43" s="334">
        <v>3027</v>
      </c>
      <c r="L43" s="334">
        <v>3001</v>
      </c>
      <c r="M43" s="335">
        <v>2963</v>
      </c>
    </row>
    <row r="44" spans="2:13" ht="27.75" customHeight="1" x14ac:dyDescent="0.2">
      <c r="B44" s="1171"/>
      <c r="C44" s="1172"/>
      <c r="D44" s="104"/>
      <c r="E44" s="1177" t="s">
        <v>34</v>
      </c>
      <c r="F44" s="1177"/>
      <c r="G44" s="1177"/>
      <c r="H44" s="1178"/>
      <c r="I44" s="333">
        <v>256</v>
      </c>
      <c r="J44" s="334">
        <v>210</v>
      </c>
      <c r="K44" s="334">
        <v>167</v>
      </c>
      <c r="L44" s="334">
        <v>163</v>
      </c>
      <c r="M44" s="335">
        <v>163</v>
      </c>
    </row>
    <row r="45" spans="2:13" ht="27.75" customHeight="1" x14ac:dyDescent="0.2">
      <c r="B45" s="1171"/>
      <c r="C45" s="1172"/>
      <c r="D45" s="104"/>
      <c r="E45" s="1177" t="s">
        <v>35</v>
      </c>
      <c r="F45" s="1177"/>
      <c r="G45" s="1177"/>
      <c r="H45" s="1178"/>
      <c r="I45" s="333">
        <v>474</v>
      </c>
      <c r="J45" s="334">
        <v>427</v>
      </c>
      <c r="K45" s="334">
        <v>416</v>
      </c>
      <c r="L45" s="334">
        <v>428</v>
      </c>
      <c r="M45" s="335">
        <v>359</v>
      </c>
    </row>
    <row r="46" spans="2:13" ht="27.75" customHeight="1" x14ac:dyDescent="0.2">
      <c r="B46" s="1171"/>
      <c r="C46" s="1172"/>
      <c r="D46" s="105"/>
      <c r="E46" s="1177" t="s">
        <v>36</v>
      </c>
      <c r="F46" s="1177"/>
      <c r="G46" s="1177"/>
      <c r="H46" s="1178"/>
      <c r="I46" s="333" t="s">
        <v>506</v>
      </c>
      <c r="J46" s="334" t="s">
        <v>506</v>
      </c>
      <c r="K46" s="334" t="s">
        <v>506</v>
      </c>
      <c r="L46" s="334" t="s">
        <v>506</v>
      </c>
      <c r="M46" s="335" t="s">
        <v>506</v>
      </c>
    </row>
    <row r="47" spans="2:13" ht="27.75" customHeight="1" x14ac:dyDescent="0.2">
      <c r="B47" s="1171"/>
      <c r="C47" s="1172"/>
      <c r="D47" s="106"/>
      <c r="E47" s="1179" t="s">
        <v>37</v>
      </c>
      <c r="F47" s="1180"/>
      <c r="G47" s="1180"/>
      <c r="H47" s="1181"/>
      <c r="I47" s="333" t="s">
        <v>506</v>
      </c>
      <c r="J47" s="334" t="s">
        <v>506</v>
      </c>
      <c r="K47" s="334" t="s">
        <v>506</v>
      </c>
      <c r="L47" s="334" t="s">
        <v>506</v>
      </c>
      <c r="M47" s="335" t="s">
        <v>506</v>
      </c>
    </row>
    <row r="48" spans="2:13" ht="27.75" customHeight="1" x14ac:dyDescent="0.2">
      <c r="B48" s="1171"/>
      <c r="C48" s="1172"/>
      <c r="D48" s="104"/>
      <c r="E48" s="1177" t="s">
        <v>38</v>
      </c>
      <c r="F48" s="1177"/>
      <c r="G48" s="1177"/>
      <c r="H48" s="1178"/>
      <c r="I48" s="333" t="s">
        <v>506</v>
      </c>
      <c r="J48" s="334" t="s">
        <v>506</v>
      </c>
      <c r="K48" s="334" t="s">
        <v>506</v>
      </c>
      <c r="L48" s="334" t="s">
        <v>506</v>
      </c>
      <c r="M48" s="335" t="s">
        <v>506</v>
      </c>
    </row>
    <row r="49" spans="2:13" ht="27.75" customHeight="1" x14ac:dyDescent="0.2">
      <c r="B49" s="1173"/>
      <c r="C49" s="1174"/>
      <c r="D49" s="104"/>
      <c r="E49" s="1177" t="s">
        <v>39</v>
      </c>
      <c r="F49" s="1177"/>
      <c r="G49" s="1177"/>
      <c r="H49" s="1178"/>
      <c r="I49" s="333" t="s">
        <v>506</v>
      </c>
      <c r="J49" s="334" t="s">
        <v>506</v>
      </c>
      <c r="K49" s="334" t="s">
        <v>506</v>
      </c>
      <c r="L49" s="334" t="s">
        <v>506</v>
      </c>
      <c r="M49" s="335" t="s">
        <v>506</v>
      </c>
    </row>
    <row r="50" spans="2:13" ht="27.75" customHeight="1" x14ac:dyDescent="0.2">
      <c r="B50" s="1182" t="s">
        <v>40</v>
      </c>
      <c r="C50" s="1183"/>
      <c r="D50" s="107"/>
      <c r="E50" s="1177" t="s">
        <v>41</v>
      </c>
      <c r="F50" s="1177"/>
      <c r="G50" s="1177"/>
      <c r="H50" s="1178"/>
      <c r="I50" s="333">
        <v>2198</v>
      </c>
      <c r="J50" s="334">
        <v>2315</v>
      </c>
      <c r="K50" s="334">
        <v>2454</v>
      </c>
      <c r="L50" s="334">
        <v>2244</v>
      </c>
      <c r="M50" s="335">
        <v>2323</v>
      </c>
    </row>
    <row r="51" spans="2:13" ht="27.75" customHeight="1" x14ac:dyDescent="0.2">
      <c r="B51" s="1171"/>
      <c r="C51" s="1172"/>
      <c r="D51" s="104"/>
      <c r="E51" s="1177" t="s">
        <v>42</v>
      </c>
      <c r="F51" s="1177"/>
      <c r="G51" s="1177"/>
      <c r="H51" s="1178"/>
      <c r="I51" s="333">
        <v>112</v>
      </c>
      <c r="J51" s="334">
        <v>87</v>
      </c>
      <c r="K51" s="334">
        <v>54</v>
      </c>
      <c r="L51" s="334">
        <v>33</v>
      </c>
      <c r="M51" s="335">
        <v>30</v>
      </c>
    </row>
    <row r="52" spans="2:13" ht="27.75" customHeight="1" x14ac:dyDescent="0.2">
      <c r="B52" s="1173"/>
      <c r="C52" s="1174"/>
      <c r="D52" s="104"/>
      <c r="E52" s="1177" t="s">
        <v>43</v>
      </c>
      <c r="F52" s="1177"/>
      <c r="G52" s="1177"/>
      <c r="H52" s="1178"/>
      <c r="I52" s="333">
        <v>9255</v>
      </c>
      <c r="J52" s="334">
        <v>9131</v>
      </c>
      <c r="K52" s="334">
        <v>8776</v>
      </c>
      <c r="L52" s="334">
        <v>8429</v>
      </c>
      <c r="M52" s="335">
        <v>8111</v>
      </c>
    </row>
    <row r="53" spans="2:13" ht="27.75" customHeight="1" thickBot="1" x14ac:dyDescent="0.25">
      <c r="B53" s="1184" t="s">
        <v>19</v>
      </c>
      <c r="C53" s="1185"/>
      <c r="D53" s="108"/>
      <c r="E53" s="1186" t="s">
        <v>44</v>
      </c>
      <c r="F53" s="1186"/>
      <c r="G53" s="1186"/>
      <c r="H53" s="1187"/>
      <c r="I53" s="336">
        <v>2367</v>
      </c>
      <c r="J53" s="337">
        <v>2061</v>
      </c>
      <c r="K53" s="337">
        <v>1923</v>
      </c>
      <c r="L53" s="337">
        <v>2367</v>
      </c>
      <c r="M53" s="338">
        <v>2831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AdBnlkst2UcscjKxciVT4ZU5LVnVwFVDyNCcElkV774R0BhQG7ZWiciYnzhW0D5NsKg+NnFQjhkMZy+8Qmtrw==" saltValue="xO3Zo4+EoL5h3/G9yAwkr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196" t="s">
        <v>46</v>
      </c>
      <c r="D55" s="1196"/>
      <c r="E55" s="1197"/>
      <c r="F55" s="339">
        <v>1356</v>
      </c>
      <c r="G55" s="339">
        <v>1157</v>
      </c>
      <c r="H55" s="340">
        <v>1272</v>
      </c>
    </row>
    <row r="56" spans="2:8" ht="52.5" customHeight="1" x14ac:dyDescent="0.2">
      <c r="B56" s="120"/>
      <c r="C56" s="1198" t="s">
        <v>47</v>
      </c>
      <c r="D56" s="1198"/>
      <c r="E56" s="1199"/>
      <c r="F56" s="341" t="s">
        <v>506</v>
      </c>
      <c r="G56" s="341" t="s">
        <v>506</v>
      </c>
      <c r="H56" s="342">
        <v>33</v>
      </c>
    </row>
    <row r="57" spans="2:8" ht="53.25" customHeight="1" x14ac:dyDescent="0.2">
      <c r="B57" s="120"/>
      <c r="C57" s="1200" t="s">
        <v>48</v>
      </c>
      <c r="D57" s="1200"/>
      <c r="E57" s="1201"/>
      <c r="F57" s="343">
        <v>795</v>
      </c>
      <c r="G57" s="343">
        <v>709</v>
      </c>
      <c r="H57" s="344">
        <v>579</v>
      </c>
    </row>
    <row r="58" spans="2:8" ht="45.75" customHeight="1" x14ac:dyDescent="0.2">
      <c r="B58" s="121"/>
      <c r="C58" s="1188" t="s">
        <v>555</v>
      </c>
      <c r="D58" s="1189"/>
      <c r="E58" s="1190"/>
      <c r="F58" s="345">
        <v>237</v>
      </c>
      <c r="G58" s="345">
        <v>187</v>
      </c>
      <c r="H58" s="346">
        <v>187</v>
      </c>
    </row>
    <row r="59" spans="2:8" ht="45.75" customHeight="1" x14ac:dyDescent="0.2">
      <c r="B59" s="121"/>
      <c r="C59" s="1188" t="s">
        <v>554</v>
      </c>
      <c r="D59" s="1189"/>
      <c r="E59" s="1190"/>
      <c r="F59" s="345">
        <v>225</v>
      </c>
      <c r="G59" s="345">
        <v>201</v>
      </c>
      <c r="H59" s="346">
        <v>177</v>
      </c>
    </row>
    <row r="60" spans="2:8" ht="45.75" customHeight="1" x14ac:dyDescent="0.2">
      <c r="B60" s="121"/>
      <c r="C60" s="1188" t="s">
        <v>558</v>
      </c>
      <c r="D60" s="1189"/>
      <c r="E60" s="1190"/>
      <c r="F60" s="345">
        <v>74</v>
      </c>
      <c r="G60" s="345">
        <v>74</v>
      </c>
      <c r="H60" s="346">
        <v>74</v>
      </c>
    </row>
    <row r="61" spans="2:8" ht="45.75" customHeight="1" x14ac:dyDescent="0.2">
      <c r="B61" s="121"/>
      <c r="C61" s="1188" t="s">
        <v>557</v>
      </c>
      <c r="D61" s="1189"/>
      <c r="E61" s="1190"/>
      <c r="F61" s="345">
        <v>54</v>
      </c>
      <c r="G61" s="345">
        <v>59</v>
      </c>
      <c r="H61" s="346">
        <v>54</v>
      </c>
    </row>
    <row r="62" spans="2:8" ht="45.75" customHeight="1" thickBot="1" x14ac:dyDescent="0.25">
      <c r="B62" s="122"/>
      <c r="C62" s="1191" t="s">
        <v>556</v>
      </c>
      <c r="D62" s="1192"/>
      <c r="E62" s="1193"/>
      <c r="F62" s="347">
        <v>143</v>
      </c>
      <c r="G62" s="347">
        <v>143</v>
      </c>
      <c r="H62" s="348">
        <v>43</v>
      </c>
    </row>
    <row r="63" spans="2:8" ht="52.5" customHeight="1" thickBot="1" x14ac:dyDescent="0.25">
      <c r="B63" s="123"/>
      <c r="C63" s="1194" t="s">
        <v>49</v>
      </c>
      <c r="D63" s="1194"/>
      <c r="E63" s="1195"/>
      <c r="F63" s="349">
        <v>2152</v>
      </c>
      <c r="G63" s="349">
        <v>1866</v>
      </c>
      <c r="H63" s="350">
        <v>1885</v>
      </c>
    </row>
    <row r="64" spans="2:8" ht="13" x14ac:dyDescent="0.2"/>
  </sheetData>
  <sheetProtection algorithmName="SHA-512" hashValue="L3XRlG8JcXJjX/Boy6RyBHhTF/v9Puz7vJz72v1wYquerkH3gUccQdcXK9CrEssUZb1/uihoqKDukOjh74+Y8g==" saltValue="DB0Pph4DgcoS5ETcwc+u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6AFC5-E6B1-4B87-A05B-861E13ED297A}">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579</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580</v>
      </c>
      <c r="AO51" s="1230"/>
      <c r="AP51" s="1230"/>
      <c r="AQ51" s="1230"/>
      <c r="AR51" s="1230"/>
      <c r="AS51" s="1230"/>
      <c r="AT51" s="1230"/>
      <c r="AU51" s="1230"/>
      <c r="AV51" s="1230"/>
      <c r="AW51" s="1230"/>
      <c r="AX51" s="1230"/>
      <c r="AY51" s="1230"/>
      <c r="AZ51" s="1230"/>
      <c r="BA51" s="1230"/>
      <c r="BB51" s="1230" t="s">
        <v>581</v>
      </c>
      <c r="BC51" s="1230"/>
      <c r="BD51" s="1230"/>
      <c r="BE51" s="1230"/>
      <c r="BF51" s="1230"/>
      <c r="BG51" s="1230"/>
      <c r="BH51" s="1230"/>
      <c r="BI51" s="1230"/>
      <c r="BJ51" s="1230"/>
      <c r="BK51" s="1230"/>
      <c r="BL51" s="1230"/>
      <c r="BM51" s="1230"/>
      <c r="BN51" s="1230"/>
      <c r="BO51" s="1230"/>
      <c r="BP51" s="1231">
        <v>48.6</v>
      </c>
      <c r="BQ51" s="1231"/>
      <c r="BR51" s="1231"/>
      <c r="BS51" s="1231"/>
      <c r="BT51" s="1231"/>
      <c r="BU51" s="1231"/>
      <c r="BV51" s="1231"/>
      <c r="BW51" s="1231"/>
      <c r="BX51" s="1231">
        <v>40.1</v>
      </c>
      <c r="BY51" s="1231"/>
      <c r="BZ51" s="1231"/>
      <c r="CA51" s="1231"/>
      <c r="CB51" s="1231"/>
      <c r="CC51" s="1231"/>
      <c r="CD51" s="1231"/>
      <c r="CE51" s="1231"/>
      <c r="CF51" s="1231">
        <v>38.5</v>
      </c>
      <c r="CG51" s="1231"/>
      <c r="CH51" s="1231"/>
      <c r="CI51" s="1231"/>
      <c r="CJ51" s="1231"/>
      <c r="CK51" s="1231"/>
      <c r="CL51" s="1231"/>
      <c r="CM51" s="1231"/>
      <c r="CN51" s="1231">
        <v>46.5</v>
      </c>
      <c r="CO51" s="1231"/>
      <c r="CP51" s="1231"/>
      <c r="CQ51" s="1231"/>
      <c r="CR51" s="1231"/>
      <c r="CS51" s="1231"/>
      <c r="CT51" s="1231"/>
      <c r="CU51" s="1231"/>
      <c r="CV51" s="1231">
        <v>54.1</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582</v>
      </c>
      <c r="BC53" s="1230"/>
      <c r="BD53" s="1230"/>
      <c r="BE53" s="1230"/>
      <c r="BF53" s="1230"/>
      <c r="BG53" s="1230"/>
      <c r="BH53" s="1230"/>
      <c r="BI53" s="1230"/>
      <c r="BJ53" s="1230"/>
      <c r="BK53" s="1230"/>
      <c r="BL53" s="1230"/>
      <c r="BM53" s="1230"/>
      <c r="BN53" s="1230"/>
      <c r="BO53" s="1230"/>
      <c r="BP53" s="1231">
        <v>53.7</v>
      </c>
      <c r="BQ53" s="1231"/>
      <c r="BR53" s="1231"/>
      <c r="BS53" s="1231"/>
      <c r="BT53" s="1231"/>
      <c r="BU53" s="1231"/>
      <c r="BV53" s="1231"/>
      <c r="BW53" s="1231"/>
      <c r="BX53" s="1231">
        <v>55.8</v>
      </c>
      <c r="BY53" s="1231"/>
      <c r="BZ53" s="1231"/>
      <c r="CA53" s="1231"/>
      <c r="CB53" s="1231"/>
      <c r="CC53" s="1231"/>
      <c r="CD53" s="1231"/>
      <c r="CE53" s="1231"/>
      <c r="CF53" s="1231">
        <v>57.4</v>
      </c>
      <c r="CG53" s="1231"/>
      <c r="CH53" s="1231"/>
      <c r="CI53" s="1231"/>
      <c r="CJ53" s="1231"/>
      <c r="CK53" s="1231"/>
      <c r="CL53" s="1231"/>
      <c r="CM53" s="1231"/>
      <c r="CN53" s="1231">
        <v>59</v>
      </c>
      <c r="CO53" s="1231"/>
      <c r="CP53" s="1231"/>
      <c r="CQ53" s="1231"/>
      <c r="CR53" s="1231"/>
      <c r="CS53" s="1231"/>
      <c r="CT53" s="1231"/>
      <c r="CU53" s="1231"/>
      <c r="CV53" s="1231">
        <v>59.5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583</v>
      </c>
      <c r="AO55" s="1226"/>
      <c r="AP55" s="1226"/>
      <c r="AQ55" s="1226"/>
      <c r="AR55" s="1226"/>
      <c r="AS55" s="1226"/>
      <c r="AT55" s="1226"/>
      <c r="AU55" s="1226"/>
      <c r="AV55" s="1226"/>
      <c r="AW55" s="1226"/>
      <c r="AX55" s="1226"/>
      <c r="AY55" s="1226"/>
      <c r="AZ55" s="1226"/>
      <c r="BA55" s="1226"/>
      <c r="BB55" s="1230" t="s">
        <v>581</v>
      </c>
      <c r="BC55" s="1230"/>
      <c r="BD55" s="1230"/>
      <c r="BE55" s="1230"/>
      <c r="BF55" s="1230"/>
      <c r="BG55" s="1230"/>
      <c r="BH55" s="1230"/>
      <c r="BI55" s="1230"/>
      <c r="BJ55" s="1230"/>
      <c r="BK55" s="1230"/>
      <c r="BL55" s="1230"/>
      <c r="BM55" s="1230"/>
      <c r="BN55" s="1230"/>
      <c r="BO55" s="1230"/>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1">
        <v>1</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582</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584</v>
      </c>
    </row>
    <row r="64" spans="1:109" ht="13" x14ac:dyDescent="0.2">
      <c r="B64" s="247"/>
      <c r="G64" s="1208"/>
      <c r="I64" s="1240"/>
      <c r="J64" s="1240"/>
      <c r="K64" s="1240"/>
      <c r="L64" s="1240"/>
      <c r="M64" s="1240"/>
      <c r="N64" s="1241"/>
      <c r="AM64" s="1208"/>
      <c r="AN64" s="1208" t="s">
        <v>577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579</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580</v>
      </c>
      <c r="AO73" s="1230"/>
      <c r="AP73" s="1230"/>
      <c r="AQ73" s="1230"/>
      <c r="AR73" s="1230"/>
      <c r="AS73" s="1230"/>
      <c r="AT73" s="1230"/>
      <c r="AU73" s="1230"/>
      <c r="AV73" s="1230"/>
      <c r="AW73" s="1230"/>
      <c r="AX73" s="1230"/>
      <c r="AY73" s="1230"/>
      <c r="AZ73" s="1230"/>
      <c r="BA73" s="1230"/>
      <c r="BB73" s="1230" t="s">
        <v>581</v>
      </c>
      <c r="BC73" s="1230"/>
      <c r="BD73" s="1230"/>
      <c r="BE73" s="1230"/>
      <c r="BF73" s="1230"/>
      <c r="BG73" s="1230"/>
      <c r="BH73" s="1230"/>
      <c r="BI73" s="1230"/>
      <c r="BJ73" s="1230"/>
      <c r="BK73" s="1230"/>
      <c r="BL73" s="1230"/>
      <c r="BM73" s="1230"/>
      <c r="BN73" s="1230"/>
      <c r="BO73" s="1230"/>
      <c r="BP73" s="1231">
        <v>48.6</v>
      </c>
      <c r="BQ73" s="1231"/>
      <c r="BR73" s="1231"/>
      <c r="BS73" s="1231"/>
      <c r="BT73" s="1231"/>
      <c r="BU73" s="1231"/>
      <c r="BV73" s="1231"/>
      <c r="BW73" s="1231"/>
      <c r="BX73" s="1231">
        <v>40.1</v>
      </c>
      <c r="BY73" s="1231"/>
      <c r="BZ73" s="1231"/>
      <c r="CA73" s="1231"/>
      <c r="CB73" s="1231"/>
      <c r="CC73" s="1231"/>
      <c r="CD73" s="1231"/>
      <c r="CE73" s="1231"/>
      <c r="CF73" s="1231">
        <v>38.5</v>
      </c>
      <c r="CG73" s="1231"/>
      <c r="CH73" s="1231"/>
      <c r="CI73" s="1231"/>
      <c r="CJ73" s="1231"/>
      <c r="CK73" s="1231"/>
      <c r="CL73" s="1231"/>
      <c r="CM73" s="1231"/>
      <c r="CN73" s="1231">
        <v>46.5</v>
      </c>
      <c r="CO73" s="1231"/>
      <c r="CP73" s="1231"/>
      <c r="CQ73" s="1231"/>
      <c r="CR73" s="1231"/>
      <c r="CS73" s="1231"/>
      <c r="CT73" s="1231"/>
      <c r="CU73" s="1231"/>
      <c r="CV73" s="1231">
        <v>54.1</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586</v>
      </c>
      <c r="BC75" s="1230"/>
      <c r="BD75" s="1230"/>
      <c r="BE75" s="1230"/>
      <c r="BF75" s="1230"/>
      <c r="BG75" s="1230"/>
      <c r="BH75" s="1230"/>
      <c r="BI75" s="1230"/>
      <c r="BJ75" s="1230"/>
      <c r="BK75" s="1230"/>
      <c r="BL75" s="1230"/>
      <c r="BM75" s="1230"/>
      <c r="BN75" s="1230"/>
      <c r="BO75" s="1230"/>
      <c r="BP75" s="1231">
        <v>2</v>
      </c>
      <c r="BQ75" s="1231"/>
      <c r="BR75" s="1231"/>
      <c r="BS75" s="1231"/>
      <c r="BT75" s="1231"/>
      <c r="BU75" s="1231"/>
      <c r="BV75" s="1231"/>
      <c r="BW75" s="1231"/>
      <c r="BX75" s="1231">
        <v>2.4</v>
      </c>
      <c r="BY75" s="1231"/>
      <c r="BZ75" s="1231"/>
      <c r="CA75" s="1231"/>
      <c r="CB75" s="1231"/>
      <c r="CC75" s="1231"/>
      <c r="CD75" s="1231"/>
      <c r="CE75" s="1231"/>
      <c r="CF75" s="1231">
        <v>3.3</v>
      </c>
      <c r="CG75" s="1231"/>
      <c r="CH75" s="1231"/>
      <c r="CI75" s="1231"/>
      <c r="CJ75" s="1231"/>
      <c r="CK75" s="1231"/>
      <c r="CL75" s="1231"/>
      <c r="CM75" s="1231"/>
      <c r="CN75" s="1231">
        <v>4.0999999999999996</v>
      </c>
      <c r="CO75" s="1231"/>
      <c r="CP75" s="1231"/>
      <c r="CQ75" s="1231"/>
      <c r="CR75" s="1231"/>
      <c r="CS75" s="1231"/>
      <c r="CT75" s="1231"/>
      <c r="CU75" s="1231"/>
      <c r="CV75" s="1231">
        <v>4.7</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583</v>
      </c>
      <c r="AO77" s="1226"/>
      <c r="AP77" s="1226"/>
      <c r="AQ77" s="1226"/>
      <c r="AR77" s="1226"/>
      <c r="AS77" s="1226"/>
      <c r="AT77" s="1226"/>
      <c r="AU77" s="1226"/>
      <c r="AV77" s="1226"/>
      <c r="AW77" s="1226"/>
      <c r="AX77" s="1226"/>
      <c r="AY77" s="1226"/>
      <c r="AZ77" s="1226"/>
      <c r="BA77" s="1226"/>
      <c r="BB77" s="1230" t="s">
        <v>581</v>
      </c>
      <c r="BC77" s="1230"/>
      <c r="BD77" s="1230"/>
      <c r="BE77" s="1230"/>
      <c r="BF77" s="1230"/>
      <c r="BG77" s="1230"/>
      <c r="BH77" s="1230"/>
      <c r="BI77" s="1230"/>
      <c r="BJ77" s="1230"/>
      <c r="BK77" s="1230"/>
      <c r="BL77" s="1230"/>
      <c r="BM77" s="1230"/>
      <c r="BN77" s="1230"/>
      <c r="BO77" s="1230"/>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586</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8cCozlitNmbBJv+QQL4YKSc5GZzjJsA7Iny64axEzd7ZWd1Jc7N6NBNa1LsVvu+11Bi6XIyitHB4ii+FtBiVQ==" saltValue="AYCQh6E6FgOKyYpZ8olQm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2A7A-06B5-43A3-A4FA-9EB14444D9EE}">
  <sheetPr>
    <pageSetUpPr fitToPage="1"/>
  </sheetPr>
  <dimension ref="A1:DR125"/>
  <sheetViews>
    <sheetView showGridLines="0" zoomScale="60" zoomScaleNormal="6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7Uc3DDmMX49Klm0hX8istxhf9oXiyc6PP8oEzKLCtewgupEXjVv0WFKDDU5OhMYN4+cK66bfXxMxg1VcIiwi4A==" saltValue="oE5ftd14IPEjnRhY3e16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64D50-005C-43C0-9CB9-B2FEB17CFF7D}">
  <sheetPr>
    <pageSetUpPr fitToPage="1"/>
  </sheetPr>
  <dimension ref="A1:DR125"/>
  <sheetViews>
    <sheetView showGridLines="0" zoomScale="60" zoomScaleNormal="6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NIjW7nKuk4qx8Ta7Gy4d67buSTW6cODuJFu3tUYv0ljPv41AhmSzDh/vyoL8zFbdHF7wp/vKC4G6rO2yFuAR4g==" saltValue="aNDoWuUd4wNLeSEYBUdY1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64023</v>
      </c>
      <c r="E3" s="142"/>
      <c r="F3" s="143">
        <v>52068</v>
      </c>
      <c r="G3" s="144"/>
      <c r="H3" s="145"/>
    </row>
    <row r="4" spans="1:8" x14ac:dyDescent="0.2">
      <c r="A4" s="146"/>
      <c r="B4" s="147"/>
      <c r="C4" s="148"/>
      <c r="D4" s="149">
        <v>50773</v>
      </c>
      <c r="E4" s="150"/>
      <c r="F4" s="151">
        <v>26936</v>
      </c>
      <c r="G4" s="152"/>
      <c r="H4" s="153"/>
    </row>
    <row r="5" spans="1:8" x14ac:dyDescent="0.2">
      <c r="A5" s="134" t="s">
        <v>524</v>
      </c>
      <c r="B5" s="139"/>
      <c r="C5" s="140"/>
      <c r="D5" s="141">
        <v>39555</v>
      </c>
      <c r="E5" s="142"/>
      <c r="F5" s="143">
        <v>47161</v>
      </c>
      <c r="G5" s="144"/>
      <c r="H5" s="145"/>
    </row>
    <row r="6" spans="1:8" x14ac:dyDescent="0.2">
      <c r="A6" s="146"/>
      <c r="B6" s="147"/>
      <c r="C6" s="148"/>
      <c r="D6" s="149">
        <v>29540</v>
      </c>
      <c r="E6" s="150"/>
      <c r="F6" s="151">
        <v>24595</v>
      </c>
      <c r="G6" s="152"/>
      <c r="H6" s="153"/>
    </row>
    <row r="7" spans="1:8" x14ac:dyDescent="0.2">
      <c r="A7" s="134" t="s">
        <v>525</v>
      </c>
      <c r="B7" s="139"/>
      <c r="C7" s="140"/>
      <c r="D7" s="141">
        <v>39070</v>
      </c>
      <c r="E7" s="142"/>
      <c r="F7" s="143">
        <v>43423</v>
      </c>
      <c r="G7" s="144"/>
      <c r="H7" s="145"/>
    </row>
    <row r="8" spans="1:8" x14ac:dyDescent="0.2">
      <c r="A8" s="146"/>
      <c r="B8" s="147"/>
      <c r="C8" s="148"/>
      <c r="D8" s="149">
        <v>30853</v>
      </c>
      <c r="E8" s="150"/>
      <c r="F8" s="151">
        <v>22207</v>
      </c>
      <c r="G8" s="152"/>
      <c r="H8" s="153"/>
    </row>
    <row r="9" spans="1:8" x14ac:dyDescent="0.2">
      <c r="A9" s="134" t="s">
        <v>526</v>
      </c>
      <c r="B9" s="139"/>
      <c r="C9" s="140"/>
      <c r="D9" s="141">
        <v>59366</v>
      </c>
      <c r="E9" s="142"/>
      <c r="F9" s="143">
        <v>45265</v>
      </c>
      <c r="G9" s="144"/>
      <c r="H9" s="145"/>
    </row>
    <row r="10" spans="1:8" x14ac:dyDescent="0.2">
      <c r="A10" s="146"/>
      <c r="B10" s="147"/>
      <c r="C10" s="148"/>
      <c r="D10" s="149">
        <v>34949</v>
      </c>
      <c r="E10" s="150"/>
      <c r="F10" s="151">
        <v>22600</v>
      </c>
      <c r="G10" s="152"/>
      <c r="H10" s="153"/>
    </row>
    <row r="11" spans="1:8" x14ac:dyDescent="0.2">
      <c r="A11" s="134" t="s">
        <v>527</v>
      </c>
      <c r="B11" s="139"/>
      <c r="C11" s="140"/>
      <c r="D11" s="141">
        <v>78737</v>
      </c>
      <c r="E11" s="142"/>
      <c r="F11" s="143">
        <v>54621</v>
      </c>
      <c r="G11" s="144"/>
      <c r="H11" s="145"/>
    </row>
    <row r="12" spans="1:8" x14ac:dyDescent="0.2">
      <c r="A12" s="146"/>
      <c r="B12" s="147"/>
      <c r="C12" s="154"/>
      <c r="D12" s="149">
        <v>56685</v>
      </c>
      <c r="E12" s="150"/>
      <c r="F12" s="151">
        <v>30892</v>
      </c>
      <c r="G12" s="152"/>
      <c r="H12" s="153"/>
    </row>
    <row r="13" spans="1:8" x14ac:dyDescent="0.2">
      <c r="A13" s="134"/>
      <c r="B13" s="139"/>
      <c r="C13" s="140"/>
      <c r="D13" s="141">
        <v>56150</v>
      </c>
      <c r="E13" s="142"/>
      <c r="F13" s="143">
        <v>48508</v>
      </c>
      <c r="G13" s="155"/>
      <c r="H13" s="145"/>
    </row>
    <row r="14" spans="1:8" x14ac:dyDescent="0.2">
      <c r="A14" s="146"/>
      <c r="B14" s="147"/>
      <c r="C14" s="148"/>
      <c r="D14" s="149">
        <v>40560</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19.670000000000002</v>
      </c>
      <c r="C19" s="156">
        <f>ROUND(VALUE(SUBSTITUTE(実質収支比率等に係る経年分析!G$48,"▲","-")),2)</f>
        <v>21.34</v>
      </c>
      <c r="D19" s="156">
        <f>ROUND(VALUE(SUBSTITUTE(実質収支比率等に係る経年分析!H$48,"▲","-")),2)</f>
        <v>15.7</v>
      </c>
      <c r="E19" s="156">
        <f>ROUND(VALUE(SUBSTITUTE(実質収支比率等に係る経年分析!I$48,"▲","-")),2)</f>
        <v>17.59</v>
      </c>
      <c r="F19" s="156">
        <f>ROUND(VALUE(SUBSTITUTE(実質収支比率等に係る経年分析!J$48,"▲","-")),2)</f>
        <v>11.33</v>
      </c>
    </row>
    <row r="20" spans="1:11" x14ac:dyDescent="0.2">
      <c r="A20" s="156" t="s">
        <v>53</v>
      </c>
      <c r="B20" s="156">
        <f>ROUND(VALUE(SUBSTITUTE(実質収支比率等に係る経年分析!F$47,"▲","-")),2)</f>
        <v>15.65</v>
      </c>
      <c r="C20" s="156">
        <f>ROUND(VALUE(SUBSTITUTE(実質収支比率等に係る経年分析!G$47,"▲","-")),2)</f>
        <v>20.13</v>
      </c>
      <c r="D20" s="156">
        <f>ROUND(VALUE(SUBSTITUTE(実質収支比率等に係る経年分析!H$47,"▲","-")),2)</f>
        <v>24.2</v>
      </c>
      <c r="E20" s="156">
        <f>ROUND(VALUE(SUBSTITUTE(実質収支比率等に係る経年分析!I$47,"▲","-")),2)</f>
        <v>20.309999999999999</v>
      </c>
      <c r="F20" s="156">
        <f>ROUND(VALUE(SUBSTITUTE(実質収支比率等に係る経年分析!J$47,"▲","-")),2)</f>
        <v>21.71</v>
      </c>
    </row>
    <row r="21" spans="1:11" x14ac:dyDescent="0.2">
      <c r="A21" s="156" t="s">
        <v>54</v>
      </c>
      <c r="B21" s="156">
        <f>IF(ISNUMBER(VALUE(SUBSTITUTE(実質収支比率等に係る経年分析!F$49,"▲","-"))),ROUND(VALUE(SUBSTITUTE(実質収支比率等に係る経年分析!F$49,"▲","-")),2),NA())</f>
        <v>5.28</v>
      </c>
      <c r="C21" s="156">
        <f>IF(ISNUMBER(VALUE(SUBSTITUTE(実質収支比率等に係る経年分析!G$49,"▲","-"))),ROUND(VALUE(SUBSTITUTE(実質収支比率等に係る経年分析!G$49,"▲","-")),2),NA())</f>
        <v>0.87</v>
      </c>
      <c r="D21" s="156">
        <f>IF(ISNUMBER(VALUE(SUBSTITUTE(実質収支比率等に係る経年分析!H$49,"▲","-"))),ROUND(VALUE(SUBSTITUTE(実質収支比率等に係る経年分析!H$49,"▲","-")),2),NA())</f>
        <v>-8.56</v>
      </c>
      <c r="E21" s="156">
        <f>IF(ISNUMBER(VALUE(SUBSTITUTE(実質収支比率等に係る経年分析!I$49,"▲","-"))),ROUND(VALUE(SUBSTITUTE(実質収支比率等に係る経年分析!I$49,"▲","-")),2),NA())</f>
        <v>-1.37</v>
      </c>
      <c r="F21" s="156">
        <f>IF(ISNUMBER(VALUE(SUBSTITUTE(実質収支比率等に係る経年分析!J$49,"▲","-"))),ROUND(VALUE(SUBSTITUTE(実質収支比率等に係る経年分析!J$49,"▲","-")),2),NA())</f>
        <v>-3.78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6.15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6.49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0.14000000000000001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0.06</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0.14000000000000001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v>
      </c>
    </row>
    <row r="30" spans="1:11" x14ac:dyDescent="0.2">
      <c r="A30" s="157" t="str">
        <f>IF(連結実質赤字比率に係る赤字・黒字の構成分析!C$40="",NA(),連結実質赤字比率に係る赤字・黒字の構成分析!C$40)</f>
        <v>とべの館特別会計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0.32</v>
      </c>
    </row>
    <row r="31" spans="1:11" x14ac:dyDescent="0.2">
      <c r="A31" s="157" t="str">
        <f>IF(連結実質赤字比率に係る赤字・黒字の構成分析!C$39="",NA(),連結実質赤字比率に係る赤字・黒字の構成分析!C$39)</f>
        <v>介護保険事業特別会計（保険事業勘定）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1.61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1.1299999999999999</v>
      </c>
    </row>
    <row r="32" spans="1:11" x14ac:dyDescent="0.2">
      <c r="A32" s="157" t="str">
        <f>IF(連結実質赤字比率に係る赤字・黒字の構成分析!C$38="",NA(),連結実質赤字比率に係る赤字・黒字の構成分析!C$38)</f>
        <v>下水道事業会計（浄化槽事業）</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1.19</v>
      </c>
    </row>
    <row r="33" spans="1:16" x14ac:dyDescent="0.2">
      <c r="A33" s="157" t="str">
        <f>IF(連結実質赤字比率に係る赤字・黒字の構成分析!C$37="",NA(),連結実質赤字比率に係る赤字・黒字の構成分析!C$37)</f>
        <v>下水道事業会計（公共下水道事業）</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3.27</v>
      </c>
    </row>
    <row r="34" spans="1:16" x14ac:dyDescent="0.2">
      <c r="A34" s="157" t="str">
        <f>IF(連結実質赤字比率に係る赤字・黒字の構成分析!C$36="",NA(),連結実質赤字比率に係る赤字・黒字の構成分析!C$36)</f>
        <v>国民健康保険事業特別会計（事業勘定）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5.22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4.1900000000000004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5.0599999999999996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19.079999999999998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621</v>
      </c>
      <c r="E42" s="158"/>
      <c r="F42" s="158"/>
      <c r="G42" s="158">
        <f>'実質公債費比率（分子）の構造'!L$52</f>
        <v>620</v>
      </c>
      <c r="H42" s="158"/>
      <c r="I42" s="158"/>
      <c r="J42" s="158">
        <f>'実質公債費比率（分子）の構造'!M$52</f>
        <v>623</v>
      </c>
      <c r="K42" s="158"/>
      <c r="L42" s="158"/>
      <c r="M42" s="158">
        <f>'実質公債費比率（分子）の構造'!N$52</f>
        <v>620</v>
      </c>
      <c r="N42" s="158"/>
      <c r="O42" s="158"/>
      <c r="P42" s="158">
        <f>'実質公債費比率（分子）の構造'!O$52</f>
        <v>641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2</v>
      </c>
      <c r="O44" s="158"/>
      <c r="P44" s="158"/>
    </row>
    <row r="45" spans="1:16" x14ac:dyDescent="0.2">
      <c r="A45" s="158" t="s">
        <v>63</v>
      </c>
      <c r="B45" s="158">
        <f>'実質公債費比率（分子）の構造'!K$49</f>
        <v>34</v>
      </c>
      <c r="C45" s="158"/>
      <c r="D45" s="158"/>
      <c r="E45" s="158">
        <f>'実質公債費比率（分子）の構造'!L$49</f>
        <v>45</v>
      </c>
      <c r="F45" s="158"/>
      <c r="G45" s="158"/>
      <c r="H45" s="158">
        <f>'実質公債費比率（分子）の構造'!M$49</f>
        <v>61</v>
      </c>
      <c r="I45" s="158"/>
      <c r="J45" s="158"/>
      <c r="K45" s="158">
        <f>'実質公債費比率（分子）の構造'!N$49</f>
        <v>43</v>
      </c>
      <c r="L45" s="158"/>
      <c r="M45" s="158"/>
      <c r="N45" s="158">
        <f>'実質公債費比率（分子）の構造'!O$49</f>
        <v>23</v>
      </c>
      <c r="O45" s="158"/>
      <c r="P45" s="158"/>
    </row>
    <row r="46" spans="1:16" x14ac:dyDescent="0.2">
      <c r="A46" s="158" t="s">
        <v>64</v>
      </c>
      <c r="B46" s="158">
        <f>'実質公債費比率（分子）の構造'!K$48</f>
        <v>120</v>
      </c>
      <c r="C46" s="158"/>
      <c r="D46" s="158"/>
      <c r="E46" s="158">
        <f>'実質公債費比率（分子）の構造'!L$48</f>
        <v>120</v>
      </c>
      <c r="F46" s="158"/>
      <c r="G46" s="158"/>
      <c r="H46" s="158">
        <f>'実質公債費比率（分子）の構造'!M$48</f>
        <v>126</v>
      </c>
      <c r="I46" s="158"/>
      <c r="J46" s="158"/>
      <c r="K46" s="158">
        <f>'実質公債費比率（分子）の構造'!N$48</f>
        <v>129</v>
      </c>
      <c r="L46" s="158"/>
      <c r="M46" s="158"/>
      <c r="N46" s="158">
        <f>'実質公債費比率（分子）の構造'!O$48</f>
        <v>137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582</v>
      </c>
      <c r="C49" s="158"/>
      <c r="D49" s="158"/>
      <c r="E49" s="158">
        <f>'実質公債費比率（分子）の構造'!L$45</f>
        <v>609</v>
      </c>
      <c r="F49" s="158"/>
      <c r="G49" s="158"/>
      <c r="H49" s="158">
        <f>'実質公債費比率（分子）の構造'!M$45</f>
        <v>664</v>
      </c>
      <c r="I49" s="158"/>
      <c r="J49" s="158"/>
      <c r="K49" s="158">
        <f>'実質公債費比率（分子）の構造'!N$45</f>
        <v>695</v>
      </c>
      <c r="L49" s="158"/>
      <c r="M49" s="158"/>
      <c r="N49" s="158">
        <f>'実質公債費比率（分子）の構造'!O$45</f>
        <v>722</v>
      </c>
      <c r="O49" s="158"/>
      <c r="P49" s="158"/>
    </row>
    <row r="50" spans="1:16" x14ac:dyDescent="0.2">
      <c r="A50" s="158" t="s">
        <v>67</v>
      </c>
      <c r="B50" s="158" t="e">
        <f>NA()</f>
        <v>#N/A</v>
      </c>
      <c r="C50" s="158">
        <f>IF(ISNUMBER('実質公債費比率（分子）の構造'!K$53),'実質公債費比率（分子）の構造'!K$53,NA())</f>
        <v>117</v>
      </c>
      <c r="D50" s="158" t="e">
        <f>NA()</f>
        <v>#N/A</v>
      </c>
      <c r="E50" s="158" t="e">
        <f>NA()</f>
        <v>#N/A</v>
      </c>
      <c r="F50" s="158">
        <f>IF(ISNUMBER('実質公債費比率（分子）の構造'!L$53),'実質公債費比率（分子）の構造'!L$53,NA())</f>
        <v>155</v>
      </c>
      <c r="G50" s="158" t="e">
        <f>NA()</f>
        <v>#N/A</v>
      </c>
      <c r="H50" s="158" t="e">
        <f>NA()</f>
        <v>#N/A</v>
      </c>
      <c r="I50" s="158">
        <f>IF(ISNUMBER('実質公債費比率（分子）の構造'!M$53),'実質公債費比率（分子）の構造'!M$53,NA())</f>
        <v>229</v>
      </c>
      <c r="J50" s="158" t="e">
        <f>NA()</f>
        <v>#N/A</v>
      </c>
      <c r="K50" s="158" t="e">
        <f>NA()</f>
        <v>#N/A</v>
      </c>
      <c r="L50" s="158">
        <f>IF(ISNUMBER('実質公債費比率（分子）の構造'!N$53),'実質公債費比率（分子）の構造'!N$53,NA())</f>
        <v>248</v>
      </c>
      <c r="M50" s="158" t="e">
        <f>NA()</f>
        <v>#N/A</v>
      </c>
      <c r="N50" s="158" t="e">
        <f>NA()</f>
        <v>#N/A</v>
      </c>
      <c r="O50" s="158">
        <f>IF(ISNUMBER('実質公債費比率（分子）の構造'!O$53),'実質公債費比率（分子）の構造'!O$53,NA())</f>
        <v>243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9255</v>
      </c>
      <c r="E56" s="157"/>
      <c r="F56" s="157"/>
      <c r="G56" s="157">
        <f>'将来負担比率（分子）の構造'!J$52</f>
        <v>9131</v>
      </c>
      <c r="H56" s="157"/>
      <c r="I56" s="157"/>
      <c r="J56" s="157">
        <f>'将来負担比率（分子）の構造'!K$52</f>
        <v>8776</v>
      </c>
      <c r="K56" s="157"/>
      <c r="L56" s="157"/>
      <c r="M56" s="157">
        <f>'将来負担比率（分子）の構造'!L$52</f>
        <v>8429</v>
      </c>
      <c r="N56" s="157"/>
      <c r="O56" s="157"/>
      <c r="P56" s="157">
        <f>'将来負担比率（分子）の構造'!M$52</f>
        <v>8111</v>
      </c>
    </row>
    <row r="57" spans="1:16" x14ac:dyDescent="0.2">
      <c r="A57" s="157" t="s">
        <v>42</v>
      </c>
      <c r="B57" s="157"/>
      <c r="C57" s="157"/>
      <c r="D57" s="157">
        <f>'将来負担比率（分子）の構造'!I$51</f>
        <v>112</v>
      </c>
      <c r="E57" s="157"/>
      <c r="F57" s="157"/>
      <c r="G57" s="157">
        <f>'将来負担比率（分子）の構造'!J$51</f>
        <v>87</v>
      </c>
      <c r="H57" s="157"/>
      <c r="I57" s="157"/>
      <c r="J57" s="157">
        <f>'将来負担比率（分子）の構造'!K$51</f>
        <v>54</v>
      </c>
      <c r="K57" s="157"/>
      <c r="L57" s="157"/>
      <c r="M57" s="157">
        <f>'将来負担比率（分子）の構造'!L$51</f>
        <v>33</v>
      </c>
      <c r="N57" s="157"/>
      <c r="O57" s="157"/>
      <c r="P57" s="157">
        <f>'将来負担比率（分子）の構造'!M$51</f>
        <v>30</v>
      </c>
    </row>
    <row r="58" spans="1:16" x14ac:dyDescent="0.2">
      <c r="A58" s="157" t="s">
        <v>41</v>
      </c>
      <c r="B58" s="157"/>
      <c r="C58" s="157"/>
      <c r="D58" s="157">
        <f>'将来負担比率（分子）の構造'!I$50</f>
        <v>2198</v>
      </c>
      <c r="E58" s="157"/>
      <c r="F58" s="157"/>
      <c r="G58" s="157">
        <f>'将来負担比率（分子）の構造'!J$50</f>
        <v>2315</v>
      </c>
      <c r="H58" s="157"/>
      <c r="I58" s="157"/>
      <c r="J58" s="157">
        <f>'将来負担比率（分子）の構造'!K$50</f>
        <v>2454</v>
      </c>
      <c r="K58" s="157"/>
      <c r="L58" s="157"/>
      <c r="M58" s="157">
        <f>'将来負担比率（分子）の構造'!L$50</f>
        <v>2244</v>
      </c>
      <c r="N58" s="157"/>
      <c r="O58" s="157"/>
      <c r="P58" s="157">
        <f>'将来負担比率（分子）の構造'!M$50</f>
        <v>2323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474</v>
      </c>
      <c r="C62" s="157"/>
      <c r="D62" s="157"/>
      <c r="E62" s="157">
        <f>'将来負担比率（分子）の構造'!J$45</f>
        <v>427</v>
      </c>
      <c r="F62" s="157"/>
      <c r="G62" s="157"/>
      <c r="H62" s="157">
        <f>'将来負担比率（分子）の構造'!K$45</f>
        <v>416</v>
      </c>
      <c r="I62" s="157"/>
      <c r="J62" s="157"/>
      <c r="K62" s="157">
        <f>'将来負担比率（分子）の構造'!L$45</f>
        <v>428</v>
      </c>
      <c r="L62" s="157"/>
      <c r="M62" s="157"/>
      <c r="N62" s="157">
        <f>'将来負担比率（分子）の構造'!M$45</f>
        <v>359</v>
      </c>
      <c r="O62" s="157"/>
      <c r="P62" s="157"/>
    </row>
    <row r="63" spans="1:16" x14ac:dyDescent="0.2">
      <c r="A63" s="157" t="s">
        <v>34</v>
      </c>
      <c r="B63" s="157">
        <f>'将来負担比率（分子）の構造'!I$44</f>
        <v>256</v>
      </c>
      <c r="C63" s="157"/>
      <c r="D63" s="157"/>
      <c r="E63" s="157">
        <f>'将来負担比率（分子）の構造'!J$44</f>
        <v>210</v>
      </c>
      <c r="F63" s="157"/>
      <c r="G63" s="157"/>
      <c r="H63" s="157">
        <f>'将来負担比率（分子）の構造'!K$44</f>
        <v>167</v>
      </c>
      <c r="I63" s="157"/>
      <c r="J63" s="157"/>
      <c r="K63" s="157">
        <f>'将来負担比率（分子）の構造'!L$44</f>
        <v>163</v>
      </c>
      <c r="L63" s="157"/>
      <c r="M63" s="157"/>
      <c r="N63" s="157">
        <f>'将来負担比率（分子）の構造'!M$44</f>
        <v>163</v>
      </c>
      <c r="O63" s="157"/>
      <c r="P63" s="157"/>
    </row>
    <row r="64" spans="1:16" x14ac:dyDescent="0.2">
      <c r="A64" s="157" t="s">
        <v>33</v>
      </c>
      <c r="B64" s="157">
        <f>'将来負担比率（分子）の構造'!I$43</f>
        <v>3246</v>
      </c>
      <c r="C64" s="157"/>
      <c r="D64" s="157"/>
      <c r="E64" s="157">
        <f>'将来負担比率（分子）の構造'!J$43</f>
        <v>3126</v>
      </c>
      <c r="F64" s="157"/>
      <c r="G64" s="157"/>
      <c r="H64" s="157">
        <f>'将来負担比率（分子）の構造'!K$43</f>
        <v>3027</v>
      </c>
      <c r="I64" s="157"/>
      <c r="J64" s="157"/>
      <c r="K64" s="157">
        <f>'将来負担比率（分子）の構造'!L$43</f>
        <v>3001</v>
      </c>
      <c r="L64" s="157"/>
      <c r="M64" s="157"/>
      <c r="N64" s="157">
        <f>'将来負担比率（分子）の構造'!M$43</f>
        <v>2963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9956</v>
      </c>
      <c r="C66" s="157"/>
      <c r="D66" s="157"/>
      <c r="E66" s="157">
        <f>'将来負担比率（分子）の構造'!J$41</f>
        <v>9831</v>
      </c>
      <c r="F66" s="157"/>
      <c r="G66" s="157"/>
      <c r="H66" s="157">
        <f>'将来負担比率（分子）の構造'!K$41</f>
        <v>9595</v>
      </c>
      <c r="I66" s="157"/>
      <c r="J66" s="157"/>
      <c r="K66" s="157">
        <f>'将来負担比率（分子）の構造'!L$41</f>
        <v>9479</v>
      </c>
      <c r="L66" s="157"/>
      <c r="M66" s="157"/>
      <c r="N66" s="157">
        <f>'将来負担比率（分子）の構造'!M$41</f>
        <v>9809</v>
      </c>
      <c r="O66" s="157"/>
      <c r="P66" s="157"/>
    </row>
    <row r="67" spans="1:16" x14ac:dyDescent="0.2">
      <c r="A67" s="157" t="s">
        <v>71</v>
      </c>
      <c r="B67" s="157" t="e">
        <f>NA()</f>
        <v>#N/A</v>
      </c>
      <c r="C67" s="157">
        <f>IF(ISNUMBER('将来負担比率（分子）の構造'!I$53), IF('将来負担比率（分子）の構造'!I$53 &lt; 0, 0, '将来負担比率（分子）の構造'!I$53), NA())</f>
        <v>2367</v>
      </c>
      <c r="D67" s="157" t="e">
        <f>NA()</f>
        <v>#N/A</v>
      </c>
      <c r="E67" s="157" t="e">
        <f>NA()</f>
        <v>#N/A</v>
      </c>
      <c r="F67" s="157">
        <f>IF(ISNUMBER('将来負担比率（分子）の構造'!J$53), IF('将来負担比率（分子）の構造'!J$53 &lt; 0, 0, '将来負担比率（分子）の構造'!J$53), NA())</f>
        <v>2061</v>
      </c>
      <c r="G67" s="157" t="e">
        <f>NA()</f>
        <v>#N/A</v>
      </c>
      <c r="H67" s="157" t="e">
        <f>NA()</f>
        <v>#N/A</v>
      </c>
      <c r="I67" s="157">
        <f>IF(ISNUMBER('将来負担比率（分子）の構造'!K$53), IF('将来負担比率（分子）の構造'!K$53 &lt; 0, 0, '将来負担比率（分子）の構造'!K$53), NA())</f>
        <v>1923</v>
      </c>
      <c r="J67" s="157" t="e">
        <f>NA()</f>
        <v>#N/A</v>
      </c>
      <c r="K67" s="157" t="e">
        <f>NA()</f>
        <v>#N/A</v>
      </c>
      <c r="L67" s="157">
        <f>IF(ISNUMBER('将来負担比率（分子）の構造'!L$53), IF('将来負担比率（分子）の構造'!L$53 &lt; 0, 0, '将来負担比率（分子）の構造'!L$53), NA())</f>
        <v>2367</v>
      </c>
      <c r="M67" s="157" t="e">
        <f>NA()</f>
        <v>#N/A</v>
      </c>
      <c r="N67" s="157" t="e">
        <f>NA()</f>
        <v>#N/A</v>
      </c>
      <c r="O67" s="157">
        <f>IF(ISNUMBER('将来負担比率（分子）の構造'!M$53), IF('将来負担比率（分子）の構造'!M$53 &lt; 0, 0, '将来負担比率（分子）の構造'!M$53), NA())</f>
        <v>2831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1356</v>
      </c>
      <c r="C72" s="161">
        <f>基金残高に係る経年分析!G55</f>
        <v>1157</v>
      </c>
      <c r="D72" s="161">
        <f>基金残高に係る経年分析!H55</f>
        <v>1272</v>
      </c>
    </row>
    <row r="73" spans="1:16" x14ac:dyDescent="0.2">
      <c r="A73" s="160" t="s">
        <v>74</v>
      </c>
      <c r="B73" s="161" t="str">
        <f>基金残高に係る経年分析!F56</f>
        <v>-</v>
      </c>
      <c r="C73" s="161" t="str">
        <f>基金残高に係る経年分析!G56</f>
        <v>-</v>
      </c>
      <c r="D73" s="161">
        <f>基金残高に係る経年分析!H56</f>
        <v>33</v>
      </c>
    </row>
    <row r="74" spans="1:16" x14ac:dyDescent="0.2">
      <c r="A74" s="160" t="s">
        <v>75</v>
      </c>
      <c r="B74" s="161">
        <f>基金残高に係る経年分析!F57</f>
        <v>795</v>
      </c>
      <c r="C74" s="161">
        <f>基金残高に係る経年分析!G57</f>
        <v>709</v>
      </c>
      <c r="D74" s="161">
        <f>基金残高に係る経年分析!H57</f>
        <v>579</v>
      </c>
    </row>
  </sheetData>
  <sheetProtection algorithmName="SHA-512" hashValue="RkGrNG8fKQ1P6G/D3F3hRjXYDK/4Awt0nQjpfMFvC3VAEBYtVyEuqZdzyDV487mziu1KZhaXUcs6OciJrPxRVQ==" saltValue="XzChAwO0kvDkk0WnNxIg1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2026-03-19T02:54:27Z</cp:lastPrinted>
  <dcterms:created xsi:type="dcterms:W3CDTF">2026-02-26T10:10:20Z</dcterms:created>
  <dcterms:modified xsi:type="dcterms:W3CDTF">2026-09-18T06:55:38Z</dcterms:modified>
  <cp:category/>
</cp:coreProperties>
</file>