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2C534FDA-203B-4E92-BA10-77515728AC83}"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3" i="12" l="1"/>
  <c r="V23" i="12" l="1"/>
  <c r="CR102" i="12" l="1"/>
  <c r="AU88" i="12"/>
  <c r="AP88" i="12"/>
  <c r="AF88" i="12"/>
  <c r="AU63" i="12" l="1"/>
  <c r="AP63" i="12"/>
  <c r="AA30" i="12" l="1"/>
  <c r="AA29" i="12"/>
  <c r="AP23"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BE34" i="10"/>
  <c r="C34" i="10"/>
  <c r="C35" i="10" s="1"/>
  <c r="U34" i="10" l="1"/>
  <c r="U35" i="10" s="1"/>
  <c r="U36" i="10" s="1"/>
  <c r="U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c r="CO35" i="10" s="1"/>
  <c r="CO36" i="10" s="1"/>
</calcChain>
</file>

<file path=xl/sharedStrings.xml><?xml version="1.0" encoding="utf-8"?>
<sst xmlns="http://schemas.openxmlformats.org/spreadsheetml/2006/main" count="1171" uniqueCount="588">
  <si>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</si>
  <si>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</si>
  <si>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</si>
  <si>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</si>
  <si>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</si>
  <si>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</si>
  <si>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</si>
  <si>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</si>
  <si>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</si>
  <si>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</si>
  <si>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</si>
  <si>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</si>
  <si>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</si>
  <si>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</si>
  <si>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</si>
  <si>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</si>
  <si>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</si>
  <si>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</si>
  <si>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</si>
  <si>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</si>
  <si>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</si>
  <si>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</si>
  <si>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</si>
  <si>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</si>
  <si>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</si>
  <si>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</si>
  <si>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</si>
  <si>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</si>
  <si>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</si>
  <si>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</si>
  <si>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</si>
  <si>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</si>
  <si>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</si>
  <si>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</si>
  <si>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</si>
  <si>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</si>
  <si>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</si>
  <si>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</si>
  <si>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</si>
  <si>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</si>
  <si>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</si>
  <si>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</si>
  <si>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</si>
  <si>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</si>
  <si>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</si>
  <si>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</si>
  <si>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</si>
  <si>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</si>
  <si>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</si>
  <si>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</si>
  <si>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</si>
  <si>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</si>
  <si>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</si>
  <si>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</si>
  <si>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</si>
  <si>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</si>
  <si>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</si>
  <si>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</si>
  <si>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</si>
  <si>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</si>
  <si>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</si>
  <si>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</si>
  <si>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</si>
  <si>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</si>
  <si>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</si>
  <si>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</si>
  <si>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</si>
  <si>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</si>
  <si>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</si>
  <si>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</si>
  <si>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</si>
  <si>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</si>
  <si>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</si>
  <si>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</si>
  <si>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</si>
  <si>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</si>
  <si>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</si>
  <si>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</si>
  <si>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</si>
  <si>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</si>
  <si>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</si>
  <si>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</si>
  <si>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</si>
  <si>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</si>
  <si>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</si>
  <si>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</si>
  <si>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</si>
  <si>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</si>
  <si>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</si>
  <si>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</si>
  <si>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</si>
  <si>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</si>
  <si>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</si>
  <si>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</si>
  <si>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内子町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</si>
  <si>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</si>
  <si>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</si>
  <si>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</si>
  <si>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</si>
  <si>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</si>
  <si>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</si>
  <si>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</si>
  <si>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</si>
  <si>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</si>
  <si>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</si>
  <si>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</si>
  <si>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</si>
  <si>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</si>
  <si>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</si>
  <si>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</si>
  <si>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</si>
  <si>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</si>
  <si>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</si>
  <si>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</si>
  <si>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</si>
  <si>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</si>
  <si>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</si>
  <si>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</si>
  <si>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</si>
  <si>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</si>
  <si>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</si>
  <si>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</si>
  <si>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</si>
  <si>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</si>
  <si>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</si>
  <si>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</si>
  <si>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</si>
  <si>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</si>
  <si>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</si>
  <si>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</si>
  <si>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</si>
  <si>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</si>
  <si>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</si>
  <si>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</si>
  <si>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</si>
  <si>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</si>
  <si>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</si>
  <si>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</si>
  <si>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</si>
  <si>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</si>
  <si>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</si>
  <si>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</si>
  <si>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</si>
  <si>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</si>
  <si>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</si>
  <si>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</si>
  <si>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</si>
  <si>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</si>
  <si>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</si>
  <si>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</si>
  <si>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</si>
  <si>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</si>
  <si>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</si>
  <si>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</si>
  <si>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</si>
  <si>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</si>
  <si>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</si>
  <si>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</si>
  <si>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</si>
  <si>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</si>
  <si>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</si>
  <si>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</si>
  <si>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</si>
  <si>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</si>
  <si>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</si>
  <si>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</si>
  <si>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</si>
  <si>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</si>
  <si>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</si>
  <si>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</si>
  <si>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</si>
  <si>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</si>
  <si>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</si>
  <si>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</si>
  <si>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</si>
  <si>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</si>
  <si>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</si>
  <si>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</si>
  <si>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</si>
  <si>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</si>
  <si>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</si>
  <si>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</si>
  <si>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</si>
  <si>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</si>
  <si>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</si>
  <si>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</si>
  <si>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</si>
  <si>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</si>
  <si>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</si>
  <si>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</si>
  <si>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</si>
  <si>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</si>
  <si>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</si>
  <si>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</si>
  <si>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</si>
  <si>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</si>
  <si>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</si>
  <si>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</si>
  <si>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</si>
  <si>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</si>
  <si>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</si>
  <si>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</si>
  <si>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</si>
  <si>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愛媛県内子町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</si>
  <si>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</si>
  <si>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</si>
  <si>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</si>
  <si>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</si>
  <si>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</si>
  <si>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</si>
  <si>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</si>
  <si>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</si>
  <si>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</si>
  <si>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</si>
  <si>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</si>
  <si>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</si>
  <si>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</si>
  <si>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</si>
  <si>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</si>
  <si>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</si>
  <si>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</si>
  <si>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</si>
  <si>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</si>
  <si>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</si>
  <si>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</si>
  <si>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</si>
  <si>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</si>
  <si>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</si>
  <si>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</si>
  <si>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</si>
  <si>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</si>
  <si>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</si>
  <si>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</si>
  <si>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</si>
  <si>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</si>
  <si>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</si>
  <si>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</si>
  <si>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</si>
  <si>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</si>
  <si>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</si>
  <si>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</si>
  <si>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</si>
  <si>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</si>
  <si>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</si>
  <si>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</si>
  <si>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</si>
  <si>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</si>
  <si>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</si>
  <si>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</si>
  <si>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</si>
  <si>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</si>
  <si>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</si>
  <si>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</si>
  <si>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</si>
  <si>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</si>
  <si>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</si>
  <si>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</si>
  <si>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</si>
  <si>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</si>
  <si>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</si>
  <si>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</si>
  <si>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</si>
  <si>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</si>
  <si>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</si>
  <si>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</si>
  <si>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</si>
  <si>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</si>
  <si>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</si>
  <si>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</si>
  <si>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</si>
  <si>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</si>
  <si>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</si>
  <si>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</si>
  <si>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</si>
  <si>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</si>
  <si>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</si>
  <si>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</si>
  <si>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</si>
  <si>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</si>
  <si>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</si>
  <si>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</si>
  <si>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</si>
  <si>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</si>
  <si>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</si>
  <si>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</si>
  <si>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</si>
  <si>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</si>
  <si>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</si>
  <si>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</si>
  <si>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</si>
  <si>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</si>
  <si>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</si>
  <si>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</si>
  <si>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</si>
  <si>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</si>
  <si>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</si>
  <si>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</si>
  <si>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</si>
  <si>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</si>
  <si>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</si>
  <si>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</si>
  <si>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</si>
  <si>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</si>
  <si>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</si>
  <si>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</si>
  <si>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</si>
  <si>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</si>
  <si>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</si>
  <si>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</si>
  <si>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</si>
  <si>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</si>
  <si>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</si>
  <si>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</si>
  <si>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</si>
  <si>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</si>
  <si>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</si>
  <si>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</si>
  <si>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</si>
  <si>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</si>
  <si>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</si>
  <si>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</si>
  <si>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</si>
  <si>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</si>
  <si>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</si>
  <si>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</si>
  <si>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</si>
  <si>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</si>
  <si>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</si>
  <si>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</si>
  <si>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</si>
  <si>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</si>
  <si>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</si>
  <si>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</si>
  <si>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</si>
  <si>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</si>
  <si>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</si>
  <si>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</si>
  <si>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</si>
  <si>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</si>
  <si>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</si>
  <si>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</si>
  <si>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</si>
  <si>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</si>
  <si>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</si>
  <si>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</si>
  <si>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</si>
  <si>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</si>
  <si>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</si>
  <si>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</si>
  <si>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</si>
  <si>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</si>
  <si>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</si>
  <si>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</si>
  <si>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</si>
  <si>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愛媛県内子町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</si>
  <si>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</si>
  <si>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</si>
  <si>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</si>
  <si>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</si>
  <si>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</si>
  <si>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</si>
  <si>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</si>
  <si>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</si>
  <si>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</si>
  <si>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</si>
  <si>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</si>
  <si>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</si>
  <si>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</si>
  <si>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</si>
  <si>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</si>
  <si>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</si>
  <si>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</si>
  <si>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</si>
  <si>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</si>
  <si>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</si>
  <si>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内子高等学校小田分校寄宿舎特別会計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</si>
  <si>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</si>
  <si>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</si>
  <si>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</si>
  <si>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</si>
  <si>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</si>
  <si>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</si>
  <si>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</si>
  <si>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</si>
  <si>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</si>
  <si>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</si>
  <si>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</si>
  <si>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</si>
  <si>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</si>
  <si>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内子町国民健康保険事業特別会計</t>
    <phoneticPr fontId="5"/>
  </si>
  <si>
    <t>内子町介護保険事業特別会計</t>
    <phoneticPr fontId="5"/>
  </si>
  <si>
    <t>内子町後期高齢者医療保険事業特別会計</t>
    <phoneticPr fontId="5"/>
  </si>
  <si>
    <t>内子町介護保険サービス事業特別会計</t>
    <phoneticPr fontId="5"/>
  </si>
  <si>
    <t>内子町水道事業会計</t>
    <phoneticPr fontId="5"/>
  </si>
  <si>
    <t>法適用企業</t>
    <phoneticPr fontId="5"/>
  </si>
  <si>
    <t>内子町公共下水道事業会計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</si>
  <si>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</si>
  <si>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</si>
  <si>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</si>
  <si>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</si>
  <si>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</si>
  <si>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</si>
  <si>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</si>
  <si>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</si>
  <si>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</si>
  <si>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</si>
  <si>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</si>
  <si>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</si>
  <si>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</si>
  <si>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</si>
  <si>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</si>
  <si>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</si>
  <si>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</si>
  <si>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</si>
  <si>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</si>
  <si>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</si>
  <si>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</si>
  <si>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</si>
  <si>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</si>
  <si>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</si>
  <si>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</si>
  <si>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</si>
  <si>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</si>
  <si>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</si>
  <si>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</si>
  <si>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</si>
  <si>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</si>
  <si>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</si>
  <si>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</si>
  <si>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</si>
  <si>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</si>
  <si>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</si>
  <si>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</si>
  <si>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</si>
  <si>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</si>
  <si>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</si>
  <si>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</si>
  <si>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</si>
  <si>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</si>
  <si>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</si>
  <si>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</si>
  <si>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</si>
  <si>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</si>
  <si>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</si>
  <si>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</si>
  <si>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</si>
  <si>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</si>
  <si>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</si>
  <si>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</si>
  <si>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内子町下水道事業会計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</si>
  <si>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</si>
  <si>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</si>
  <si>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</si>
  <si>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</si>
  <si>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</si>
  <si>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</si>
  <si>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</si>
  <si>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</si>
  <si>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</si>
  <si>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</si>
  <si>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</si>
  <si>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</si>
  <si>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</si>
  <si>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</si>
  <si>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</si>
  <si>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</si>
  <si>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</si>
  <si>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</si>
  <si>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</si>
  <si>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</si>
  <si>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</si>
  <si>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</si>
  <si>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</si>
  <si>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</si>
  <si>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</si>
  <si>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</si>
  <si>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</si>
  <si>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</si>
  <si>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</si>
  <si>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</si>
  <si>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</si>
  <si>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</si>
  <si>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</si>
  <si>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</si>
  <si>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</si>
  <si>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</si>
  <si>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</si>
  <si>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</si>
  <si>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</si>
  <si>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</si>
  <si>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</si>
  <si>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</si>
  <si>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</si>
  <si>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</si>
  <si>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</si>
  <si>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</si>
  <si>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</si>
  <si>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</si>
  <si>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</si>
  <si>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</si>
  <si>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</si>
  <si>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</si>
  <si>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</si>
  <si>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</si>
  <si>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</si>
  <si>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</si>
  <si>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</si>
  <si>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</si>
  <si>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</si>
  <si>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</si>
  <si>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</si>
  <si>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</si>
  <si>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</si>
  <si>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</si>
  <si>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</si>
  <si>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</si>
  <si>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</si>
  <si>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</si>
  <si>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</si>
  <si>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</si>
  <si>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</si>
  <si>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</si>
  <si>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</si>
  <si>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</si>
  <si>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</si>
  <si>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</si>
  <si>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</si>
  <si>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</si>
  <si>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</si>
  <si>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</si>
  <si>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</si>
  <si>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</si>
  <si>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2.74</t>
  </si>
  <si>
    <t>内子町水道事業会計</t>
  </si>
  <si>
    <t>一般会計</t>
  </si>
  <si>
    <t>内子町介護保険事業特別会計</t>
  </si>
  <si>
    <t>内子町公共下水道事業会計</t>
  </si>
  <si>
    <t>内子町国民健康保険事業特別会計</t>
  </si>
  <si>
    <t>内子町後期高齢者医療保険事業特別会計</t>
  </si>
  <si>
    <t>内子高等学校小田分校寄宿舎特別会計</t>
  </si>
  <si>
    <t>内子町介護保険サービス事業特別会計</t>
  </si>
  <si>
    <t>その他会計（赤字）</t>
  </si>
  <si>
    <t>その他会計（黒字）</t>
  </si>
  <si>
    <t>R02</t>
    <phoneticPr fontId="5"/>
  </si>
  <si>
    <t>R03</t>
    <phoneticPr fontId="5"/>
  </si>
  <si>
    <t>R04</t>
    <phoneticPr fontId="5"/>
  </si>
  <si>
    <t>R05</t>
    <phoneticPr fontId="5"/>
  </si>
  <si>
    <t>R06</t>
    <phoneticPr fontId="5"/>
  </si>
  <si>
    <t>内子フレッシュパークからり</t>
    <rPh sb="0" eb="2">
      <t>ウチコ</t>
    </rPh>
    <phoneticPr fontId="2"/>
  </si>
  <si>
    <t>内子町国際交流協会</t>
    <rPh sb="0" eb="3">
      <t>ウチコチョウ</t>
    </rPh>
    <rPh sb="3" eb="5">
      <t>コクサイ</t>
    </rPh>
    <rPh sb="5" eb="7">
      <t>コウリュウ</t>
    </rPh>
    <rPh sb="7" eb="9">
      <t>キョウカイ</t>
    </rPh>
    <phoneticPr fontId="2"/>
  </si>
  <si>
    <t>小田まちづくり</t>
    <rPh sb="0" eb="2">
      <t>オダ</t>
    </rPh>
    <phoneticPr fontId="2"/>
  </si>
  <si>
    <t>愛媛県市町総合事務組合　退職手当事業分</t>
    <rPh sb="0" eb="3">
      <t>エヒメケン</t>
    </rPh>
    <rPh sb="3" eb="5">
      <t>シチョウ</t>
    </rPh>
    <rPh sb="5" eb="7">
      <t>ソウゴウ</t>
    </rPh>
    <rPh sb="7" eb="9">
      <t>ジム</t>
    </rPh>
    <rPh sb="9" eb="11">
      <t>クミアイ</t>
    </rPh>
    <rPh sb="12" eb="14">
      <t>タイショク</t>
    </rPh>
    <rPh sb="14" eb="16">
      <t>テアテ</t>
    </rPh>
    <rPh sb="16" eb="18">
      <t>ジギョウ</t>
    </rPh>
    <rPh sb="18" eb="19">
      <t>ブン</t>
    </rPh>
    <phoneticPr fontId="2"/>
  </si>
  <si>
    <t>愛媛県市町総合事務組合　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</si>
  <si>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愛媛県市町総合事務組合　交通災害事業分</t>
    <rPh sb="0" eb="5">
      <t>エヒメケンシチョウ</t>
    </rPh>
    <rPh sb="5" eb="7">
      <t>ソウゴウ</t>
    </rPh>
    <rPh sb="7" eb="9">
      <t>ジム</t>
    </rPh>
    <rPh sb="9" eb="11">
      <t>クミアイ</t>
    </rPh>
    <rPh sb="12" eb="14">
      <t>コウツウ</t>
    </rPh>
    <rPh sb="14" eb="16">
      <t>サイガイ</t>
    </rPh>
    <rPh sb="16" eb="18">
      <t>ジギョウ</t>
    </rPh>
    <rPh sb="18" eb="19">
      <t>ブン</t>
    </rPh>
    <phoneticPr fontId="2"/>
  </si>
  <si>
    <t>愛媛県市町総合事務組合　自治会館事業分</t>
    <rPh sb="0" eb="11">
      <t>エヒメケンシチョウソウゴウジムクミアイ</t>
    </rPh>
    <rPh sb="12" eb="14">
      <t>ジチ</t>
    </rPh>
    <rPh sb="14" eb="16">
      <t>カイカン</t>
    </rPh>
    <rPh sb="16" eb="18">
      <t>ジギョウ</t>
    </rPh>
    <rPh sb="18" eb="19">
      <t>ブン</t>
    </rPh>
    <phoneticPr fontId="2"/>
  </si>
  <si>
    <t>愛媛県市町総合事務組合　議員公務災害事業分</t>
    <rPh sb="0" eb="11">
      <t>エヒメケンシチョウソウゴウジムクミアイ</t>
    </rPh>
    <rPh sb="12" eb="14">
      <t>ギイン</t>
    </rPh>
    <rPh sb="14" eb="16">
      <t>コウム</t>
    </rPh>
    <rPh sb="16" eb="18">
      <t>サイガイ</t>
    </rPh>
    <rPh sb="18" eb="20">
      <t>ジギョウ</t>
    </rPh>
    <rPh sb="20" eb="21">
      <t>ブン</t>
    </rPh>
    <phoneticPr fontId="2"/>
  </si>
  <si>
    <t>愛媛県市町総合事務組合　共通経費分</t>
    <rPh sb="0" eb="11">
      <t>エヒメケンシチョウソウゴウジムクミアイ</t>
    </rPh>
    <rPh sb="12" eb="14">
      <t>キョウツウ</t>
    </rPh>
    <rPh sb="14" eb="16">
      <t>ケイヒ</t>
    </rPh>
    <rPh sb="16" eb="17">
      <t>ブン</t>
    </rPh>
    <phoneticPr fontId="2"/>
  </si>
  <si>
    <t>大洲・喜多衛生事務組合</t>
    <rPh sb="0" eb="2">
      <t>オオズ</t>
    </rPh>
    <rPh sb="3" eb="5">
      <t>キタ</t>
    </rPh>
    <rPh sb="5" eb="7">
      <t>エイセイ</t>
    </rPh>
    <rPh sb="7" eb="9">
      <t>ジム</t>
    </rPh>
    <rPh sb="9" eb="11">
      <t>クミアイ</t>
    </rPh>
    <phoneticPr fontId="2"/>
  </si>
  <si>
    <t>大洲喜多特別養護老人ホーム事務組合　一般会計</t>
    <rPh sb="0" eb="2">
      <t>オオズ</t>
    </rPh>
    <rPh sb="2" eb="4">
      <t>キタ</t>
    </rPh>
    <rPh sb="4" eb="10">
      <t>トクベツヨウゴロウジン</t>
    </rPh>
    <rPh sb="13" eb="15">
      <t>ジム</t>
    </rPh>
    <rPh sb="15" eb="17">
      <t>クミアイ</t>
    </rPh>
    <rPh sb="18" eb="20">
      <t>イッパン</t>
    </rPh>
    <rPh sb="20" eb="22">
      <t>カイケイ</t>
    </rPh>
    <phoneticPr fontId="2"/>
  </si>
  <si>
    <t>大洲喜多特別養護老人ホーム事務組合　公営企業会計</t>
    <rPh sb="0" eb="2">
      <t>オオズ</t>
    </rPh>
    <rPh sb="2" eb="4">
      <t>キタ</t>
    </rPh>
    <rPh sb="4" eb="10">
      <t>トクベツヨウゴロウジン</t>
    </rPh>
    <rPh sb="13" eb="15">
      <t>ジム</t>
    </rPh>
    <rPh sb="15" eb="17">
      <t>クミアイ</t>
    </rPh>
    <rPh sb="18" eb="20">
      <t>コウエイ</t>
    </rPh>
    <rPh sb="20" eb="22">
      <t>キギョウ</t>
    </rPh>
    <rPh sb="22" eb="24">
      <t>カイケイ</t>
    </rPh>
    <phoneticPr fontId="2"/>
  </si>
  <si>
    <t>大洲地区広域消防事務組合</t>
    <rPh sb="0" eb="2">
      <t>オオズ</t>
    </rPh>
    <rPh sb="2" eb="4">
      <t>チク</t>
    </rPh>
    <rPh sb="4" eb="6">
      <t>コウイキ</t>
    </rPh>
    <rPh sb="6" eb="8">
      <t>ショウボウ</t>
    </rPh>
    <rPh sb="8" eb="10">
      <t>ジム</t>
    </rPh>
    <rPh sb="10" eb="12">
      <t>クミアイ</t>
    </rPh>
    <phoneticPr fontId="2"/>
  </si>
  <si>
    <t>八幡浜・大洲地区広域市町村圏組合　一般会計</t>
    <rPh sb="0" eb="3">
      <t>ヤワタハマ</t>
    </rPh>
    <rPh sb="4" eb="6">
      <t>オオズ</t>
    </rPh>
    <rPh sb="6" eb="8">
      <t>チク</t>
    </rPh>
    <rPh sb="8" eb="10">
      <t>コウイキ</t>
    </rPh>
    <rPh sb="10" eb="13">
      <t>シチョウソン</t>
    </rPh>
    <rPh sb="13" eb="14">
      <t>ケン</t>
    </rPh>
    <rPh sb="14" eb="16">
      <t>クミアイ</t>
    </rPh>
    <rPh sb="17" eb="19">
      <t>イッパン</t>
    </rPh>
    <rPh sb="19" eb="21">
      <t>カイケイ</t>
    </rPh>
    <phoneticPr fontId="2"/>
  </si>
  <si>
    <t>八幡浜・大洲地区広域市町村圏組合　八幡浜・大洲地方拠点都市対策室特別会計</t>
    <rPh sb="0" eb="3">
      <t>ヤワタハマ</t>
    </rPh>
    <rPh sb="4" eb="6">
      <t>オオズ</t>
    </rPh>
    <rPh sb="6" eb="8">
      <t>チク</t>
    </rPh>
    <rPh sb="8" eb="10">
      <t>コウイキ</t>
    </rPh>
    <rPh sb="10" eb="13">
      <t>シチョウソン</t>
    </rPh>
    <rPh sb="13" eb="14">
      <t>ケン</t>
    </rPh>
    <rPh sb="14" eb="16">
      <t>クミアイ</t>
    </rPh>
    <rPh sb="17" eb="20">
      <t>ヤワタハマ</t>
    </rPh>
    <rPh sb="21" eb="23">
      <t>オオズ</t>
    </rPh>
    <rPh sb="23" eb="25">
      <t>チホウ</t>
    </rPh>
    <rPh sb="25" eb="27">
      <t>キョテン</t>
    </rPh>
    <rPh sb="27" eb="29">
      <t>トシ</t>
    </rPh>
    <rPh sb="29" eb="32">
      <t>タイサクシツ</t>
    </rPh>
    <rPh sb="32" eb="34">
      <t>トクベツ</t>
    </rPh>
    <rPh sb="34" eb="36">
      <t>カイケイ</t>
    </rPh>
    <phoneticPr fontId="2"/>
  </si>
  <si>
    <t>八幡浜・大洲地区広域市町村圏組合　運動公園特別会計</t>
    <rPh sb="0" eb="3">
      <t>ヤワタハマ</t>
    </rPh>
    <rPh sb="4" eb="6">
      <t>オオズ</t>
    </rPh>
    <rPh sb="6" eb="8">
      <t>チク</t>
    </rPh>
    <rPh sb="8" eb="16">
      <t>コウイキシチョウソンケンクミアイ</t>
    </rPh>
    <rPh sb="17" eb="19">
      <t>ウンドウ</t>
    </rPh>
    <rPh sb="19" eb="21">
      <t>コウエン</t>
    </rPh>
    <rPh sb="21" eb="23">
      <t>トクベツ</t>
    </rPh>
    <rPh sb="23" eb="25">
      <t>カイケイ</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</si>
  <si>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</si>
  <si>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　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2"/>
  </si>
  <si>
    <t>愛媛県後期高齢者医療広域連合　後期高齢者医療特別会計</t>
    <rPh sb="0" eb="3">
      <t>エヒメケン</t>
    </rPh>
    <rPh sb="3" eb="8">
      <t>コウキコウレイシャ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</si>
  <si>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</si>
  <si>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t>
    <phoneticPr fontId="2"/>
  </si>
  <si>
    <t>-</t>
    <phoneticPr fontId="2"/>
  </si>
  <si>
    <t>.</t>
    <phoneticPr fontId="2"/>
  </si>
  <si>
    <t>-</t>
    <phoneticPr fontId="2"/>
  </si>
  <si>
    <t>「公共施設整備基金」</t>
    <phoneticPr fontId="5"/>
  </si>
  <si>
    <t>「地域振興基金」</t>
    <phoneticPr fontId="5"/>
  </si>
  <si>
    <t>「地域福祉基金」</t>
    <phoneticPr fontId="5"/>
  </si>
  <si>
    <t>「一般廃棄物処理施設維持管理基金」</t>
    <phoneticPr fontId="5"/>
  </si>
  <si>
    <t>「森林環境譲与税基金」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</si>
  <si>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</si>
  <si>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</si>
  <si>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xml:space="preserve"> 　</t>
    </r>
    <r>
      <rPr>
        <sz val="11"/>
        <color indexed="8"/>
        <rFont val="ＭＳ 明朝"/>
        <family val="1"/>
        <charset val="128"/>
      </rPr>
      <t>平成20年度に策定をした「公債費負担適正化計画」は計画期間を終了したが、地方債の発行を年額９億円抑制は継続しているため、将来負担比率は非該当である。しかし、有形固定資産減価償却率は、70.6％と類似団体内平均値より2.8ポイント高い数値となっている。
　有形固定資産償却率が類似団体平均値と比較して高くなっている施設が複数あるので、施設の利用者数・稼働率などを検証し内子町公共施設総合管理計画に基づき、老朽化対策や廃止等に取り組んでいくとともに地方債の発行額の抑制を図るなど適切な起債管理に努め、計画的に施設整備を進めていく必要がある。</t>
    </r>
    <rPh sb="161" eb="163">
      <t>フクスウ</t>
    </rPh>
    <rPh sb="168" eb="170">
      <t>シセツ</t>
    </rPh>
    <rPh sb="171" eb="175">
      <t>リヨウシャスウ</t>
    </rPh>
    <rPh sb="176" eb="179">
      <t>カドウリツ</t>
    </rPh>
    <rPh sb="182" eb="184">
      <t>ケンショウ</t>
    </rPh>
    <rPh sb="209" eb="211">
      <t>ハイシ</t>
    </rPh>
    <rPh sb="211" eb="212">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</si>
  <si>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</si>
  <si>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</si>
  <si>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</si>
  <si>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</si>
  <si>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</si>
  <si>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</si>
  <si>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t>　</t>
    </r>
    <r>
      <rPr>
        <sz val="11"/>
        <color indexed="8"/>
        <rFont val="ＭＳ 明朝"/>
        <family val="1"/>
        <charset val="128"/>
      </rPr>
      <t>平成20年度に策定をした「公債費負担適正化計画」は計画期間を終了したが、地方債の発行を年額９億円抑制は継続しているため、将来負担比率は非該当である。一方、実質公債費比率は2.8％（前年度比0.3ポイント増加）となり、３年連続で増加した。これは、小学校（４校）・中学校（２校）のトイレ整備で65,200千円、立石自治会館整備で102,000千円、旧森家整備で102,100千円の地方債を発行したことが考えられる。しかし、類似団体内平均値よりは5.7ポイント低い数値となっているため、今後も内子町公共施設総合管理計画に基づき、各施設の修繕（長寿命化）は優先順位をつけて改修・整備を進め、地方債の発行を抑制していき、実質公債費比率の増減に注視していく。</t>
    </r>
    <rPh sb="154" eb="156">
      <t>タテイシ</t>
    </rPh>
    <rPh sb="170" eb="172">
      <t>センエン</t>
    </rPh>
    <rPh sb="173" eb="174">
      <t>キュウ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</si>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</sst>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ＭＳ 明朝"/>
      <family val="1"/>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8783462-9EDD-41E6-B4C4-CE2CF619FA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62C3-4711-BB7B-F494DF0E4A5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119928</c:v>
                </c:pt>
                <c:pt idx="1">
                  <c:v>102002</c:v>
                </c:pt>
                <c:pt idx="2">
                  <c:v>87689</c:v>
                </c:pt>
                <c:pt idx="3">
                  <c:v>120886</c:v>
                </c:pt>
                <c:pt idx="4">
                  <c:v>129906</c:v>
                </c:pt>
              </c:numCache>
            </c:numRef>
          </c:val>
          <c:smooth val="0"/>
          <c:extLst>
            <c:ext xmlns:c16="http://schemas.microsoft.com/office/drawing/2014/chart" uri="{C3380CC4-5D6E-409C-BE32-E72D297353CC}">
              <c16:uniqueId val="{00000001-62C3-4711-BB7B-F494DF0E4A5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5.47</c:v>
                </c:pt>
                <c:pt idx="1">
                  <c:v>4.16</c:v>
                </c:pt>
                <c:pt idx="2">
                  <c:v>4.82</c:v>
                </c:pt>
                <c:pt idx="3">
                  <c:v>5.13</c:v>
                </c:pt>
                <c:pt idx="4">
                  <c:v>5.1100000000000003</c:v>
                </c:pt>
              </c:numCache>
            </c:numRef>
          </c:val>
          <c:extLst>
            <c:ext xmlns:c16="http://schemas.microsoft.com/office/drawing/2014/chart" uri="{C3380CC4-5D6E-409C-BE32-E72D297353CC}">
              <c16:uniqueId val="{00000000-F58C-4B33-899C-E7782C000C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19.45</c:v>
                </c:pt>
                <c:pt idx="1">
                  <c:v>19.82</c:v>
                </c:pt>
                <c:pt idx="2">
                  <c:v>20.57</c:v>
                </c:pt>
                <c:pt idx="3">
                  <c:v>20.399999999999999</c:v>
                </c:pt>
                <c:pt idx="4">
                  <c:v>17.3</c:v>
                </c:pt>
              </c:numCache>
            </c:numRef>
          </c:val>
          <c:extLst>
            <c:ext xmlns:c16="http://schemas.microsoft.com/office/drawing/2014/chart" uri="{C3380CC4-5D6E-409C-BE32-E72D297353CC}">
              <c16:uniqueId val="{00000001-F58C-4B33-899C-E7782C000C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3.56</c:v>
                </c:pt>
                <c:pt idx="1">
                  <c:v>0.23</c:v>
                </c:pt>
                <c:pt idx="2">
                  <c:v>0.54</c:v>
                </c:pt>
                <c:pt idx="3">
                  <c:v>0.14000000000000001</c:v>
                </c:pt>
                <c:pt idx="4">
                  <c:v>-2.74</c:v>
                </c:pt>
              </c:numCache>
            </c:numRef>
          </c:val>
          <c:smooth val="0"/>
          <c:extLst>
            <c:ext xmlns:c16="http://schemas.microsoft.com/office/drawing/2014/chart" uri="{C3380CC4-5D6E-409C-BE32-E72D297353CC}">
              <c16:uniqueId val="{00000002-F58C-4B33-899C-E7782C000C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926-47A0-9E7B-BCE851A7D08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26-47A0-9E7B-BCE851A7D08E}"/>
            </c:ext>
          </c:extLst>
        </c:ser>
        <c:ser>
          <c:idx val="2"/>
          <c:order val="2"/>
          <c:tx>
            <c:strRef>
              <c:f>データシート!$A$29</c:f>
              <c:strCache>
                <c:ptCount val="1"/>
                <c:pt idx="0">
                  <c:v>内子町介護保険サービス事業特別会計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926-47A0-9E7B-BCE851A7D08E}"/>
            </c:ext>
          </c:extLst>
        </c:ser>
        <c:ser>
          <c:idx val="3"/>
          <c:order val="3"/>
          <c:tx>
            <c:strRef>
              <c:f>データシート!$A$30</c:f>
              <c:strCache>
                <c:ptCount val="1"/>
                <c:pt idx="0">
                  <c:v>内子高等学校小田分校寄宿舎特別会計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926-47A0-9E7B-BCE851A7D08E}"/>
            </c:ext>
          </c:extLst>
        </c:ser>
        <c:ser>
          <c:idx val="4"/>
          <c:order val="4"/>
          <c:tx>
            <c:strRef>
              <c:f>データシート!$A$31</c:f>
              <c:strCache>
                <c:ptCount val="1"/>
                <c:pt idx="0">
                  <c:v>内子町後期高齢者医療保険事業特別会計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0.12</c:v>
                </c:pt>
                <c:pt idx="4">
                  <c:v>#N/A</c:v>
                </c:pt>
                <c:pt idx="5">
                  <c:v>0.08</c:v>
                </c:pt>
                <c:pt idx="6">
                  <c:v>#N/A</c:v>
                </c:pt>
                <c:pt idx="7">
                  <c:v>7.0000000000000007E-2</c:v>
                </c:pt>
                <c:pt idx="8">
                  <c:v>#N/A</c:v>
                </c:pt>
                <c:pt idx="9">
                  <c:v>0.1</c:v>
                </c:pt>
              </c:numCache>
            </c:numRef>
          </c:val>
          <c:extLst>
            <c:ext xmlns:c16="http://schemas.microsoft.com/office/drawing/2014/chart" uri="{C3380CC4-5D6E-409C-BE32-E72D297353CC}">
              <c16:uniqueId val="{00000004-0926-47A0-9E7B-BCE851A7D08E}"/>
            </c:ext>
          </c:extLst>
        </c:ser>
        <c:ser>
          <c:idx val="5"/>
          <c:order val="5"/>
          <c:tx>
            <c:strRef>
              <c:f>データシート!$A$32</c:f>
              <c:strCache>
                <c:ptCount val="1"/>
                <c:pt idx="0">
                  <c:v>内子町国民健康保険事業特別会計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0.05</c:v>
                </c:pt>
                <c:pt idx="4">
                  <c:v>#N/A</c:v>
                </c:pt>
                <c:pt idx="5">
                  <c:v>0.22</c:v>
                </c:pt>
                <c:pt idx="6">
                  <c:v>#N/A</c:v>
                </c:pt>
                <c:pt idx="7">
                  <c:v>0.18</c:v>
                </c:pt>
                <c:pt idx="8">
                  <c:v>#N/A</c:v>
                </c:pt>
                <c:pt idx="9">
                  <c:v>0.22</c:v>
                </c:pt>
              </c:numCache>
            </c:numRef>
          </c:val>
          <c:extLst>
            <c:ext xmlns:c16="http://schemas.microsoft.com/office/drawing/2014/chart" uri="{C3380CC4-5D6E-409C-BE32-E72D297353CC}">
              <c16:uniqueId val="{00000005-0926-47A0-9E7B-BCE851A7D08E}"/>
            </c:ext>
          </c:extLst>
        </c:ser>
        <c:ser>
          <c:idx val="6"/>
          <c:order val="6"/>
          <c:tx>
            <c:strRef>
              <c:f>データシート!$A$33</c:f>
              <c:strCache>
                <c:ptCount val="1"/>
                <c:pt idx="0">
                  <c:v>内子町公共下水道事業会計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0.81</c:v>
                </c:pt>
                <c:pt idx="4">
                  <c:v>#N/A</c:v>
                </c:pt>
                <c:pt idx="5">
                  <c:v>0.98</c:v>
                </c:pt>
                <c:pt idx="6">
                  <c:v>#N/A</c:v>
                </c:pt>
                <c:pt idx="7">
                  <c:v>1.25</c:v>
                </c:pt>
                <c:pt idx="8">
                  <c:v>#N/A</c:v>
                </c:pt>
                <c:pt idx="9">
                  <c:v>1.5</c:v>
                </c:pt>
              </c:numCache>
            </c:numRef>
          </c:val>
          <c:extLst>
            <c:ext xmlns:c16="http://schemas.microsoft.com/office/drawing/2014/chart" uri="{C3380CC4-5D6E-409C-BE32-E72D297353CC}">
              <c16:uniqueId val="{00000006-0926-47A0-9E7B-BCE851A7D08E}"/>
            </c:ext>
          </c:extLst>
        </c:ser>
        <c:ser>
          <c:idx val="7"/>
          <c:order val="7"/>
          <c:tx>
            <c:strRef>
              <c:f>データシート!$A$34</c:f>
              <c:strCache>
                <c:ptCount val="1"/>
                <c:pt idx="0">
                  <c:v>内子町介護保険事業特別会計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0.05</c:v>
                </c:pt>
                <c:pt idx="2">
                  <c:v>#N/A</c:v>
                </c:pt>
                <c:pt idx="3">
                  <c:v>0.6</c:v>
                </c:pt>
                <c:pt idx="4">
                  <c:v>#N/A</c:v>
                </c:pt>
                <c:pt idx="5">
                  <c:v>0.83</c:v>
                </c:pt>
                <c:pt idx="6">
                  <c:v>#N/A</c:v>
                </c:pt>
                <c:pt idx="7">
                  <c:v>1.22</c:v>
                </c:pt>
                <c:pt idx="8">
                  <c:v>#N/A</c:v>
                </c:pt>
                <c:pt idx="9">
                  <c:v>1.79</c:v>
                </c:pt>
              </c:numCache>
            </c:numRef>
          </c:val>
          <c:extLst>
            <c:ext xmlns:c16="http://schemas.microsoft.com/office/drawing/2014/chart" uri="{C3380CC4-5D6E-409C-BE32-E72D297353CC}">
              <c16:uniqueId val="{00000007-0926-47A0-9E7B-BCE851A7D08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5.47</c:v>
                </c:pt>
                <c:pt idx="2">
                  <c:v>#N/A</c:v>
                </c:pt>
                <c:pt idx="3">
                  <c:v>4.16</c:v>
                </c:pt>
                <c:pt idx="4">
                  <c:v>#N/A</c:v>
                </c:pt>
                <c:pt idx="5">
                  <c:v>4.8099999999999996</c:v>
                </c:pt>
                <c:pt idx="6">
                  <c:v>#N/A</c:v>
                </c:pt>
                <c:pt idx="7">
                  <c:v>5.13</c:v>
                </c:pt>
                <c:pt idx="8">
                  <c:v>#N/A</c:v>
                </c:pt>
                <c:pt idx="9">
                  <c:v>5.1100000000000003</c:v>
                </c:pt>
              </c:numCache>
            </c:numRef>
          </c:val>
          <c:extLst>
            <c:ext xmlns:c16="http://schemas.microsoft.com/office/drawing/2014/chart" uri="{C3380CC4-5D6E-409C-BE32-E72D297353CC}">
              <c16:uniqueId val="{00000008-0926-47A0-9E7B-BCE851A7D08E}"/>
            </c:ext>
          </c:extLst>
        </c:ser>
        <c:ser>
          <c:idx val="9"/>
          <c:order val="9"/>
          <c:tx>
            <c:strRef>
              <c:f>データシート!$A$36</c:f>
              <c:strCache>
                <c:ptCount val="1"/>
                <c:pt idx="0">
                  <c:v>内子町水道事業会計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12.17</c:v>
                </c:pt>
                <c:pt idx="2">
                  <c:v>#N/A</c:v>
                </c:pt>
                <c:pt idx="3">
                  <c:v>12.92</c:v>
                </c:pt>
                <c:pt idx="4">
                  <c:v>#N/A</c:v>
                </c:pt>
                <c:pt idx="5">
                  <c:v>16.510000000000002</c:v>
                </c:pt>
                <c:pt idx="6">
                  <c:v>#N/A</c:v>
                </c:pt>
                <c:pt idx="7">
                  <c:v>17.13</c:v>
                </c:pt>
                <c:pt idx="8">
                  <c:v>#N/A</c:v>
                </c:pt>
                <c:pt idx="9">
                  <c:v>18.88</c:v>
                </c:pt>
              </c:numCache>
            </c:numRef>
          </c:val>
          <c:extLst>
            <c:ext xmlns:c16="http://schemas.microsoft.com/office/drawing/2014/chart" uri="{C3380CC4-5D6E-409C-BE32-E72D297353CC}">
              <c16:uniqueId val="{00000009-0926-47A0-9E7B-BCE851A7D08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1076</c:v>
                </c:pt>
                <c:pt idx="5">
                  <c:v>1046</c:v>
                </c:pt>
                <c:pt idx="8">
                  <c:v>993</c:v>
                </c:pt>
                <c:pt idx="11">
                  <c:v>939</c:v>
                </c:pt>
                <c:pt idx="14">
                  <c:v>885</c:v>
                </c:pt>
              </c:numCache>
            </c:numRef>
          </c:val>
          <c:extLst>
            <c:ext xmlns:c16="http://schemas.microsoft.com/office/drawing/2014/chart" uri="{C3380CC4-5D6E-409C-BE32-E72D297353CC}">
              <c16:uniqueId val="{00000000-EB67-453A-AEEB-28E965E8565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B67-453A-AEEB-28E965E8565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9</c:v>
                </c:pt>
                <c:pt idx="9">
                  <c:v>1</c:v>
                </c:pt>
                <c:pt idx="12">
                  <c:v>1</c:v>
                </c:pt>
              </c:numCache>
            </c:numRef>
          </c:val>
          <c:extLst>
            <c:ext xmlns:c16="http://schemas.microsoft.com/office/drawing/2014/chart" uri="{C3380CC4-5D6E-409C-BE32-E72D297353CC}">
              <c16:uniqueId val="{00000002-EB67-453A-AEEB-28E965E8565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8</c:v>
                </c:pt>
                <c:pt idx="6">
                  <c:v>9</c:v>
                </c:pt>
                <c:pt idx="9">
                  <c:v>10</c:v>
                </c:pt>
                <c:pt idx="12">
                  <c:v>10</c:v>
                </c:pt>
              </c:numCache>
            </c:numRef>
          </c:val>
          <c:extLst>
            <c:ext xmlns:c16="http://schemas.microsoft.com/office/drawing/2014/chart" uri="{C3380CC4-5D6E-409C-BE32-E72D297353CC}">
              <c16:uniqueId val="{00000003-EB67-453A-AEEB-28E965E8565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169</c:v>
                </c:pt>
                <c:pt idx="3">
                  <c:v>157</c:v>
                </c:pt>
                <c:pt idx="6">
                  <c:v>157</c:v>
                </c:pt>
                <c:pt idx="9">
                  <c:v>150</c:v>
                </c:pt>
                <c:pt idx="12">
                  <c:v>143</c:v>
                </c:pt>
              </c:numCache>
            </c:numRef>
          </c:val>
          <c:extLst>
            <c:ext xmlns:c16="http://schemas.microsoft.com/office/drawing/2014/chart" uri="{C3380CC4-5D6E-409C-BE32-E72D297353CC}">
              <c16:uniqueId val="{00000004-EB67-453A-AEEB-28E965E8565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67-453A-AEEB-28E965E8565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67-453A-AEEB-28E965E8565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990</c:v>
                </c:pt>
                <c:pt idx="3">
                  <c:v>999</c:v>
                </c:pt>
                <c:pt idx="6">
                  <c:v>975</c:v>
                </c:pt>
                <c:pt idx="9">
                  <c:v>942</c:v>
                </c:pt>
                <c:pt idx="12">
                  <c:v>912</c:v>
                </c:pt>
              </c:numCache>
            </c:numRef>
          </c:val>
          <c:extLst>
            <c:ext xmlns:c16="http://schemas.microsoft.com/office/drawing/2014/chart" uri="{C3380CC4-5D6E-409C-BE32-E72D297353CC}">
              <c16:uniqueId val="{00000007-EB67-453A-AEEB-28E965E8565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98</c:v>
                </c:pt>
                <c:pt idx="2">
                  <c:v>#N/A</c:v>
                </c:pt>
                <c:pt idx="3">
                  <c:v>#N/A</c:v>
                </c:pt>
                <c:pt idx="4">
                  <c:v>127</c:v>
                </c:pt>
                <c:pt idx="5">
                  <c:v>#N/A</c:v>
                </c:pt>
                <c:pt idx="6">
                  <c:v>#N/A</c:v>
                </c:pt>
                <c:pt idx="7">
                  <c:v>157</c:v>
                </c:pt>
                <c:pt idx="8">
                  <c:v>#N/A</c:v>
                </c:pt>
                <c:pt idx="9">
                  <c:v>#N/A</c:v>
                </c:pt>
                <c:pt idx="10">
                  <c:v>164</c:v>
                </c:pt>
                <c:pt idx="11">
                  <c:v>#N/A</c:v>
                </c:pt>
                <c:pt idx="12">
                  <c:v>#N/A</c:v>
                </c:pt>
                <c:pt idx="13">
                  <c:v>181</c:v>
                </c:pt>
                <c:pt idx="14">
                  <c:v>#N/A</c:v>
                </c:pt>
              </c:numCache>
            </c:numRef>
          </c:val>
          <c:smooth val="0"/>
          <c:extLst>
            <c:ext xmlns:c16="http://schemas.microsoft.com/office/drawing/2014/chart" uri="{C3380CC4-5D6E-409C-BE32-E72D297353CC}">
              <c16:uniqueId val="{00000008-EB67-453A-AEEB-28E965E8565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8895</c:v>
                </c:pt>
                <c:pt idx="5">
                  <c:v>8603</c:v>
                </c:pt>
                <c:pt idx="8">
                  <c:v>8109</c:v>
                </c:pt>
                <c:pt idx="11">
                  <c:v>7996</c:v>
                </c:pt>
                <c:pt idx="14">
                  <c:v>7486</c:v>
                </c:pt>
              </c:numCache>
            </c:numRef>
          </c:val>
          <c:extLst>
            <c:ext xmlns:c16="http://schemas.microsoft.com/office/drawing/2014/chart" uri="{C3380CC4-5D6E-409C-BE32-E72D297353CC}">
              <c16:uniqueId val="{00000000-91C5-423A-AF33-42719FE630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72</c:v>
                </c:pt>
                <c:pt idx="5">
                  <c:v>40</c:v>
                </c:pt>
                <c:pt idx="8">
                  <c:v>21</c:v>
                </c:pt>
                <c:pt idx="11">
                  <c:v>15</c:v>
                </c:pt>
                <c:pt idx="14">
                  <c:v>7</c:v>
                </c:pt>
              </c:numCache>
            </c:numRef>
          </c:val>
          <c:extLst>
            <c:ext xmlns:c16="http://schemas.microsoft.com/office/drawing/2014/chart" uri="{C3380CC4-5D6E-409C-BE32-E72D297353CC}">
              <c16:uniqueId val="{00000001-91C5-423A-AF33-42719FE630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6668</c:v>
                </c:pt>
                <c:pt idx="5">
                  <c:v>7511</c:v>
                </c:pt>
                <c:pt idx="8">
                  <c:v>7499</c:v>
                </c:pt>
                <c:pt idx="11">
                  <c:v>7104</c:v>
                </c:pt>
                <c:pt idx="14">
                  <c:v>6473</c:v>
                </c:pt>
              </c:numCache>
            </c:numRef>
          </c:val>
          <c:extLst>
            <c:ext xmlns:c16="http://schemas.microsoft.com/office/drawing/2014/chart" uri="{C3380CC4-5D6E-409C-BE32-E72D297353CC}">
              <c16:uniqueId val="{00000002-91C5-423A-AF33-42719FE630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1C5-423A-AF33-42719FE630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1C5-423A-AF33-42719FE630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C5-423A-AF33-42719FE630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1554</c:v>
                </c:pt>
                <c:pt idx="3">
                  <c:v>1511</c:v>
                </c:pt>
                <c:pt idx="6">
                  <c:v>1442</c:v>
                </c:pt>
                <c:pt idx="9">
                  <c:v>1346</c:v>
                </c:pt>
                <c:pt idx="12">
                  <c:v>1307</c:v>
                </c:pt>
              </c:numCache>
            </c:numRef>
          </c:val>
          <c:extLst>
            <c:ext xmlns:c16="http://schemas.microsoft.com/office/drawing/2014/chart" uri="{C3380CC4-5D6E-409C-BE32-E72D297353CC}">
              <c16:uniqueId val="{00000006-91C5-423A-AF33-42719FE630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100</c:v>
                </c:pt>
                <c:pt idx="3">
                  <c:v>83</c:v>
                </c:pt>
                <c:pt idx="6">
                  <c:v>64</c:v>
                </c:pt>
                <c:pt idx="9">
                  <c:v>96</c:v>
                </c:pt>
                <c:pt idx="12">
                  <c:v>44</c:v>
                </c:pt>
              </c:numCache>
            </c:numRef>
          </c:val>
          <c:extLst>
            <c:ext xmlns:c16="http://schemas.microsoft.com/office/drawing/2014/chart" uri="{C3380CC4-5D6E-409C-BE32-E72D297353CC}">
              <c16:uniqueId val="{00000007-91C5-423A-AF33-42719FE630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1588</c:v>
                </c:pt>
                <c:pt idx="3">
                  <c:v>1474</c:v>
                </c:pt>
                <c:pt idx="6">
                  <c:v>1376</c:v>
                </c:pt>
                <c:pt idx="9">
                  <c:v>1402</c:v>
                </c:pt>
                <c:pt idx="12">
                  <c:v>1351</c:v>
                </c:pt>
              </c:numCache>
            </c:numRef>
          </c:val>
          <c:extLst>
            <c:ext xmlns:c16="http://schemas.microsoft.com/office/drawing/2014/chart" uri="{C3380CC4-5D6E-409C-BE32-E72D297353CC}">
              <c16:uniqueId val="{00000008-91C5-423A-AF33-42719FE630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40</c:v>
                </c:pt>
                <c:pt idx="3">
                  <c:v>26</c:v>
                </c:pt>
                <c:pt idx="6">
                  <c:v>13</c:v>
                </c:pt>
                <c:pt idx="9">
                  <c:v>9</c:v>
                </c:pt>
                <c:pt idx="12">
                  <c:v>6</c:v>
                </c:pt>
              </c:numCache>
            </c:numRef>
          </c:val>
          <c:extLst>
            <c:ext xmlns:c16="http://schemas.microsoft.com/office/drawing/2014/chart" uri="{C3380CC4-5D6E-409C-BE32-E72D297353CC}">
              <c16:uniqueId val="{00000009-91C5-423A-AF33-42719FE630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7998</c:v>
                </c:pt>
                <c:pt idx="3">
                  <c:v>8052</c:v>
                </c:pt>
                <c:pt idx="6">
                  <c:v>7792</c:v>
                </c:pt>
                <c:pt idx="9">
                  <c:v>7753</c:v>
                </c:pt>
                <c:pt idx="12">
                  <c:v>7701</c:v>
                </c:pt>
              </c:numCache>
            </c:numRef>
          </c:val>
          <c:extLst>
            <c:ext xmlns:c16="http://schemas.microsoft.com/office/drawing/2014/chart" uri="{C3380CC4-5D6E-409C-BE32-E72D297353CC}">
              <c16:uniqueId val="{0000000A-91C5-423A-AF33-42719FE630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1C5-423A-AF33-42719FE630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1378</c:v>
                </c:pt>
                <c:pt idx="1">
                  <c:v>1366</c:v>
                </c:pt>
                <c:pt idx="2">
                  <c:v>1176</c:v>
                </c:pt>
              </c:numCache>
            </c:numRef>
          </c:val>
          <c:extLst>
            <c:ext xmlns:c16="http://schemas.microsoft.com/office/drawing/2014/chart" uri="{C3380CC4-5D6E-409C-BE32-E72D297353CC}">
              <c16:uniqueId val="{00000000-9944-41F2-8902-0409392AF58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1177</c:v>
                </c:pt>
                <c:pt idx="1">
                  <c:v>1206</c:v>
                </c:pt>
                <c:pt idx="2">
                  <c:v>1243</c:v>
                </c:pt>
              </c:numCache>
            </c:numRef>
          </c:val>
          <c:extLst>
            <c:ext xmlns:c16="http://schemas.microsoft.com/office/drawing/2014/chart" uri="{C3380CC4-5D6E-409C-BE32-E72D297353CC}">
              <c16:uniqueId val="{00000001-9944-41F2-8902-0409392AF58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5312</c:v>
                </c:pt>
                <c:pt idx="1">
                  <c:v>5244</c:v>
                </c:pt>
                <c:pt idx="2">
                  <c:v>5042</c:v>
                </c:pt>
              </c:numCache>
            </c:numRef>
          </c:val>
          <c:extLst>
            <c:ext xmlns:c16="http://schemas.microsoft.com/office/drawing/2014/chart" uri="{C3380CC4-5D6E-409C-BE32-E72D297353CC}">
              <c16:uniqueId val="{00000002-9944-41F2-8902-0409392AF58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{44499560-A014-4974-8729-5BBB3163A1C2}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0A7-498C-9B3E-FB5FEAE68E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{4766F915-41D8-4F37-AC4E-68E540730698}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A7-498C-9B3E-FB5FEAE68E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{0926A8CA-E6BC-40B8-B9A0-95B2070080B4}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A7-498C-9B3E-FB5FEAE68E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{E279F3BA-0723-4C6E-83E8-59FC54110185}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A7-498C-9B3E-FB5FEAE68E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{A58EFB2B-39B6-4C95-8BD0-0A49872F35B2}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A7-498C-9B3E-FB5FEAE68E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{E327ADD5-4164-46A8-9BEB-C3EF06C18B48}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0A7-498C-9B3E-FB5FEAE68E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{F6F970F2-ECC5-48DB-9AC9-7F098E5606B6}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0A7-498C-9B3E-FB5FEAE68E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{2D85B243-6B43-44BE-AF5B-B60AD3631D8A}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0A7-498C-9B3E-FB5FEAE68E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{620A856E-3EFE-4EA0-B7F8-8AED3FC5ABD7}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0A7-498C-9B3E-FB5FEAE68E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66</c:v>
                </c:pt>
                <c:pt idx="16">
                  <c:v>67.599999999999994</c:v>
                </c:pt>
                <c:pt idx="24">
                  <c:v>69.2</c:v>
                </c:pt>
                <c:pt idx="32">
                  <c:v>70.599999999999994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0A7-498C-9B3E-FB5FEAE68ED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{54211899-2774-43D1-87F3-9CF6702B35DD}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0A7-498C-9B3E-FB5FEAE68ED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{F62D8B3A-8961-4ADE-8BDF-B11DB4E2FC82}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A7-498C-9B3E-FB5FEAE68E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{114F0ED8-400E-48C7-ACB7-3F182C295CB3}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A7-498C-9B3E-FB5FEAE68E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{BFD99592-731D-4CD4-9A57-0CC82FF0F0EE}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A7-498C-9B3E-FB5FEAE68E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{F02A469A-1835-47D1-B6C6-42ECEF926457}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A7-498C-9B3E-FB5FEAE68E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{76030F32-1C95-4868-A5D0-28A5D879D5F1}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0A7-498C-9B3E-FB5FEAE68E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{882AB7A5-999E-4C90-A769-26991AC6D318}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0A7-498C-9B3E-FB5FEAE68E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{62481F36-0F99-4292-8160-5ED1A94463AE}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0A7-498C-9B3E-FB5FEAE68E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{473756E5-DA3B-4B9F-BEA6-42C026862333}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0A7-498C-9B3E-FB5FEAE68E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B0A7-498C-9B3E-FB5FEAE68ED2}"/>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{C1D6301E-68BF-45A8-8A5D-1D46712C3E24}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A3-4359-8F3F-935159A5E3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{4D488982-339D-480A-A312-FC3CF0C54FB7}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A3-4359-8F3F-935159A5E3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{5CF90253-4507-4A5A-89D2-EEEFA9412E75}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A3-4359-8F3F-935159A5E3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{05727084-62A0-49BE-BF3E-9850816B609D}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A3-4359-8F3F-935159A5E3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{63A066C8-9B4C-4F9B-97ED-D83BDC61B15C}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A3-4359-8F3F-935159A5E3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{C4FFC92A-9EE4-430A-B927-76C34B9AE9B8}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A3-4359-8F3F-935159A5E3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{4A5D4526-62D0-42E5-80ED-F5CDCC806069}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A3-4359-8F3F-935159A5E3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{5890662A-DB09-4532-A805-0DB15924DEF9}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A3-4359-8F3F-935159A5E3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{9021E941-39AE-4EFE-B2EF-3B3CB2BC228D}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A3-4359-8F3F-935159A5E3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1.7</c:v>
                </c:pt>
                <c:pt idx="16">
                  <c:v>2.2000000000000002</c:v>
                </c:pt>
                <c:pt idx="24">
                  <c:v>2.5</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0A3-4359-8F3F-935159A5E3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{9AF524A0-8D9F-4F95-BC16-28D4651328D1}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A3-4359-8F3F-935159A5E3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{4E2CEBA6-6F75-4712-BAB2-3FDE709C5FA1}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A3-4359-8F3F-935159A5E3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{A5A515DA-AA96-4E12-9A28-76C6F7A175A7}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A3-4359-8F3F-935159A5E3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{072ED909-67F1-41A8-A6D1-D6C2E9FA97C1}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A3-4359-8F3F-935159A5E3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{4DB15CA2-8B63-487D-A4E9-83660C7F58F5}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A3-4359-8F3F-935159A5E3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{27477733-2DEB-45BA-AB89-5885AB01F07E}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A3-4359-8F3F-935159A5E3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{D407A250-7B9C-4D46-A8AA-E6852B3C8CAC}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A3-4359-8F3F-935159A5E3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{B4EA394B-3589-4E5F-BC4A-C2725BF160DA}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A3-4359-8F3F-935159A5E3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{DB093DB2-B34E-42FC-8B65-3FB0744E22E5}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A3-4359-8F3F-935159A5E3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80A3-4359-8F3F-935159A5E3C7}"/>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人口が令和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15,081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人から令和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14,708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人へ</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人減少（対前年度比：▲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％）したこと、高齢化率が全国平均を上回る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％）になることに加え、町内に中心となる産業が少ないことから、財政基盤が弱く、類似団体平均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を大きく下回る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過去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年間でも大幅な税収の増減がない現状である。今後の大幅な増収が見込めない中でも、引き続き町税の徴収事務の強化を図りながら、限られた財源を有効活用することに努める。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71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170180</xdr:rowOff>
    </xdr:from>
    <xdr:to>
      <xdr:col>15</xdr:col>
      <xdr:colOff>82550</xdr:colOff>
      <xdr:row>42</xdr:row>
      <xdr:rowOff>170180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161307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42</xdr:row>
      <xdr:rowOff>170180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161307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64787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119380</xdr:rowOff>
    </xdr:from>
    <xdr:to>
      <xdr:col>15</xdr:col>
      <xdr:colOff>133350</xdr:colOff>
      <xdr:row>43</xdr:row>
      <xdr:rowOff>49530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34307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119380</xdr:rowOff>
    </xdr:from>
    <xdr:to>
      <xdr:col>11</xdr:col>
      <xdr:colOff>82550</xdr:colOff>
      <xdr:row>43</xdr:row>
      <xdr:rowOff>49530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34307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例年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％に近い数字を推移していたが、令和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年度の比率が増加しているのは、人件費や補助費等の増加が要因である。分母にあたる経常一般財源においては大きな変化はない。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と比較しても</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ﾎﾟｲﾝﾄ下回っており、良好な状態となっているが、昨今の物価高騰、建築価格の高騰もあり、今後の経常収支比率は増加が見込まれる。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今後も経常経費の見直し・削減を継続し、財政構造弾力性の確保に努める。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62</xdr:row>
      <xdr:rowOff>160274</xdr:rowOff>
    </xdr:from>
    <xdr:to>
      <xdr:col>23</xdr:col>
      <xdr:colOff>133350</xdr:colOff>
      <xdr:row>66</xdr:row>
      <xdr:rowOff>154940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790174"/>
          <a:ext cx="0" cy="6804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127017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154940</xdr:rowOff>
    </xdr:from>
    <xdr:to>
      <xdr:col>24</xdr:col>
      <xdr:colOff>12700</xdr:colOff>
      <xdr:row>66</xdr:row>
      <xdr:rowOff>154940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75201</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53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62</xdr:row>
      <xdr:rowOff>160274</xdr:rowOff>
    </xdr:from>
    <xdr:to>
      <xdr:col>24</xdr:col>
      <xdr:colOff>12700</xdr:colOff>
      <xdr:row>62</xdr:row>
      <xdr:rowOff>160274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790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49276</xdr:rowOff>
    </xdr:from>
    <xdr:to>
      <xdr:col>23</xdr:col>
      <xdr:colOff>133350</xdr:colOff>
      <xdr:row>63</xdr:row>
      <xdr:rowOff>66040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79176"/>
          <a:ext cx="8382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95775</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10685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123698</xdr:rowOff>
    </xdr:from>
    <xdr:to>
      <xdr:col>23</xdr:col>
      <xdr:colOff>184150</xdr:colOff>
      <xdr:row>65</xdr:row>
      <xdr:rowOff>53848</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9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90424</xdr:rowOff>
    </xdr:from>
    <xdr:to>
      <xdr:col>19</xdr:col>
      <xdr:colOff>133350</xdr:colOff>
      <xdr:row>62</xdr:row>
      <xdr:rowOff>49276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4887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51308</xdr:rowOff>
    </xdr:from>
    <xdr:to>
      <xdr:col>19</xdr:col>
      <xdr:colOff>184150</xdr:colOff>
      <xdr:row>64</xdr:row>
      <xdr:rowOff>152908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137685</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11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39878</xdr:rowOff>
    </xdr:from>
    <xdr:to>
      <xdr:col>15</xdr:col>
      <xdr:colOff>82550</xdr:colOff>
      <xdr:row>61</xdr:row>
      <xdr:rowOff>90424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2687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126238</xdr:rowOff>
    </xdr:from>
    <xdr:to>
      <xdr:col>15</xdr:col>
      <xdr:colOff>133350</xdr:colOff>
      <xdr:row>64</xdr:row>
      <xdr:rowOff>56388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41165</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39878</xdr:rowOff>
    </xdr:from>
    <xdr:to>
      <xdr:col>11</xdr:col>
      <xdr:colOff>31750</xdr:colOff>
      <xdr:row>61</xdr:row>
      <xdr:rowOff>133858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26878"/>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128778</xdr:rowOff>
    </xdr:from>
    <xdr:to>
      <xdr:col>11</xdr:col>
      <xdr:colOff>82550</xdr:colOff>
      <xdr:row>63</xdr:row>
      <xdr:rowOff>58928</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107967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3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169926</xdr:rowOff>
    </xdr:from>
    <xdr:to>
      <xdr:col>19</xdr:col>
      <xdr:colOff>184150</xdr:colOff>
      <xdr:row>62</xdr:row>
      <xdr:rowOff>100076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110253</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9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39624</xdr:rowOff>
    </xdr:from>
    <xdr:to>
      <xdr:col>15</xdr:col>
      <xdr:colOff>133350</xdr:colOff>
      <xdr:row>61</xdr:row>
      <xdr:rowOff>141224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151401</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160528</xdr:rowOff>
    </xdr:from>
    <xdr:to>
      <xdr:col>11</xdr:col>
      <xdr:colOff>82550</xdr:colOff>
      <xdr:row>60</xdr:row>
      <xdr:rowOff>90678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100855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4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83058</xdr:rowOff>
    </xdr:from>
    <xdr:to>
      <xdr:col>7</xdr:col>
      <xdr:colOff>31750</xdr:colOff>
      <xdr:row>62</xdr:row>
      <xdr:rowOff>13208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23385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1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、初任給の見直し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や会計年度任用職員における勤勉手当の創設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などの影響により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226,694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千円、維持補修費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物価高・人件費の高騰による点検費用の増加・補修個所の増加により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物価高騰・燃料費の高騰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による増加分や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情報系サーバ・無線</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LAN</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環境整備に係る機器購入や耐用年数経過による給食センターやスクールバスの車両の更新</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163,522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千円の増加となった。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人口も前年より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人減少しており、その結果、「人口１人当たりの人件費・物件費等決算額」は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31,532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43,262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円少ないが、今後も支出の抑制・定員管理の適正化に努める。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73471</xdr:rowOff>
    </xdr:from>
    <xdr:to>
      <xdr:col>23</xdr:col>
      <xdr:colOff>133350</xdr:colOff>
      <xdr:row>88</xdr:row>
      <xdr:rowOff>133818</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3960921"/>
          <a:ext cx="0" cy="12604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105895</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193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133818</xdr:rowOff>
    </xdr:from>
    <xdr:to>
      <xdr:col>24</xdr:col>
      <xdr:colOff>12700</xdr:colOff>
      <xdr:row>88</xdr:row>
      <xdr:rowOff>133818</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1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159848</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0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73471</xdr:rowOff>
    </xdr:from>
    <xdr:to>
      <xdr:col>24</xdr:col>
      <xdr:colOff>12700</xdr:colOff>
      <xdr:row>81</xdr:row>
      <xdr:rowOff>73471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396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94743</xdr:rowOff>
    </xdr:from>
    <xdr:to>
      <xdr:col>23</xdr:col>
      <xdr:colOff>133350</xdr:colOff>
      <xdr:row>83</xdr:row>
      <xdr:rowOff>113509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53643"/>
          <a:ext cx="838200" cy="19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124314</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526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152237</xdr:rowOff>
    </xdr:from>
    <xdr:to>
      <xdr:col>23</xdr:col>
      <xdr:colOff>184150</xdr:colOff>
      <xdr:row>85</xdr:row>
      <xdr:rowOff>82387</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55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50409</xdr:rowOff>
    </xdr:from>
    <xdr:to>
      <xdr:col>19</xdr:col>
      <xdr:colOff>133350</xdr:colOff>
      <xdr:row>82</xdr:row>
      <xdr:rowOff>94743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09309"/>
          <a:ext cx="889000" cy="4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153034</xdr:rowOff>
    </xdr:from>
    <xdr:to>
      <xdr:col>19</xdr:col>
      <xdr:colOff>184150</xdr:colOff>
      <xdr:row>84</xdr:row>
      <xdr:rowOff>83184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383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67961</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469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169219</xdr:rowOff>
    </xdr:from>
    <xdr:to>
      <xdr:col>15</xdr:col>
      <xdr:colOff>82550</xdr:colOff>
      <xdr:row>82</xdr:row>
      <xdr:rowOff>50409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56669"/>
          <a:ext cx="889000" cy="5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53468</xdr:rowOff>
    </xdr:from>
    <xdr:to>
      <xdr:col>15</xdr:col>
      <xdr:colOff>133350</xdr:colOff>
      <xdr:row>83</xdr:row>
      <xdr:rowOff>155068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8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139845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7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118185</xdr:rowOff>
    </xdr:from>
    <xdr:to>
      <xdr:col>11</xdr:col>
      <xdr:colOff>31750</xdr:colOff>
      <xdr:row>81</xdr:row>
      <xdr:rowOff>169219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05635"/>
          <a:ext cx="889000" cy="5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110782</xdr:rowOff>
    </xdr:from>
    <xdr:to>
      <xdr:col>11</xdr:col>
      <xdr:colOff>82550</xdr:colOff>
      <xdr:row>83</xdr:row>
      <xdr:rowOff>40932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25709</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5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170035</xdr:rowOff>
    </xdr:from>
    <xdr:to>
      <xdr:col>7</xdr:col>
      <xdr:colOff>31750</xdr:colOff>
      <xdr:row>82</xdr:row>
      <xdr:rowOff>100185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05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84962</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14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62709</xdr:rowOff>
    </xdr:from>
    <xdr:to>
      <xdr:col>23</xdr:col>
      <xdr:colOff>184150</xdr:colOff>
      <xdr:row>83</xdr:row>
      <xdr:rowOff>164309</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9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79236</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138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43943</xdr:rowOff>
    </xdr:from>
    <xdr:to>
      <xdr:col>19</xdr:col>
      <xdr:colOff>184150</xdr:colOff>
      <xdr:row>82</xdr:row>
      <xdr:rowOff>145543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0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155720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87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171059</xdr:rowOff>
    </xdr:from>
    <xdr:to>
      <xdr:col>15</xdr:col>
      <xdr:colOff>133350</xdr:colOff>
      <xdr:row>82</xdr:row>
      <xdr:rowOff>101209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5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111386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2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118419</xdr:rowOff>
    </xdr:from>
    <xdr:to>
      <xdr:col>11</xdr:col>
      <xdr:colOff>82550</xdr:colOff>
      <xdr:row>82</xdr:row>
      <xdr:rowOff>48569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0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58746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74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67385</xdr:rowOff>
    </xdr:from>
    <xdr:to>
      <xdr:col>7</xdr:col>
      <xdr:colOff>31750</xdr:colOff>
      <xdr:row>81</xdr:row>
      <xdr:rowOff>168985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5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7712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23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した理由としては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退職や新規採用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による職員構成の変化</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があげられる。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しかし、類似団体と比較すると、直近の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年間でも数値は低く推移している状況が続いており、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ワースト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になっている。今後も引き続き人事評価制度を全職員に適用し、公平かつ均衡のとれた給与制度を推進していく。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83</xdr:row>
      <xdr:rowOff>52916</xdr:rowOff>
    </xdr:from>
    <xdr:to>
      <xdr:col>81</xdr:col>
      <xdr:colOff>44450</xdr:colOff>
      <xdr:row>89</xdr:row>
      <xdr:rowOff>49741</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4283266"/>
          <a:ext cx="0" cy="10255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139293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4026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83</xdr:row>
      <xdr:rowOff>52916</xdr:rowOff>
    </xdr:from>
    <xdr:to>
      <xdr:col>81</xdr:col>
      <xdr:colOff>133350</xdr:colOff>
      <xdr:row>83</xdr:row>
      <xdr:rowOff>52916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4283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52916</xdr:rowOff>
    </xdr:from>
    <xdr:to>
      <xdr:col>81</xdr:col>
      <xdr:colOff>44450</xdr:colOff>
      <xdr:row>83</xdr:row>
      <xdr:rowOff>113241</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2832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123825</xdr:rowOff>
    </xdr:from>
    <xdr:to>
      <xdr:col>77</xdr:col>
      <xdr:colOff>44450</xdr:colOff>
      <xdr:row>83</xdr:row>
      <xdr:rowOff>113241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182725"/>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91016</xdr:rowOff>
    </xdr:from>
    <xdr:to>
      <xdr:col>77</xdr:col>
      <xdr:colOff>95250</xdr:colOff>
      <xdr:row>87</xdr:row>
      <xdr:rowOff>21166</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74084</xdr:rowOff>
    </xdr:from>
    <xdr:to>
      <xdr:col>72</xdr:col>
      <xdr:colOff>203200</xdr:colOff>
      <xdr:row>82</xdr:row>
      <xdr:rowOff>123825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3961534"/>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82</xdr:row>
      <xdr:rowOff>3175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396153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30691</xdr:rowOff>
    </xdr:from>
    <xdr:to>
      <xdr:col>68</xdr:col>
      <xdr:colOff>203200</xdr:colOff>
      <xdr:row>86</xdr:row>
      <xdr:rowOff>132291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117068</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94843</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1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62441</xdr:rowOff>
    </xdr:from>
    <xdr:to>
      <xdr:col>77</xdr:col>
      <xdr:colOff>95250</xdr:colOff>
      <xdr:row>83</xdr:row>
      <xdr:rowOff>164041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29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2768</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06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73025</xdr:rowOff>
    </xdr:from>
    <xdr:to>
      <xdr:col>73</xdr:col>
      <xdr:colOff>44450</xdr:colOff>
      <xdr:row>83</xdr:row>
      <xdr:rowOff>3175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13352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123825</xdr:rowOff>
    </xdr:from>
    <xdr:to>
      <xdr:col>64</xdr:col>
      <xdr:colOff>152400</xdr:colOff>
      <xdr:row>82</xdr:row>
      <xdr:rowOff>53975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0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64152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378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職員数は、令和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人で</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。人口においては令和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15,081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14,708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人へ</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373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人減少しており、人口減少が数年にわたって続いている状態である。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職員数の増加及び人口の減少により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人増加した。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今後も少子化対策に取り組みながら、魅力ある町づくりを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PR</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U</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I</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J</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ターンで定住促進を図り、充実した住民サービスが行えるよう行政効果が反映できる職員構成・職員数のバランスのとれた組織の維持に努めていきたい。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118654</xdr:rowOff>
    </xdr:from>
    <xdr:to>
      <xdr:col>81</xdr:col>
      <xdr:colOff>44450</xdr:colOff>
      <xdr:row>65</xdr:row>
      <xdr:rowOff>93708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1091454"/>
          <a:ext cx="838200" cy="1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743</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630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110037</xdr:rowOff>
    </xdr:from>
    <xdr:to>
      <xdr:col>77</xdr:col>
      <xdr:colOff>44450</xdr:colOff>
      <xdr:row>64</xdr:row>
      <xdr:rowOff>118654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1082837"/>
          <a:ext cx="889000" cy="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120939</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407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116024</xdr:rowOff>
    </xdr:from>
    <xdr:to>
      <xdr:col>72</xdr:col>
      <xdr:colOff>203200</xdr:colOff>
      <xdr:row>64</xdr:row>
      <xdr:rowOff>110037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917374"/>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48549</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33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71210</xdr:rowOff>
    </xdr:from>
    <xdr:to>
      <xdr:col>68</xdr:col>
      <xdr:colOff>152400</xdr:colOff>
      <xdr:row>63</xdr:row>
      <xdr:rowOff>116024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872560"/>
          <a:ext cx="889000" cy="4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97626</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42908</xdr:rowOff>
    </xdr:from>
    <xdr:to>
      <xdr:col>81</xdr:col>
      <xdr:colOff>95250</xdr:colOff>
      <xdr:row>65</xdr:row>
      <xdr:rowOff>144508</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11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14985</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1159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67854</xdr:rowOff>
    </xdr:from>
    <xdr:to>
      <xdr:col>77</xdr:col>
      <xdr:colOff>95250</xdr:colOff>
      <xdr:row>64</xdr:row>
      <xdr:rowOff>169454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154231</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1127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59237</xdr:rowOff>
    </xdr:from>
    <xdr:to>
      <xdr:col>73</xdr:col>
      <xdr:colOff>44450</xdr:colOff>
      <xdr:row>64</xdr:row>
      <xdr:rowOff>160837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103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145614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1118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65224</xdr:rowOff>
    </xdr:from>
    <xdr:to>
      <xdr:col>68</xdr:col>
      <xdr:colOff>203200</xdr:colOff>
      <xdr:row>63</xdr:row>
      <xdr:rowOff>166824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86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151601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95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20410</xdr:rowOff>
    </xdr:from>
    <xdr:to>
      <xdr:col>64</xdr:col>
      <xdr:colOff>152400</xdr:colOff>
      <xdr:row>63</xdr:row>
      <xdr:rowOff>122010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82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106787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90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年度には「公債費適正化計画」を策定し、地方債発行の抑制などの財政運営を行ってきた。その結果、平成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％であった実質公債費比率は、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％と着実に改善することができているが、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災害復旧費等に係る基準財政需要額：平成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年度同意合併特例事業債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13,781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年度同意辺地対策事業債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年度同意過疎対策事業債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26,249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瀬千円、特定財源：公営住宅建設事業債の償還終了に伴う公営住宅使用料充当額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13,514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千円減少したことなどから、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類似団体内順位は１位、全国平均、愛媛県平均と比較しても下回ることができているので、健全な財政運営ができている。今後も内子町総合計画を推進していく中で、事業の必要性等を検証し、地方債の発行抑制をすることで健全財政を図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101298</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444948"/>
          <a:ext cx="0" cy="11605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16225</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18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101298</xdr:rowOff>
    </xdr:from>
    <xdr:to>
      <xdr:col>81</xdr:col>
      <xdr:colOff>133350</xdr:colOff>
      <xdr:row>37</xdr:row>
      <xdr:rowOff>101298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44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66826</xdr:rowOff>
    </xdr:from>
    <xdr:to>
      <xdr:col>81</xdr:col>
      <xdr:colOff>44450</xdr:colOff>
      <xdr:row>37</xdr:row>
      <xdr:rowOff>101298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410476"/>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163182</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702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32355</xdr:rowOff>
    </xdr:from>
    <xdr:to>
      <xdr:col>77</xdr:col>
      <xdr:colOff>44450</xdr:colOff>
      <xdr:row>37</xdr:row>
      <xdr:rowOff>66826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376005"/>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8165</xdr:rowOff>
    </xdr:from>
    <xdr:to>
      <xdr:col>77</xdr:col>
      <xdr:colOff>95250</xdr:colOff>
      <xdr:row>41</xdr:row>
      <xdr:rowOff>109765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146352</xdr:rowOff>
    </xdr:from>
    <xdr:to>
      <xdr:col>72</xdr:col>
      <xdr:colOff>203200</xdr:colOff>
      <xdr:row>37</xdr:row>
      <xdr:rowOff>32355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318552"/>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60070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146352</xdr:rowOff>
    </xdr:from>
    <xdr:to>
      <xdr:col>68</xdr:col>
      <xdr:colOff>152400</xdr:colOff>
      <xdr:row>36</xdr:row>
      <xdr:rowOff>157843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3185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133652</xdr:rowOff>
    </xdr:from>
    <xdr:to>
      <xdr:col>68</xdr:col>
      <xdr:colOff>203200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50498</xdr:rowOff>
    </xdr:from>
    <xdr:to>
      <xdr:col>81</xdr:col>
      <xdr:colOff>95250</xdr:colOff>
      <xdr:row>37</xdr:row>
      <xdr:rowOff>152098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9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143225</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31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16026</xdr:rowOff>
    </xdr:from>
    <xdr:to>
      <xdr:col>77</xdr:col>
      <xdr:colOff>95250</xdr:colOff>
      <xdr:row>37</xdr:row>
      <xdr:rowOff>117626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3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127803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128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153005</xdr:rowOff>
    </xdr:from>
    <xdr:to>
      <xdr:col>73</xdr:col>
      <xdr:colOff>44450</xdr:colOff>
      <xdr:row>37</xdr:row>
      <xdr:rowOff>83155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93332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09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95552</xdr:rowOff>
    </xdr:from>
    <xdr:to>
      <xdr:col>68</xdr:col>
      <xdr:colOff>203200</xdr:colOff>
      <xdr:row>37</xdr:row>
      <xdr:rowOff>25702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26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35879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03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107043</xdr:rowOff>
    </xdr:from>
    <xdr:to>
      <xdr:col>64</xdr:col>
      <xdr:colOff>152400</xdr:colOff>
      <xdr:row>37</xdr:row>
      <xdr:rowOff>37193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47370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04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将来負担比率は算定される比率はなく、先を見据えた財政運営ができている。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地方債残高は、平成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年度の合併前後に多額の地方債を借り入れをしているが順次、償還終了していること及び「公債費適正化計画」に基づき起債の発行を抑制していることで、令和５年度より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52,213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千円減少している。債務負担行為に基づく支出予定額は、毎年度確実に支出していることで令和５年度より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千円減少している。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今後事業の実施は、内容精査・平準化を図りながら内子町総合計画に基づき、「最少の経費で最大の効果」を上げられるように進めていく。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職員数は、前年度から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７人増加の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人。国の施策による事務</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の増加や行政サービス</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の多様化に対応するため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、会計年度任用職員も含め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職員数は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微増となっている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初任給の見直しや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会計年度任用職員における勤勉手当創設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、経常的な人件費は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160,000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円ほど増加した結果、人件費の経常比率は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ﾎﾟｲﾝﾄ上昇の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ﾎﾟｲﾝﾄ高い状態である。今後も住民サービス</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職員構成・職員数のバランスのとれた組織の維持に努めていきたい。</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56787</xdr:rowOff>
    </xdr:from>
    <xdr:to>
      <xdr:col>24</xdr:col>
      <xdr:colOff>25400</xdr:colOff>
      <xdr:row>38</xdr:row>
      <xdr:rowOff>2903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00437"/>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122119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22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169454</xdr:rowOff>
    </xdr:from>
    <xdr:to>
      <xdr:col>19</xdr:col>
      <xdr:colOff>187325</xdr:colOff>
      <xdr:row>37</xdr:row>
      <xdr:rowOff>56787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3416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19231</xdr:rowOff>
    </xdr:from>
    <xdr:to>
      <xdr:col>15</xdr:col>
      <xdr:colOff>98425</xdr:colOff>
      <xdr:row>36</xdr:row>
      <xdr:rowOff>169454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91431"/>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19231</xdr:rowOff>
    </xdr:from>
    <xdr:to>
      <xdr:col>11</xdr:col>
      <xdr:colOff>9525</xdr:colOff>
      <xdr:row>36</xdr:row>
      <xdr:rowOff>162923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91431"/>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123553</xdr:rowOff>
    </xdr:from>
    <xdr:to>
      <xdr:col>24</xdr:col>
      <xdr:colOff>76200</xdr:colOff>
      <xdr:row>38</xdr:row>
      <xdr:rowOff>53703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6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95630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39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5987</xdr:rowOff>
    </xdr:from>
    <xdr:to>
      <xdr:col>20</xdr:col>
      <xdr:colOff>38100</xdr:colOff>
      <xdr:row>37</xdr:row>
      <xdr:rowOff>107587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92364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3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118654</xdr:rowOff>
    </xdr:from>
    <xdr:to>
      <xdr:col>15</xdr:col>
      <xdr:colOff>149225</xdr:colOff>
      <xdr:row>37</xdr:row>
      <xdr:rowOff>48804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33581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77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139881</xdr:rowOff>
    </xdr:from>
    <xdr:to>
      <xdr:col>11</xdr:col>
      <xdr:colOff>60325</xdr:colOff>
      <xdr:row>36</xdr:row>
      <xdr:rowOff>70031</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54808</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2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112123</xdr:rowOff>
    </xdr:from>
    <xdr:to>
      <xdr:col>6</xdr:col>
      <xdr:colOff>171450</xdr:colOff>
      <xdr:row>37</xdr:row>
      <xdr:rowOff>42273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27050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7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経常的な物件費は令和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827,598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944,292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千円へ増加。</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情報系サーバ・無線</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LAN</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環境整備に係る機器購入や耐用年数経過による給食センターやスクールバスの車両の更新などにより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大幅な増加となっている。また、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他の施設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事業委託費の増加や光熱水費などの需用費など</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の増加が継続している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今後も物価高の影響により様々な経費が上がることが予測されるため、より一層、</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サイクルに基づき経常的経費の点検・分析・見直しを行い、経費の削減に努める。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118836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27300"/>
          <a:ext cx="8382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61686</xdr:rowOff>
    </xdr:from>
    <xdr:to>
      <xdr:col>78</xdr:col>
      <xdr:colOff>69850</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4619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61686</xdr:rowOff>
    </xdr:from>
    <xdr:to>
      <xdr:col>73</xdr:col>
      <xdr:colOff>180975</xdr:colOff>
      <xdr:row>14</xdr:row>
      <xdr:rowOff>61686</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619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61686</xdr:rowOff>
    </xdr:from>
    <xdr:to>
      <xdr:col>69</xdr:col>
      <xdr:colOff>92075</xdr:colOff>
      <xdr:row>15</xdr:row>
      <xdr:rowOff>20864</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6198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68036</xdr:rowOff>
    </xdr:from>
    <xdr:to>
      <xdr:col>82</xdr:col>
      <xdr:colOff>158750</xdr:colOff>
      <xdr:row>15</xdr:row>
      <xdr:rowOff>169636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84563</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10886</xdr:rowOff>
    </xdr:from>
    <xdr:to>
      <xdr:col>74</xdr:col>
      <xdr:colOff>31750</xdr:colOff>
      <xdr:row>14</xdr:row>
      <xdr:rowOff>112486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122663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10886</xdr:rowOff>
    </xdr:from>
    <xdr:to>
      <xdr:col>69</xdr:col>
      <xdr:colOff>142875</xdr:colOff>
      <xdr:row>14</xdr:row>
      <xdr:rowOff>112486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122663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8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141514</xdr:rowOff>
    </xdr:from>
    <xdr:to>
      <xdr:col>65</xdr:col>
      <xdr:colOff>53975</xdr:colOff>
      <xdr:row>15</xdr:row>
      <xdr:rowOff>71664</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81841</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扶助費全体の決算額は、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280,000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要因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として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は物価高騰に関連する給付金事業の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終了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などがあげられる。経常的な支出は、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自立支援給付費や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児童手当給付費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などが増加したことにより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57,352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の増加となり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経常一般財源（収入）は増減が少なかったことから、扶助費の経常比率は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ﾎﾟｲﾝﾄ上昇の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扶助費は国の制度に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よるものが多数を占めること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、全国平均を上回る高齢化率</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42.1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％という状況もあり、容易に削減ができない経費である。今後も扶助費の適正給付に努めると同時に、その他の経常</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経費の抑制を図っていく。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53</xdr:row>
      <xdr:rowOff>167822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2220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97262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56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143328</xdr:rowOff>
    </xdr:from>
    <xdr:to>
      <xdr:col>15</xdr:col>
      <xdr:colOff>98425</xdr:colOff>
      <xdr:row>53</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0587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143328</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058728"/>
          <a:ext cx="889000" cy="55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25599</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1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19050</xdr:rowOff>
    </xdr:from>
    <xdr:to>
      <xdr:col>15</xdr:col>
      <xdr:colOff>149225</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92528</xdr:rowOff>
    </xdr:from>
    <xdr:to>
      <xdr:col>11</xdr:col>
      <xdr:colOff>60325</xdr:colOff>
      <xdr:row>53</xdr:row>
      <xdr:rowOff>22678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32855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77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その他は特別会計への繰出金が大きい。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全国平均を上回る高齢化率</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42.1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％という状況もあり、今後も、一人当たりの医療費の増加や介護給付費の増加が見込まれる。健康増進・介護予防を図りながら、医療・介護費の適正化対策を行いながら、適切な繰出を行うことに努める。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149860</xdr:rowOff>
    </xdr:from>
    <xdr:to>
      <xdr:col>82</xdr:col>
      <xdr:colOff>107950</xdr:colOff>
      <xdr:row>56</xdr:row>
      <xdr:rowOff>149860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51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127000</xdr:rowOff>
    </xdr:from>
    <xdr:to>
      <xdr:col>78</xdr:col>
      <xdr:colOff>69850</xdr:colOff>
      <xdr:row>56</xdr:row>
      <xdr:rowOff>149860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728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115570</xdr:rowOff>
    </xdr:from>
    <xdr:to>
      <xdr:col>73</xdr:col>
      <xdr:colOff>180975</xdr:colOff>
      <xdr:row>56</xdr:row>
      <xdr:rowOff>127000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453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115570</xdr:rowOff>
    </xdr:from>
    <xdr:to>
      <xdr:col>69</xdr:col>
      <xdr:colOff>92075</xdr:colOff>
      <xdr:row>55</xdr:row>
      <xdr:rowOff>115570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54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71137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99060</xdr:rowOff>
    </xdr:from>
    <xdr:to>
      <xdr:col>78</xdr:col>
      <xdr:colOff>120650</xdr:colOff>
      <xdr:row>57</xdr:row>
      <xdr:rowOff>29210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76200</xdr:rowOff>
    </xdr:from>
    <xdr:to>
      <xdr:col>74</xdr:col>
      <xdr:colOff>31750</xdr:colOff>
      <xdr:row>57</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64770</xdr:rowOff>
    </xdr:from>
    <xdr:to>
      <xdr:col>69</xdr:col>
      <xdr:colOff>142875</xdr:colOff>
      <xdr:row>55</xdr:row>
      <xdr:rowOff>166370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5097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64770</xdr:rowOff>
    </xdr:from>
    <xdr:to>
      <xdr:col>65</xdr:col>
      <xdr:colOff>53975</xdr:colOff>
      <xdr:row>55</xdr:row>
      <xdr:rowOff>166370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5097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経常</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経費の補助費等は令和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876,379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960,794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千円へ</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84,415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千円増加。要因として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農林業関係の補助金の増加や自治体中間サーバープラットフォームへの負担金の増加が挙げられる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その結果、経常収支比率</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ﾎﾟｲﾝﾄ上昇の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補助金については、事業効果や目標達成度の決算分析を行い、事業効果の少ないものは削減し、適正な事業補助金に努めるなどして経費削減を図っている。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31750</xdr:rowOff>
    </xdr:from>
    <xdr:to>
      <xdr:col>82</xdr:col>
      <xdr:colOff>107950</xdr:colOff>
      <xdr:row>35</xdr:row>
      <xdr:rowOff>140607</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0325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151691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323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61686</xdr:rowOff>
    </xdr:from>
    <xdr:to>
      <xdr:col>78</xdr:col>
      <xdr:colOff>69850</xdr:colOff>
      <xdr:row>35</xdr:row>
      <xdr:rowOff>31750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890986"/>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91820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146050</xdr:rowOff>
    </xdr:from>
    <xdr:to>
      <xdr:col>73</xdr:col>
      <xdr:colOff>180975</xdr:colOff>
      <xdr:row>34</xdr:row>
      <xdr:rowOff>61686</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8039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37391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124278</xdr:rowOff>
    </xdr:from>
    <xdr:to>
      <xdr:col>69</xdr:col>
      <xdr:colOff>92075</xdr:colOff>
      <xdr:row>33</xdr:row>
      <xdr:rowOff>146050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a:off x="13004800" y="5782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26505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19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89807</xdr:rowOff>
    </xdr:from>
    <xdr:to>
      <xdr:col>82</xdr:col>
      <xdr:colOff>158750</xdr:colOff>
      <xdr:row>36</xdr:row>
      <xdr:rowOff>19957</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106334</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152400</xdr:rowOff>
    </xdr:from>
    <xdr:to>
      <xdr:col>78</xdr:col>
      <xdr:colOff>120650</xdr:colOff>
      <xdr:row>35</xdr:row>
      <xdr:rowOff>82550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92727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10886</xdr:rowOff>
    </xdr:from>
    <xdr:to>
      <xdr:col>74</xdr:col>
      <xdr:colOff>31750</xdr:colOff>
      <xdr:row>34</xdr:row>
      <xdr:rowOff>112486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122663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95250</xdr:rowOff>
    </xdr:from>
    <xdr:to>
      <xdr:col>69</xdr:col>
      <xdr:colOff>142875</xdr:colOff>
      <xdr:row>34</xdr:row>
      <xdr:rowOff>25400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35577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73478</xdr:rowOff>
    </xdr:from>
    <xdr:to>
      <xdr:col>65</xdr:col>
      <xdr:colOff>53975</xdr:colOff>
      <xdr:row>34</xdr:row>
      <xdr:rowOff>3628</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13805</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公債費の支出額は、元利償還が終了した起債が多くあったことなどから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円ほどの減少。その結果、公債費の経常比率は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ﾎﾟｲﾝﾄ低下の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と比較しても</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ﾎﾟｲﾝﾄ低く、良好な状態である。</a:t>
          </a:r>
          <a:endParaRPr lang="ja-JP" altLang="ja-JP" sz="1100">
            <a:effectLst/>
            <a:latin typeface="ＭＳ Ｐゴシック" panose="020B0600070205080204" pitchFamily="50" charset="-128"/>
            <a:ea typeface="ＭＳ Ｐゴシック" panose="020B0600070205080204" pitchFamily="50" charset="-128"/>
          </a:endParaRPr>
        </a:p>
        <a:p>
          <a:pPr rtl="0" eaLnBrk="1" fontAlgn="base"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起債発行額を年間</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900,000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円以内という目標を設定し、起債発行抑制をしていることから災害などの臨時的な借入がある年を除き、年々起債残高は減少傾向である。</a:t>
          </a:r>
          <a:endParaRPr lang="ja-JP" altLang="ja-JP" sz="1100">
            <a:effectLst/>
            <a:latin typeface="ＭＳ Ｐゴシック" panose="020B0600070205080204" pitchFamily="50" charset="-128"/>
            <a:ea typeface="ＭＳ Ｐゴシック" panose="020B0600070205080204" pitchFamily="50" charset="-128"/>
          </a:endParaRPr>
        </a:p>
        <a:p>
          <a:pPr rtl="0" eaLnBrk="1" fontAlgn="base"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今後も各長寿命化計画及び公共施設等総合管理計画により施設の新築ではなく延命化に重点を置き、大規模事業の取捨選択を行い起債発行額を抑え、公債費を抑制していく。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158750</xdr:rowOff>
    </xdr:from>
    <xdr:to>
      <xdr:col>24</xdr:col>
      <xdr:colOff>25400</xdr:colOff>
      <xdr:row>74</xdr:row>
      <xdr:rowOff>50800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26746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73677</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50800</xdr:rowOff>
    </xdr:from>
    <xdr:to>
      <xdr:col>19</xdr:col>
      <xdr:colOff>187325</xdr:colOff>
      <xdr:row>74</xdr:row>
      <xdr:rowOff>101600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3098800" y="12738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50800</xdr:rowOff>
    </xdr:from>
    <xdr:to>
      <xdr:col>15</xdr:col>
      <xdr:colOff>98425</xdr:colOff>
      <xdr:row>74</xdr:row>
      <xdr:rowOff>101600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2738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127000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1320800" y="12738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107950</xdr:rowOff>
    </xdr:from>
    <xdr:to>
      <xdr:col>24</xdr:col>
      <xdr:colOff>76200</xdr:colOff>
      <xdr:row>74</xdr:row>
      <xdr:rowOff>38100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262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0</xdr:rowOff>
    </xdr:from>
    <xdr:to>
      <xdr:col>20</xdr:col>
      <xdr:colOff>38100</xdr:colOff>
      <xdr:row>74</xdr:row>
      <xdr:rowOff>101600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111777</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50800</xdr:rowOff>
    </xdr:from>
    <xdr:to>
      <xdr:col>15</xdr:col>
      <xdr:colOff>149225</xdr:colOff>
      <xdr:row>74</xdr:row>
      <xdr:rowOff>152400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273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162577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50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0</xdr:rowOff>
    </xdr:from>
    <xdr:to>
      <xdr:col>11</xdr:col>
      <xdr:colOff>60325</xdr:colOff>
      <xdr:row>74</xdr:row>
      <xdr:rowOff>101600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111777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人件費、補助費等の増加により大幅な増加につながった。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と比較すると下回っている状況ではあるが、今後、物価</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高騰</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の影響により、一層経常経費は増加すると見込まれる。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引き続き経常経費を抑制するとともに住民の福祉の増進に努め、最少の経費で最大の効果を挙げるように取り組んでいく。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104139</xdr:rowOff>
    </xdr:from>
    <xdr:to>
      <xdr:col>82</xdr:col>
      <xdr:colOff>107950</xdr:colOff>
      <xdr:row>81</xdr:row>
      <xdr:rowOff>100330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3134339"/>
          <a:ext cx="0" cy="853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19067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87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104139</xdr:rowOff>
    </xdr:from>
    <xdr:to>
      <xdr:col>82</xdr:col>
      <xdr:colOff>196850</xdr:colOff>
      <xdr:row>76</xdr:row>
      <xdr:rowOff>104139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3134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78</xdr:row>
      <xdr:rowOff>142239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3180061"/>
          <a:ext cx="838200" cy="33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29227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57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57150</xdr:rowOff>
    </xdr:from>
    <xdr:to>
      <xdr:col>82</xdr:col>
      <xdr:colOff>158750</xdr:colOff>
      <xdr:row>79</xdr:row>
      <xdr:rowOff>158750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60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85090</xdr:rowOff>
    </xdr:from>
    <xdr:to>
      <xdr:col>78</xdr:col>
      <xdr:colOff>69850</xdr:colOff>
      <xdr:row>76</xdr:row>
      <xdr:rowOff>149861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2943840"/>
          <a:ext cx="889000" cy="236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68580</xdr:rowOff>
    </xdr:from>
    <xdr:to>
      <xdr:col>78</xdr:col>
      <xdr:colOff>120650</xdr:colOff>
      <xdr:row>78</xdr:row>
      <xdr:rowOff>170180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34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154957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107950</xdr:rowOff>
    </xdr:from>
    <xdr:to>
      <xdr:col>73</xdr:col>
      <xdr:colOff>180975</xdr:colOff>
      <xdr:row>75</xdr:row>
      <xdr:rowOff>85090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62380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118111</xdr:rowOff>
    </xdr:from>
    <xdr:to>
      <xdr:col>74</xdr:col>
      <xdr:colOff>31750</xdr:colOff>
      <xdr:row>78</xdr:row>
      <xdr:rowOff>48261</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33038</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107950</xdr:rowOff>
    </xdr:from>
    <xdr:to>
      <xdr:col>69</xdr:col>
      <xdr:colOff>92075</xdr:colOff>
      <xdr:row>75</xdr:row>
      <xdr:rowOff>138430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623800"/>
          <a:ext cx="8890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45720</xdr:rowOff>
    </xdr:from>
    <xdr:to>
      <xdr:col>69</xdr:col>
      <xdr:colOff>142875</xdr:colOff>
      <xdr:row>76</xdr:row>
      <xdr:rowOff>147320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132097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91439</xdr:rowOff>
    </xdr:from>
    <xdr:to>
      <xdr:col>82</xdr:col>
      <xdr:colOff>158750</xdr:colOff>
      <xdr:row>79</xdr:row>
      <xdr:rowOff>21589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107966</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30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34290</xdr:rowOff>
    </xdr:from>
    <xdr:to>
      <xdr:col>74</xdr:col>
      <xdr:colOff>31750</xdr:colOff>
      <xdr:row>75</xdr:row>
      <xdr:rowOff>135890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146067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57150</xdr:rowOff>
    </xdr:from>
    <xdr:to>
      <xdr:col>69</xdr:col>
      <xdr:colOff>142875</xdr:colOff>
      <xdr:row>73</xdr:row>
      <xdr:rowOff>158750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168927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47981</xdr:rowOff>
    </xdr:from>
    <xdr:to>
      <xdr:col>29</xdr:col>
      <xdr:colOff>127000</xdr:colOff>
      <xdr:row>15</xdr:row>
      <xdr:rowOff>120409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95906"/>
          <a:ext cx="647700" cy="243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10875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30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120409</xdr:rowOff>
    </xdr:from>
    <xdr:to>
      <xdr:col>26</xdr:col>
      <xdr:colOff>50800</xdr:colOff>
      <xdr:row>16</xdr:row>
      <xdr:rowOff>88557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39784"/>
          <a:ext cx="698500" cy="139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165676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6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88557</xdr:rowOff>
    </xdr:from>
    <xdr:to>
      <xdr:col>22</xdr:col>
      <xdr:colOff>114300</xdr:colOff>
      <xdr:row>17</xdr:row>
      <xdr:rowOff>28956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79382"/>
          <a:ext cx="698500" cy="111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82415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4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28956</xdr:rowOff>
    </xdr:from>
    <xdr:to>
      <xdr:col>18</xdr:col>
      <xdr:colOff>177800</xdr:colOff>
      <xdr:row>17</xdr:row>
      <xdr:rowOff>42736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91231"/>
          <a:ext cx="698500" cy="137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135831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9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43438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7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168631</xdr:rowOff>
    </xdr:from>
    <xdr:to>
      <xdr:col>29</xdr:col>
      <xdr:colOff>177800</xdr:colOff>
      <xdr:row>14</xdr:row>
      <xdr:rowOff>98781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45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13708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69609</xdr:rowOff>
    </xdr:from>
    <xdr:to>
      <xdr:col>26</xdr:col>
      <xdr:colOff>101600</xdr:colOff>
      <xdr:row>15</xdr:row>
      <xdr:rowOff>171209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88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9936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5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37757</xdr:rowOff>
    </xdr:from>
    <xdr:to>
      <xdr:col>22</xdr:col>
      <xdr:colOff>165100</xdr:colOff>
      <xdr:row>16</xdr:row>
      <xdr:rowOff>139357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8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149534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7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149606</xdr:rowOff>
    </xdr:from>
    <xdr:to>
      <xdr:col>19</xdr:col>
      <xdr:colOff>38100</xdr:colOff>
      <xdr:row>17</xdr:row>
      <xdr:rowOff>79756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40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89933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0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163386</xdr:rowOff>
    </xdr:from>
    <xdr:to>
      <xdr:col>15</xdr:col>
      <xdr:colOff>101600</xdr:colOff>
      <xdr:row>17</xdr:row>
      <xdr:rowOff>93536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54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103713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2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150252</xdr:rowOff>
    </xdr:from>
    <xdr:to>
      <xdr:col>29</xdr:col>
      <xdr:colOff>127000</xdr:colOff>
      <xdr:row>37</xdr:row>
      <xdr:rowOff>87158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74802"/>
          <a:ext cx="0" cy="113705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97335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22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87158</xdr:rowOff>
    </xdr:from>
    <xdr:to>
      <xdr:col>30</xdr:col>
      <xdr:colOff>25400</xdr:colOff>
      <xdr:row>37</xdr:row>
      <xdr:rowOff>87158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211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65179</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1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150252</xdr:rowOff>
    </xdr:from>
    <xdr:to>
      <xdr:col>30</xdr:col>
      <xdr:colOff>25400</xdr:colOff>
      <xdr:row>33</xdr:row>
      <xdr:rowOff>150252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748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87158</xdr:rowOff>
    </xdr:from>
    <xdr:to>
      <xdr:col>29</xdr:col>
      <xdr:colOff>127000</xdr:colOff>
      <xdr:row>37</xdr:row>
      <xdr:rowOff>130462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211858"/>
          <a:ext cx="647700" cy="43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55922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3233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210845</xdr:rowOff>
    </xdr:from>
    <xdr:to>
      <xdr:col>29</xdr:col>
      <xdr:colOff>177800</xdr:colOff>
      <xdr:row>34</xdr:row>
      <xdr:rowOff>312445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47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130462</xdr:rowOff>
    </xdr:from>
    <xdr:to>
      <xdr:col>26</xdr:col>
      <xdr:colOff>50800</xdr:colOff>
      <xdr:row>37</xdr:row>
      <xdr:rowOff>155281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255162"/>
          <a:ext cx="698500" cy="24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196999</xdr:rowOff>
    </xdr:from>
    <xdr:to>
      <xdr:col>26</xdr:col>
      <xdr:colOff>101600</xdr:colOff>
      <xdr:row>34</xdr:row>
      <xdr:rowOff>298599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4644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308776</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233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155281</xdr:rowOff>
    </xdr:from>
    <xdr:to>
      <xdr:col>22</xdr:col>
      <xdr:colOff>114300</xdr:colOff>
      <xdr:row>37</xdr:row>
      <xdr:rowOff>223208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279981"/>
          <a:ext cx="698500" cy="67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291476</xdr:rowOff>
    </xdr:from>
    <xdr:to>
      <xdr:col>22</xdr:col>
      <xdr:colOff>165100</xdr:colOff>
      <xdr:row>35</xdr:row>
      <xdr:rowOff>50176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558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60353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32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223208</xdr:rowOff>
    </xdr:from>
    <xdr:to>
      <xdr:col>18</xdr:col>
      <xdr:colOff>177800</xdr:colOff>
      <xdr:row>37</xdr:row>
      <xdr:rowOff>288489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347908"/>
          <a:ext cx="698500" cy="65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335922</xdr:rowOff>
    </xdr:from>
    <xdr:to>
      <xdr:col>19</xdr:col>
      <xdr:colOff>38100</xdr:colOff>
      <xdr:row>35</xdr:row>
      <xdr:rowOff>94622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603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104799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37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12029</xdr:rowOff>
    </xdr:from>
    <xdr:to>
      <xdr:col>15</xdr:col>
      <xdr:colOff>101600</xdr:colOff>
      <xdr:row>35</xdr:row>
      <xdr:rowOff>113629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6223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123806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391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36358</xdr:rowOff>
    </xdr:from>
    <xdr:to>
      <xdr:col>29</xdr:col>
      <xdr:colOff>177800</xdr:colOff>
      <xdr:row>37</xdr:row>
      <xdr:rowOff>137958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161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116385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69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79662</xdr:rowOff>
    </xdr:from>
    <xdr:to>
      <xdr:col>26</xdr:col>
      <xdr:colOff>101600</xdr:colOff>
      <xdr:row>37</xdr:row>
      <xdr:rowOff>181262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204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166039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290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104481</xdr:rowOff>
    </xdr:from>
    <xdr:to>
      <xdr:col>22</xdr:col>
      <xdr:colOff>165100</xdr:colOff>
      <xdr:row>37</xdr:row>
      <xdr:rowOff>206081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229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190858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31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172408</xdr:rowOff>
    </xdr:from>
    <xdr:to>
      <xdr:col>19</xdr:col>
      <xdr:colOff>38100</xdr:colOff>
      <xdr:row>37</xdr:row>
      <xdr:rowOff>274008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297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258785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38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237689</xdr:rowOff>
    </xdr:from>
    <xdr:to>
      <xdr:col>15</xdr:col>
      <xdr:colOff>101600</xdr:colOff>
      <xdr:row>37</xdr:row>
      <xdr:rowOff>339289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62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324066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48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89484</xdr:rowOff>
    </xdr:from>
    <xdr:to>
      <xdr:col>24</xdr:col>
      <xdr:colOff>63500</xdr:colOff>
      <xdr:row>34</xdr:row>
      <xdr:rowOff>123491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47334"/>
          <a:ext cx="838200" cy="20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55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123491</xdr:rowOff>
    </xdr:from>
    <xdr:to>
      <xdr:col>19</xdr:col>
      <xdr:colOff>177800</xdr:colOff>
      <xdr:row>35</xdr:row>
      <xdr:rowOff>40553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52791"/>
          <a:ext cx="889000" cy="8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158233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58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40553</xdr:rowOff>
    </xdr:from>
    <xdr:to>
      <xdr:col>15</xdr:col>
      <xdr:colOff>50800</xdr:colOff>
      <xdr:row>35</xdr:row>
      <xdr:rowOff>130687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41303"/>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46873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219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130687</xdr:rowOff>
    </xdr:from>
    <xdr:to>
      <xdr:col>10</xdr:col>
      <xdr:colOff>114300</xdr:colOff>
      <xdr:row>35</xdr:row>
      <xdr:rowOff>135509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31437"/>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85844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25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132783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0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38684</xdr:rowOff>
    </xdr:from>
    <xdr:to>
      <xdr:col>24</xdr:col>
      <xdr:colOff>114300</xdr:colOff>
      <xdr:row>33</xdr:row>
      <xdr:rowOff>140284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9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61561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47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72691</xdr:rowOff>
    </xdr:from>
    <xdr:to>
      <xdr:col>20</xdr:col>
      <xdr:colOff>38100</xdr:colOff>
      <xdr:row>35</xdr:row>
      <xdr:rowOff>2841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19368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7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161203</xdr:rowOff>
    </xdr:from>
    <xdr:to>
      <xdr:col>15</xdr:col>
      <xdr:colOff>101600</xdr:colOff>
      <xdr:row>35</xdr:row>
      <xdr:rowOff>91353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9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107880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6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79887</xdr:rowOff>
    </xdr:from>
    <xdr:to>
      <xdr:col>10</xdr:col>
      <xdr:colOff>165100</xdr:colOff>
      <xdr:row>36</xdr:row>
      <xdr:rowOff>10037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8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26564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5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84709</xdr:rowOff>
    </xdr:from>
    <xdr:to>
      <xdr:col>6</xdr:col>
      <xdr:colOff>38100</xdr:colOff>
      <xdr:row>36</xdr:row>
      <xdr:rowOff>14859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8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31386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60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153501</xdr:rowOff>
    </xdr:from>
    <xdr:to>
      <xdr:col>24</xdr:col>
      <xdr:colOff>62865</xdr:colOff>
      <xdr:row>58</xdr:row>
      <xdr:rowOff>56695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897451"/>
          <a:ext cx="1270" cy="1103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60522</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0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56695</xdr:rowOff>
    </xdr:from>
    <xdr:to>
      <xdr:col>24</xdr:col>
      <xdr:colOff>152400</xdr:colOff>
      <xdr:row>58</xdr:row>
      <xdr:rowOff>56695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00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100178</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672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153501</xdr:rowOff>
    </xdr:from>
    <xdr:to>
      <xdr:col>24</xdr:col>
      <xdr:colOff>152400</xdr:colOff>
      <xdr:row>51</xdr:row>
      <xdr:rowOff>153501</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89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35258</xdr:rowOff>
    </xdr:from>
    <xdr:to>
      <xdr:col>24</xdr:col>
      <xdr:colOff>63500</xdr:colOff>
      <xdr:row>58</xdr:row>
      <xdr:rowOff>111120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79358"/>
          <a:ext cx="838200" cy="7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37328</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670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14451</xdr:rowOff>
    </xdr:from>
    <xdr:to>
      <xdr:col>24</xdr:col>
      <xdr:colOff>114300</xdr:colOff>
      <xdr:row>56</xdr:row>
      <xdr:rowOff>116051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15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97163</xdr:rowOff>
    </xdr:from>
    <xdr:to>
      <xdr:col>19</xdr:col>
      <xdr:colOff>177800</xdr:colOff>
      <xdr:row>58</xdr:row>
      <xdr:rowOff>111120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041263"/>
          <a:ext cx="889000" cy="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69035</xdr:rowOff>
    </xdr:from>
    <xdr:to>
      <xdr:col>20</xdr:col>
      <xdr:colOff>38100</xdr:colOff>
      <xdr:row>56</xdr:row>
      <xdr:rowOff>170635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15712</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445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97163</xdr:rowOff>
    </xdr:from>
    <xdr:to>
      <xdr:col>15</xdr:col>
      <xdr:colOff>50800</xdr:colOff>
      <xdr:row>58</xdr:row>
      <xdr:rowOff>157336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41263"/>
          <a:ext cx="889000" cy="6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129465</xdr:rowOff>
    </xdr:from>
    <xdr:to>
      <xdr:col>15</xdr:col>
      <xdr:colOff>101600</xdr:colOff>
      <xdr:row>57</xdr:row>
      <xdr:rowOff>59615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73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76142</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0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135871</xdr:rowOff>
    </xdr:from>
    <xdr:to>
      <xdr:col>10</xdr:col>
      <xdr:colOff>114300</xdr:colOff>
      <xdr:row>58</xdr:row>
      <xdr:rowOff>157336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079971"/>
          <a:ext cx="8890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48203</xdr:rowOff>
    </xdr:from>
    <xdr:to>
      <xdr:col>10</xdr:col>
      <xdr:colOff>165100</xdr:colOff>
      <xdr:row>57</xdr:row>
      <xdr:rowOff>149803</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166330</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59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115857</xdr:rowOff>
    </xdr:from>
    <xdr:to>
      <xdr:col>6</xdr:col>
      <xdr:colOff>38100</xdr:colOff>
      <xdr:row>58</xdr:row>
      <xdr:rowOff>46007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8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62534</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6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155908</xdr:rowOff>
    </xdr:from>
    <xdr:to>
      <xdr:col>24</xdr:col>
      <xdr:colOff>114300</xdr:colOff>
      <xdr:row>58</xdr:row>
      <xdr:rowOff>86058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2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70835</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4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60320</xdr:rowOff>
    </xdr:from>
    <xdr:to>
      <xdr:col>20</xdr:col>
      <xdr:colOff>38100</xdr:colOff>
      <xdr:row>58</xdr:row>
      <xdr:rowOff>161920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0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153047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9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46363</xdr:rowOff>
    </xdr:from>
    <xdr:to>
      <xdr:col>15</xdr:col>
      <xdr:colOff>101600</xdr:colOff>
      <xdr:row>58</xdr:row>
      <xdr:rowOff>147963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9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139090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8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106536</xdr:rowOff>
    </xdr:from>
    <xdr:to>
      <xdr:col>10</xdr:col>
      <xdr:colOff>165100</xdr:colOff>
      <xdr:row>59</xdr:row>
      <xdr:rowOff>36686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27813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14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85071</xdr:rowOff>
    </xdr:from>
    <xdr:to>
      <xdr:col>6</xdr:col>
      <xdr:colOff>38100</xdr:colOff>
      <xdr:row>59</xdr:row>
      <xdr:rowOff>15221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2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6348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1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88265</xdr:rowOff>
    </xdr:from>
    <xdr:to>
      <xdr:col>24</xdr:col>
      <xdr:colOff>63500</xdr:colOff>
      <xdr:row>75</xdr:row>
      <xdr:rowOff>110988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47015"/>
          <a:ext cx="8382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157223</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67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110988</xdr:rowOff>
    </xdr:from>
    <xdr:to>
      <xdr:col>19</xdr:col>
      <xdr:colOff>177800</xdr:colOff>
      <xdr:row>76</xdr:row>
      <xdr:rowOff>6426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969738"/>
          <a:ext cx="889000" cy="6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160713</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2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101021</xdr:rowOff>
    </xdr:from>
    <xdr:to>
      <xdr:col>15</xdr:col>
      <xdr:colOff>50800</xdr:colOff>
      <xdr:row>76</xdr:row>
      <xdr:rowOff>6426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616871"/>
          <a:ext cx="889000" cy="419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101021</xdr:rowOff>
    </xdr:from>
    <xdr:to>
      <xdr:col>10</xdr:col>
      <xdr:colOff>114300</xdr:colOff>
      <xdr:row>76</xdr:row>
      <xdr:rowOff>129367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616871"/>
          <a:ext cx="889000" cy="54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88404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294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47647</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27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37465</xdr:rowOff>
    </xdr:from>
    <xdr:to>
      <xdr:col>24</xdr:col>
      <xdr:colOff>114300</xdr:colOff>
      <xdr:row>75</xdr:row>
      <xdr:rowOff>139065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9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15892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7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60188</xdr:rowOff>
    </xdr:from>
    <xdr:to>
      <xdr:col>20</xdr:col>
      <xdr:colOff>38100</xdr:colOff>
      <xdr:row>75</xdr:row>
      <xdr:rowOff>161789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189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152916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01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127076</xdr:rowOff>
    </xdr:from>
    <xdr:to>
      <xdr:col>15</xdr:col>
      <xdr:colOff>101600</xdr:colOff>
      <xdr:row>76</xdr:row>
      <xdr:rowOff>57226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8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48353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07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50221</xdr:rowOff>
    </xdr:from>
    <xdr:to>
      <xdr:col>10</xdr:col>
      <xdr:colOff>165100</xdr:colOff>
      <xdr:row>73</xdr:row>
      <xdr:rowOff>151821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56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168348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34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78567</xdr:rowOff>
    </xdr:from>
    <xdr:to>
      <xdr:col>6</xdr:col>
      <xdr:colOff>38100</xdr:colOff>
      <xdr:row>77</xdr:row>
      <xdr:rowOff>8717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0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171294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0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41908</xdr:rowOff>
    </xdr:from>
    <xdr:to>
      <xdr:col>24</xdr:col>
      <xdr:colOff>62865</xdr:colOff>
      <xdr:row>97</xdr:row>
      <xdr:rowOff>159457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472408"/>
          <a:ext cx="1270" cy="1317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163284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7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159457</xdr:rowOff>
    </xdr:from>
    <xdr:to>
      <xdr:col>24</xdr:col>
      <xdr:colOff>152400</xdr:colOff>
      <xdr:row>97</xdr:row>
      <xdr:rowOff>159457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790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160035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4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41908</xdr:rowOff>
    </xdr:from>
    <xdr:to>
      <xdr:col>24</xdr:col>
      <xdr:colOff>152400</xdr:colOff>
      <xdr:row>90</xdr:row>
      <xdr:rowOff>41908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472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46823</xdr:rowOff>
    </xdr:from>
    <xdr:to>
      <xdr:col>24</xdr:col>
      <xdr:colOff>63500</xdr:colOff>
      <xdr:row>97</xdr:row>
      <xdr:rowOff>159457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06023"/>
          <a:ext cx="838200" cy="28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6473</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951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155046</xdr:rowOff>
    </xdr:from>
    <xdr:to>
      <xdr:col>24</xdr:col>
      <xdr:colOff>114300</xdr:colOff>
      <xdr:row>94</xdr:row>
      <xdr:rowOff>85196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46823</xdr:rowOff>
    </xdr:from>
    <xdr:to>
      <xdr:col>19</xdr:col>
      <xdr:colOff>177800</xdr:colOff>
      <xdr:row>97</xdr:row>
      <xdr:rowOff>71806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06023"/>
          <a:ext cx="889000" cy="19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71690</xdr:rowOff>
    </xdr:from>
    <xdr:to>
      <xdr:col>20</xdr:col>
      <xdr:colOff>38100</xdr:colOff>
      <xdr:row>94</xdr:row>
      <xdr:rowOff>1840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0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18367</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5791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28992</xdr:rowOff>
    </xdr:from>
    <xdr:to>
      <xdr:col>15</xdr:col>
      <xdr:colOff>50800</xdr:colOff>
      <xdr:row>97</xdr:row>
      <xdr:rowOff>71806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88192"/>
          <a:ext cx="889000" cy="21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68342</xdr:rowOff>
    </xdr:from>
    <xdr:to>
      <xdr:col>15</xdr:col>
      <xdr:colOff>101600</xdr:colOff>
      <xdr:row>94</xdr:row>
      <xdr:rowOff>169942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18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15019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595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28992</xdr:rowOff>
    </xdr:from>
    <xdr:to>
      <xdr:col>10</xdr:col>
      <xdr:colOff>114300</xdr:colOff>
      <xdr:row>98</xdr:row>
      <xdr:rowOff>56000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88192"/>
          <a:ext cx="889000" cy="36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52259</xdr:rowOff>
    </xdr:from>
    <xdr:to>
      <xdr:col>10</xdr:col>
      <xdr:colOff>165100</xdr:colOff>
      <xdr:row>93</xdr:row>
      <xdr:rowOff>153859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599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170386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77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87626</xdr:rowOff>
    </xdr:from>
    <xdr:to>
      <xdr:col>6</xdr:col>
      <xdr:colOff>38100</xdr:colOff>
      <xdr:row>96</xdr:row>
      <xdr:rowOff>17776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37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34303</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15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108657</xdr:rowOff>
    </xdr:from>
    <xdr:to>
      <xdr:col>24</xdr:col>
      <xdr:colOff>114300</xdr:colOff>
      <xdr:row>98</xdr:row>
      <xdr:rowOff>38807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3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23584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5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167473</xdr:rowOff>
    </xdr:from>
    <xdr:to>
      <xdr:col>20</xdr:col>
      <xdr:colOff>38100</xdr:colOff>
      <xdr:row>96</xdr:row>
      <xdr:rowOff>97623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88750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4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21006</xdr:rowOff>
    </xdr:from>
    <xdr:to>
      <xdr:col>15</xdr:col>
      <xdr:colOff>101600</xdr:colOff>
      <xdr:row>97</xdr:row>
      <xdr:rowOff>122606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113733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4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149642</xdr:rowOff>
    </xdr:from>
    <xdr:to>
      <xdr:col>10</xdr:col>
      <xdr:colOff>165100</xdr:colOff>
      <xdr:row>96</xdr:row>
      <xdr:rowOff>79792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3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70919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3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5200</xdr:rowOff>
    </xdr:from>
    <xdr:to>
      <xdr:col>6</xdr:col>
      <xdr:colOff>38100</xdr:colOff>
      <xdr:row>98</xdr:row>
      <xdr:rowOff>106800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0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97927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0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44882</xdr:rowOff>
    </xdr:from>
    <xdr:to>
      <xdr:col>54</xdr:col>
      <xdr:colOff>189865</xdr:colOff>
      <xdr:row>39</xdr:row>
      <xdr:rowOff>110757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8382"/>
          <a:ext cx="1270" cy="160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114584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80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110757</xdr:rowOff>
    </xdr:from>
    <xdr:to>
      <xdr:col>55</xdr:col>
      <xdr:colOff>88900</xdr:colOff>
      <xdr:row>39</xdr:row>
      <xdr:rowOff>110757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9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163009</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44882</xdr:rowOff>
    </xdr:from>
    <xdr:to>
      <xdr:col>55</xdr:col>
      <xdr:colOff>88900</xdr:colOff>
      <xdr:row>30</xdr:row>
      <xdr:rowOff>44882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8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146583</xdr:rowOff>
    </xdr:from>
    <xdr:to>
      <xdr:col>55</xdr:col>
      <xdr:colOff>0</xdr:colOff>
      <xdr:row>37</xdr:row>
      <xdr:rowOff>14859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147333"/>
          <a:ext cx="838200" cy="2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51198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880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28321</xdr:rowOff>
    </xdr:from>
    <xdr:to>
      <xdr:col>55</xdr:col>
      <xdr:colOff>50800</xdr:colOff>
      <xdr:row>35</xdr:row>
      <xdr:rowOff>129921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0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126936</xdr:rowOff>
    </xdr:from>
    <xdr:to>
      <xdr:col>50</xdr:col>
      <xdr:colOff>114300</xdr:colOff>
      <xdr:row>37</xdr:row>
      <xdr:rowOff>14859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299136"/>
          <a:ext cx="8890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120091</xdr:rowOff>
    </xdr:from>
    <xdr:to>
      <xdr:col>50</xdr:col>
      <xdr:colOff>165100</xdr:colOff>
      <xdr:row>37</xdr:row>
      <xdr:rowOff>50241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66768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126936</xdr:rowOff>
    </xdr:from>
    <xdr:to>
      <xdr:col>45</xdr:col>
      <xdr:colOff>177800</xdr:colOff>
      <xdr:row>37</xdr:row>
      <xdr:rowOff>122441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99136"/>
          <a:ext cx="889000" cy="16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128321</xdr:rowOff>
    </xdr:from>
    <xdr:to>
      <xdr:col>46</xdr:col>
      <xdr:colOff>38100</xdr:colOff>
      <xdr:row>37</xdr:row>
      <xdr:rowOff>58471</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0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49598</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393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112598</xdr:rowOff>
    </xdr:from>
    <xdr:to>
      <xdr:col>41</xdr:col>
      <xdr:colOff>50800</xdr:colOff>
      <xdr:row>37</xdr:row>
      <xdr:rowOff>122441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56098"/>
          <a:ext cx="889000" cy="120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66929</xdr:rowOff>
    </xdr:from>
    <xdr:to>
      <xdr:col>41</xdr:col>
      <xdr:colOff>101600</xdr:colOff>
      <xdr:row>37</xdr:row>
      <xdr:rowOff>168529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1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13606</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8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98044</xdr:rowOff>
    </xdr:from>
    <xdr:to>
      <xdr:col>36</xdr:col>
      <xdr:colOff>165100</xdr:colOff>
      <xdr:row>30</xdr:row>
      <xdr:rowOff>28194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0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44721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8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95783</xdr:rowOff>
    </xdr:from>
    <xdr:to>
      <xdr:col>55</xdr:col>
      <xdr:colOff>50800</xdr:colOff>
      <xdr:row>36</xdr:row>
      <xdr:rowOff>25933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74210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7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135509</xdr:rowOff>
    </xdr:from>
    <xdr:to>
      <xdr:col>50</xdr:col>
      <xdr:colOff>165100</xdr:colOff>
      <xdr:row>37</xdr:row>
      <xdr:rowOff>65659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0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56786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76136</xdr:rowOff>
    </xdr:from>
    <xdr:to>
      <xdr:col>46</xdr:col>
      <xdr:colOff>38100</xdr:colOff>
      <xdr:row>37</xdr:row>
      <xdr:rowOff>6286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4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22813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2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71641</xdr:rowOff>
    </xdr:from>
    <xdr:to>
      <xdr:col>41</xdr:col>
      <xdr:colOff>101600</xdr:colOff>
      <xdr:row>38</xdr:row>
      <xdr:rowOff>1791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1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164368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0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61798</xdr:rowOff>
    </xdr:from>
    <xdr:to>
      <xdr:col>36</xdr:col>
      <xdr:colOff>165100</xdr:colOff>
      <xdr:row>30</xdr:row>
      <xdr:rowOff>163398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20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154525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9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94839</xdr:rowOff>
    </xdr:from>
    <xdr:to>
      <xdr:col>55</xdr:col>
      <xdr:colOff>0</xdr:colOff>
      <xdr:row>55</xdr:row>
      <xdr:rowOff>5869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353139"/>
          <a:ext cx="838200" cy="8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168880</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27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5869</xdr:rowOff>
    </xdr:from>
    <xdr:to>
      <xdr:col>50</xdr:col>
      <xdr:colOff>114300</xdr:colOff>
      <xdr:row>56</xdr:row>
      <xdr:rowOff>137971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435619"/>
          <a:ext cx="889000" cy="30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81116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1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7093</xdr:rowOff>
    </xdr:from>
    <xdr:to>
      <xdr:col>45</xdr:col>
      <xdr:colOff>177800</xdr:colOff>
      <xdr:row>56</xdr:row>
      <xdr:rowOff>137971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08293"/>
          <a:ext cx="889000" cy="13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69988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14629</xdr:rowOff>
    </xdr:from>
    <xdr:to>
      <xdr:col>41</xdr:col>
      <xdr:colOff>50800</xdr:colOff>
      <xdr:row>56</xdr:row>
      <xdr:rowOff>7093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444379"/>
          <a:ext cx="889000" cy="16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16063</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2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44039</xdr:rowOff>
    </xdr:from>
    <xdr:to>
      <xdr:col>55</xdr:col>
      <xdr:colOff>50800</xdr:colOff>
      <xdr:row>54</xdr:row>
      <xdr:rowOff>145639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30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66916</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15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126519</xdr:rowOff>
    </xdr:from>
    <xdr:to>
      <xdr:col>50</xdr:col>
      <xdr:colOff>165100</xdr:colOff>
      <xdr:row>55</xdr:row>
      <xdr:rowOff>56669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8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73196</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16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87171</xdr:rowOff>
    </xdr:from>
    <xdr:to>
      <xdr:col>46</xdr:col>
      <xdr:colOff>38100</xdr:colOff>
      <xdr:row>57</xdr:row>
      <xdr:rowOff>17321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8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33848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6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127743</xdr:rowOff>
    </xdr:from>
    <xdr:to>
      <xdr:col>41</xdr:col>
      <xdr:colOff>101600</xdr:colOff>
      <xdr:row>56</xdr:row>
      <xdr:rowOff>57893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49020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650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135279</xdr:rowOff>
    </xdr:from>
    <xdr:to>
      <xdr:col>36</xdr:col>
      <xdr:colOff>165100</xdr:colOff>
      <xdr:row>55</xdr:row>
      <xdr:rowOff>65429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3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56556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86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101429</xdr:rowOff>
    </xdr:from>
    <xdr:to>
      <xdr:col>55</xdr:col>
      <xdr:colOff>0</xdr:colOff>
      <xdr:row>76</xdr:row>
      <xdr:rowOff>32125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788729"/>
          <a:ext cx="838200" cy="27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18693</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4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169971</xdr:rowOff>
    </xdr:from>
    <xdr:to>
      <xdr:col>50</xdr:col>
      <xdr:colOff>114300</xdr:colOff>
      <xdr:row>76</xdr:row>
      <xdr:rowOff>32125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028721"/>
          <a:ext cx="889000" cy="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143908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7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169971</xdr:rowOff>
    </xdr:from>
    <xdr:to>
      <xdr:col>45</xdr:col>
      <xdr:colOff>177800</xdr:colOff>
      <xdr:row>76</xdr:row>
      <xdr:rowOff>146938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028721"/>
          <a:ext cx="889000" cy="14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69536</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515428" y="1344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120174</xdr:rowOff>
    </xdr:from>
    <xdr:to>
      <xdr:col>41</xdr:col>
      <xdr:colOff>50800</xdr:colOff>
      <xdr:row>76</xdr:row>
      <xdr:rowOff>146938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150374"/>
          <a:ext cx="889000" cy="2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91045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50629</xdr:rowOff>
    </xdr:from>
    <xdr:to>
      <xdr:col>55</xdr:col>
      <xdr:colOff>50800</xdr:colOff>
      <xdr:row>74</xdr:row>
      <xdr:rowOff>152229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73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73506</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58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152775</xdr:rowOff>
    </xdr:from>
    <xdr:to>
      <xdr:col>50</xdr:col>
      <xdr:colOff>165100</xdr:colOff>
      <xdr:row>76</xdr:row>
      <xdr:rowOff>82925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1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99451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78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119170</xdr:rowOff>
    </xdr:from>
    <xdr:to>
      <xdr:col>46</xdr:col>
      <xdr:colOff>38100</xdr:colOff>
      <xdr:row>76</xdr:row>
      <xdr:rowOff>49321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779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65847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7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96138</xdr:rowOff>
    </xdr:from>
    <xdr:to>
      <xdr:col>41</xdr:col>
      <xdr:colOff>101600</xdr:colOff>
      <xdr:row>77</xdr:row>
      <xdr:rowOff>26288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2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42816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0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69374</xdr:rowOff>
    </xdr:from>
    <xdr:to>
      <xdr:col>36</xdr:col>
      <xdr:colOff>165100</xdr:colOff>
      <xdr:row>76</xdr:row>
      <xdr:rowOff>170974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0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162101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1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85217</xdr:rowOff>
    </xdr:from>
    <xdr:to>
      <xdr:col>55</xdr:col>
      <xdr:colOff>0</xdr:colOff>
      <xdr:row>94</xdr:row>
      <xdr:rowOff>114782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201517"/>
          <a:ext cx="838200" cy="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159464</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27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85217</xdr:rowOff>
    </xdr:from>
    <xdr:to>
      <xdr:col>50</xdr:col>
      <xdr:colOff>114300</xdr:colOff>
      <xdr:row>96</xdr:row>
      <xdr:rowOff>69095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201517"/>
          <a:ext cx="889000" cy="32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87923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7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16876</xdr:rowOff>
    </xdr:from>
    <xdr:to>
      <xdr:col>45</xdr:col>
      <xdr:colOff>177800</xdr:colOff>
      <xdr:row>96</xdr:row>
      <xdr:rowOff>69095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304626"/>
          <a:ext cx="889000" cy="22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100119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2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16604</xdr:rowOff>
    </xdr:from>
    <xdr:to>
      <xdr:col>41</xdr:col>
      <xdr:colOff>50800</xdr:colOff>
      <xdr:row>95</xdr:row>
      <xdr:rowOff>16876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132904"/>
          <a:ext cx="889000" cy="17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95488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8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113526</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40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63982</xdr:rowOff>
    </xdr:from>
    <xdr:to>
      <xdr:col>55</xdr:col>
      <xdr:colOff>50800</xdr:colOff>
      <xdr:row>94</xdr:row>
      <xdr:rowOff>165582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18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86859</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03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34417</xdr:rowOff>
    </xdr:from>
    <xdr:to>
      <xdr:col>50</xdr:col>
      <xdr:colOff>165100</xdr:colOff>
      <xdr:row>94</xdr:row>
      <xdr:rowOff>136017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15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152544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592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18295</xdr:rowOff>
    </xdr:from>
    <xdr:to>
      <xdr:col>46</xdr:col>
      <xdr:colOff>38100</xdr:colOff>
      <xdr:row>96</xdr:row>
      <xdr:rowOff>119895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4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111022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57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137526</xdr:rowOff>
    </xdr:from>
    <xdr:to>
      <xdr:col>41</xdr:col>
      <xdr:colOff>101600</xdr:colOff>
      <xdr:row>95</xdr:row>
      <xdr:rowOff>67676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2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84203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02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137254</xdr:rowOff>
    </xdr:from>
    <xdr:to>
      <xdr:col>36</xdr:col>
      <xdr:colOff>165100</xdr:colOff>
      <xdr:row>94</xdr:row>
      <xdr:rowOff>67404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08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83931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585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3317</xdr:rowOff>
    </xdr:from>
    <xdr:to>
      <xdr:col>85</xdr:col>
      <xdr:colOff>127000</xdr:colOff>
      <xdr:row>37</xdr:row>
      <xdr:rowOff>16187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346967"/>
          <a:ext cx="8382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20647</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364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147015</xdr:rowOff>
    </xdr:from>
    <xdr:to>
      <xdr:col>81</xdr:col>
      <xdr:colOff>50800</xdr:colOff>
      <xdr:row>37</xdr:row>
      <xdr:rowOff>3317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319215"/>
          <a:ext cx="8890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14635</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52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133688</xdr:rowOff>
    </xdr:from>
    <xdr:to>
      <xdr:col>76</xdr:col>
      <xdr:colOff>114300</xdr:colOff>
      <xdr:row>36</xdr:row>
      <xdr:rowOff>147015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305888"/>
          <a:ext cx="889000" cy="1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10794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52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88425</xdr:rowOff>
    </xdr:from>
    <xdr:to>
      <xdr:col>71</xdr:col>
      <xdr:colOff>177800</xdr:colOff>
      <xdr:row>36</xdr:row>
      <xdr:rowOff>133688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6089175"/>
          <a:ext cx="889000" cy="2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43827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55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15001</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53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136837</xdr:rowOff>
    </xdr:from>
    <xdr:to>
      <xdr:col>85</xdr:col>
      <xdr:colOff>177800</xdr:colOff>
      <xdr:row>37</xdr:row>
      <xdr:rowOff>66987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30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159714</xdr:rowOff>
    </xdr:from>
    <xdr:ext cx="534377"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16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123967</xdr:rowOff>
    </xdr:from>
    <xdr:to>
      <xdr:col>81</xdr:col>
      <xdr:colOff>101600</xdr:colOff>
      <xdr:row>37</xdr:row>
      <xdr:rowOff>54117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29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70644</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14111" y="607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96215</xdr:rowOff>
    </xdr:from>
    <xdr:to>
      <xdr:col>76</xdr:col>
      <xdr:colOff>165100</xdr:colOff>
      <xdr:row>37</xdr:row>
      <xdr:rowOff>26365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2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42892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0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82888</xdr:rowOff>
    </xdr:from>
    <xdr:to>
      <xdr:col>72</xdr:col>
      <xdr:colOff>38100</xdr:colOff>
      <xdr:row>37</xdr:row>
      <xdr:rowOff>13038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25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29565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36111" y="603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37625</xdr:rowOff>
    </xdr:from>
    <xdr:to>
      <xdr:col>67</xdr:col>
      <xdr:colOff>101600</xdr:colOff>
      <xdr:row>35</xdr:row>
      <xdr:rowOff>139225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03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155752</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47111" y="5813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167736</xdr:rowOff>
    </xdr:from>
    <xdr:to>
      <xdr:col>85</xdr:col>
      <xdr:colOff>126364</xdr:colOff>
      <xdr:row>78</xdr:row>
      <xdr:rowOff>168520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1997786"/>
          <a:ext cx="1269" cy="1543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897</xdr:rowOff>
    </xdr:from>
    <xdr:ext cx="534377"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4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168520</xdr:rowOff>
    </xdr:from>
    <xdr:to>
      <xdr:col>86</xdr:col>
      <xdr:colOff>25400</xdr:colOff>
      <xdr:row>78</xdr:row>
      <xdr:rowOff>168520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114413</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77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167736</xdr:rowOff>
    </xdr:from>
    <xdr:to>
      <xdr:col>86</xdr:col>
      <xdr:colOff>25400</xdr:colOff>
      <xdr:row>69</xdr:row>
      <xdr:rowOff>167736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199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60099</xdr:rowOff>
    </xdr:from>
    <xdr:to>
      <xdr:col>85</xdr:col>
      <xdr:colOff>127000</xdr:colOff>
      <xdr:row>77</xdr:row>
      <xdr:rowOff>82043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5481300" y="13261749"/>
          <a:ext cx="838200" cy="2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38609</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725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15732</xdr:rowOff>
    </xdr:from>
    <xdr:to>
      <xdr:col>85</xdr:col>
      <xdr:colOff>177800</xdr:colOff>
      <xdr:row>75</xdr:row>
      <xdr:rowOff>117332</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7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60099</xdr:rowOff>
    </xdr:from>
    <xdr:to>
      <xdr:col>81</xdr:col>
      <xdr:colOff>50800</xdr:colOff>
      <xdr:row>77</xdr:row>
      <xdr:rowOff>61519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261749"/>
          <a:ext cx="8890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46430</xdr:rowOff>
    </xdr:from>
    <xdr:to>
      <xdr:col>81</xdr:col>
      <xdr:colOff>101600</xdr:colOff>
      <xdr:row>75</xdr:row>
      <xdr:rowOff>148030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9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164557</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6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59934</xdr:rowOff>
    </xdr:from>
    <xdr:to>
      <xdr:col>76</xdr:col>
      <xdr:colOff>114300</xdr:colOff>
      <xdr:row>77</xdr:row>
      <xdr:rowOff>61519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703300" y="13261584"/>
          <a:ext cx="889000"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95938</xdr:rowOff>
    </xdr:from>
    <xdr:to>
      <xdr:col>76</xdr:col>
      <xdr:colOff>165100</xdr:colOff>
      <xdr:row>76</xdr:row>
      <xdr:rowOff>26088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95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42615</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72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59934</xdr:rowOff>
    </xdr:from>
    <xdr:to>
      <xdr:col>71</xdr:col>
      <xdr:colOff>177800</xdr:colOff>
      <xdr:row>77</xdr:row>
      <xdr:rowOff>87759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261584"/>
          <a:ext cx="889000" cy="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71298</xdr:rowOff>
    </xdr:from>
    <xdr:to>
      <xdr:col>72</xdr:col>
      <xdr:colOff>38100</xdr:colOff>
      <xdr:row>76</xdr:row>
      <xdr:rowOff>1448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930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17975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270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119386</xdr:rowOff>
    </xdr:from>
    <xdr:to>
      <xdr:col>67</xdr:col>
      <xdr:colOff>101600</xdr:colOff>
      <xdr:row>76</xdr:row>
      <xdr:rowOff>49535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29781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66063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275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31243</xdr:rowOff>
    </xdr:from>
    <xdr:to>
      <xdr:col>85</xdr:col>
      <xdr:colOff>177800</xdr:colOff>
      <xdr:row>77</xdr:row>
      <xdr:rowOff>132843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23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9670</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1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9299</xdr:rowOff>
    </xdr:from>
    <xdr:to>
      <xdr:col>81</xdr:col>
      <xdr:colOff>101600</xdr:colOff>
      <xdr:row>77</xdr:row>
      <xdr:rowOff>110899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21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102026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330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10719</xdr:rowOff>
    </xdr:from>
    <xdr:to>
      <xdr:col>76</xdr:col>
      <xdr:colOff>165100</xdr:colOff>
      <xdr:row>77</xdr:row>
      <xdr:rowOff>112319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21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103446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30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9134</xdr:rowOff>
    </xdr:from>
    <xdr:to>
      <xdr:col>72</xdr:col>
      <xdr:colOff>38100</xdr:colOff>
      <xdr:row>77</xdr:row>
      <xdr:rowOff>110734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21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101861</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30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36959</xdr:rowOff>
    </xdr:from>
    <xdr:to>
      <xdr:col>67</xdr:col>
      <xdr:colOff>101600</xdr:colOff>
      <xdr:row>77</xdr:row>
      <xdr:rowOff>138559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23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129686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33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160947</xdr:rowOff>
    </xdr:from>
    <xdr:to>
      <xdr:col>85</xdr:col>
      <xdr:colOff>127000</xdr:colOff>
      <xdr:row>98</xdr:row>
      <xdr:rowOff>6398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791597"/>
          <a:ext cx="838200" cy="1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120676</xdr:rowOff>
    </xdr:from>
    <xdr:to>
      <xdr:col>81</xdr:col>
      <xdr:colOff>50800</xdr:colOff>
      <xdr:row>98</xdr:row>
      <xdr:rowOff>6398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751326"/>
          <a:ext cx="889000" cy="5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92224</xdr:rowOff>
    </xdr:from>
    <xdr:to>
      <xdr:col>76</xdr:col>
      <xdr:colOff>114300</xdr:colOff>
      <xdr:row>97</xdr:row>
      <xdr:rowOff>120676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551424"/>
          <a:ext cx="889000" cy="19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92224</xdr:rowOff>
    </xdr:from>
    <xdr:to>
      <xdr:col>71</xdr:col>
      <xdr:colOff>177800</xdr:colOff>
      <xdr:row>98</xdr:row>
      <xdr:rowOff>64810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551424"/>
          <a:ext cx="889000" cy="31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33083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6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110147</xdr:rowOff>
    </xdr:from>
    <xdr:to>
      <xdr:col>85</xdr:col>
      <xdr:colOff>177800</xdr:colOff>
      <xdr:row>98</xdr:row>
      <xdr:rowOff>40297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7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25074</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65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127048</xdr:rowOff>
    </xdr:from>
    <xdr:to>
      <xdr:col>81</xdr:col>
      <xdr:colOff>101600</xdr:colOff>
      <xdr:row>98</xdr:row>
      <xdr:rowOff>57198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75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48325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85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69876</xdr:rowOff>
    </xdr:from>
    <xdr:to>
      <xdr:col>76</xdr:col>
      <xdr:colOff>165100</xdr:colOff>
      <xdr:row>98</xdr:row>
      <xdr:rowOff>26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70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162603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79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41424</xdr:rowOff>
    </xdr:from>
    <xdr:to>
      <xdr:col>72</xdr:col>
      <xdr:colOff>38100</xdr:colOff>
      <xdr:row>96</xdr:row>
      <xdr:rowOff>143024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5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159551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27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14010</xdr:rowOff>
    </xdr:from>
    <xdr:to>
      <xdr:col>67</xdr:col>
      <xdr:colOff>101600</xdr:colOff>
      <xdr:row>98</xdr:row>
      <xdr:rowOff>115610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106737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90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96860</xdr:rowOff>
    </xdr:from>
    <xdr:to>
      <xdr:col>116</xdr:col>
      <xdr:colOff>63500</xdr:colOff>
      <xdr:row>35</xdr:row>
      <xdr:rowOff>106187</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1323300" y="6097610"/>
          <a:ext cx="838200" cy="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45702</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217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106187</xdr:rowOff>
    </xdr:from>
    <xdr:to>
      <xdr:col>111</xdr:col>
      <xdr:colOff>177800</xdr:colOff>
      <xdr:row>35</xdr:row>
      <xdr:rowOff>120726</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0434300" y="6106937"/>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82186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425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96998</xdr:rowOff>
    </xdr:from>
    <xdr:to>
      <xdr:col>107</xdr:col>
      <xdr:colOff>50800</xdr:colOff>
      <xdr:row>35</xdr:row>
      <xdr:rowOff>120726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097748"/>
          <a:ext cx="889000" cy="2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117985</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77246</xdr:rowOff>
    </xdr:from>
    <xdr:to>
      <xdr:col>102</xdr:col>
      <xdr:colOff>114300</xdr:colOff>
      <xdr:row>35</xdr:row>
      <xdr:rowOff>96998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077996"/>
          <a:ext cx="889000" cy="1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126214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149303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9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46060</xdr:rowOff>
    </xdr:from>
    <xdr:to>
      <xdr:col>116</xdr:col>
      <xdr:colOff>114300</xdr:colOff>
      <xdr:row>35</xdr:row>
      <xdr:rowOff>147660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04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68937</xdr:rowOff>
    </xdr:from>
    <xdr:ext cx="534377"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589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55387</xdr:rowOff>
    </xdr:from>
    <xdr:to>
      <xdr:col>112</xdr:col>
      <xdr:colOff>38100</xdr:colOff>
      <xdr:row>35</xdr:row>
      <xdr:rowOff>156987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05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2064</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056111" y="583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69926</xdr:rowOff>
    </xdr:from>
    <xdr:to>
      <xdr:col>107</xdr:col>
      <xdr:colOff>101600</xdr:colOff>
      <xdr:row>36</xdr:row>
      <xdr:rowOff>76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0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16603</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67111" y="584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46198</xdr:rowOff>
    </xdr:from>
    <xdr:to>
      <xdr:col>102</xdr:col>
      <xdr:colOff>165100</xdr:colOff>
      <xdr:row>35</xdr:row>
      <xdr:rowOff>147798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04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164325</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278111" y="582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26446</xdr:rowOff>
    </xdr:from>
    <xdr:to>
      <xdr:col>98</xdr:col>
      <xdr:colOff>38100</xdr:colOff>
      <xdr:row>35</xdr:row>
      <xdr:rowOff>128046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0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144573</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389111" y="580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165227</xdr:rowOff>
    </xdr:from>
    <xdr:to>
      <xdr:col>116</xdr:col>
      <xdr:colOff>63500</xdr:colOff>
      <xdr:row>59</xdr:row>
      <xdr:rowOff>32639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10109327"/>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165227</xdr:rowOff>
    </xdr:from>
    <xdr:to>
      <xdr:col>111</xdr:col>
      <xdr:colOff>177800</xdr:colOff>
      <xdr:row>59</xdr:row>
      <xdr:rowOff>26619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10109327"/>
          <a:ext cx="8890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20218</xdr:rowOff>
    </xdr:from>
    <xdr:to>
      <xdr:col>107</xdr:col>
      <xdr:colOff>50800</xdr:colOff>
      <xdr:row>59</xdr:row>
      <xdr:rowOff>26619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10135768"/>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11075</xdr:rowOff>
    </xdr:from>
    <xdr:to>
      <xdr:col>102</xdr:col>
      <xdr:colOff>114300</xdr:colOff>
      <xdr:row>59</xdr:row>
      <xdr:rowOff>20218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1012662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153289</xdr:rowOff>
    </xdr:from>
    <xdr:to>
      <xdr:col>116</xdr:col>
      <xdr:colOff>114300</xdr:colOff>
      <xdr:row>59</xdr:row>
      <xdr:rowOff>83439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09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68216</xdr:rowOff>
    </xdr:from>
    <xdr:ext cx="378565"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10012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114427</xdr:rowOff>
    </xdr:from>
    <xdr:to>
      <xdr:col>112</xdr:col>
      <xdr:colOff>38100</xdr:colOff>
      <xdr:row>59</xdr:row>
      <xdr:rowOff>44577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35704</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4017" y="1015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147269</xdr:rowOff>
    </xdr:from>
    <xdr:to>
      <xdr:col>107</xdr:col>
      <xdr:colOff>101600</xdr:colOff>
      <xdr:row>59</xdr:row>
      <xdr:rowOff>77419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68546</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5017" y="10184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140868</xdr:rowOff>
    </xdr:from>
    <xdr:to>
      <xdr:col>102</xdr:col>
      <xdr:colOff>165100</xdr:colOff>
      <xdr:row>59</xdr:row>
      <xdr:rowOff>71018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62145</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6017" y="10177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131725</xdr:rowOff>
    </xdr:from>
    <xdr:to>
      <xdr:col>98</xdr:col>
      <xdr:colOff>38100</xdr:colOff>
      <xdr:row>59</xdr:row>
      <xdr:rowOff>61875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7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53002</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7017" y="10168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97085</xdr:rowOff>
    </xdr:from>
    <xdr:to>
      <xdr:col>116</xdr:col>
      <xdr:colOff>63500</xdr:colOff>
      <xdr:row>74</xdr:row>
      <xdr:rowOff>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612935"/>
          <a:ext cx="8382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169130</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8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44</xdr:rowOff>
    </xdr:from>
    <xdr:to>
      <xdr:col>111</xdr:col>
      <xdr:colOff>177800</xdr:colOff>
      <xdr:row>74</xdr:row>
      <xdr:rowOff>13189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687344"/>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157230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3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13189</xdr:rowOff>
    </xdr:from>
    <xdr:to>
      <xdr:col>107</xdr:col>
      <xdr:colOff>50800</xdr:colOff>
      <xdr:row>74</xdr:row>
      <xdr:rowOff>82969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700489"/>
          <a:ext cx="889000" cy="6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170146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3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82969</xdr:rowOff>
    </xdr:from>
    <xdr:to>
      <xdr:col>102</xdr:col>
      <xdr:colOff>114300</xdr:colOff>
      <xdr:row>74</xdr:row>
      <xdr:rowOff>162103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770269"/>
          <a:ext cx="889000" cy="7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42225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38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95394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4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46285</xdr:rowOff>
    </xdr:from>
    <xdr:to>
      <xdr:col>116</xdr:col>
      <xdr:colOff>114300</xdr:colOff>
      <xdr:row>73</xdr:row>
      <xdr:rowOff>147885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56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69162</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41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120694</xdr:rowOff>
    </xdr:from>
    <xdr:to>
      <xdr:col>112</xdr:col>
      <xdr:colOff>38100</xdr:colOff>
      <xdr:row>74</xdr:row>
      <xdr:rowOff>50844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6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41971</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7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133839</xdr:rowOff>
    </xdr:from>
    <xdr:to>
      <xdr:col>107</xdr:col>
      <xdr:colOff>101600</xdr:colOff>
      <xdr:row>74</xdr:row>
      <xdr:rowOff>63989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64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55116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74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32169</xdr:rowOff>
    </xdr:from>
    <xdr:to>
      <xdr:col>102</xdr:col>
      <xdr:colOff>165100</xdr:colOff>
      <xdr:row>74</xdr:row>
      <xdr:rowOff>133769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71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124896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81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111303</xdr:rowOff>
    </xdr:from>
    <xdr:to>
      <xdr:col>98</xdr:col>
      <xdr:colOff>38100</xdr:colOff>
      <xdr:row>75</xdr:row>
      <xdr:rowOff>41453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79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32580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89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歳入決算総額は住民一人当た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818,001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770,964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780,534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734,248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〇人件費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155,363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18,874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初任給の見直しや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会計年度任用職員の勤勉手当創設などが要因である。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〇普通建設事業費（うち新規整備）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42,009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14,362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建築価格の高騰による建設事業費の増加などがあげられるとともに、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学校施設トイレ整備工事：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139,603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千円、立石自治会館新築建築工事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100,326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千円）などが要因である。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57,290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17,398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％）減少している。これは、生活・暮らし支援特別給付金事業：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177,800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千円や低所得世帯重点支援臨時給付金事業：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46,900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千円の終了が要因である。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85293</xdr:rowOff>
    </xdr:from>
    <xdr:to>
      <xdr:col>24</xdr:col>
      <xdr:colOff>63500</xdr:colOff>
      <xdr:row>36</xdr:row>
      <xdr:rowOff>131470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57493"/>
          <a:ext cx="8382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130099</xdr:rowOff>
    </xdr:from>
    <xdr:to>
      <xdr:col>19</xdr:col>
      <xdr:colOff>177800</xdr:colOff>
      <xdr:row>36</xdr:row>
      <xdr:rowOff>131470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30229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130099</xdr:rowOff>
    </xdr:from>
    <xdr:to>
      <xdr:col>15</xdr:col>
      <xdr:colOff>50800</xdr:colOff>
      <xdr:row>36</xdr:row>
      <xdr:rowOff>134900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02299"/>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134900</xdr:rowOff>
    </xdr:from>
    <xdr:to>
      <xdr:col>10</xdr:col>
      <xdr:colOff>114300</xdr:colOff>
      <xdr:row>37</xdr:row>
      <xdr:rowOff>30200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07100"/>
          <a:ext cx="889000" cy="6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34493</xdr:rowOff>
    </xdr:from>
    <xdr:to>
      <xdr:col>24</xdr:col>
      <xdr:colOff>114300</xdr:colOff>
      <xdr:row>36</xdr:row>
      <xdr:rowOff>136093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12920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8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80670</xdr:rowOff>
    </xdr:from>
    <xdr:to>
      <xdr:col>20</xdr:col>
      <xdr:colOff>38100</xdr:colOff>
      <xdr:row>37</xdr:row>
      <xdr:rowOff>10820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1947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79299</xdr:rowOff>
    </xdr:from>
    <xdr:to>
      <xdr:col>15</xdr:col>
      <xdr:colOff>101600</xdr:colOff>
      <xdr:row>37</xdr:row>
      <xdr:rowOff>9449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4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84100</xdr:rowOff>
    </xdr:from>
    <xdr:to>
      <xdr:col>10</xdr:col>
      <xdr:colOff>165100</xdr:colOff>
      <xdr:row>37</xdr:row>
      <xdr:rowOff>14250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5377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150850</xdr:rowOff>
    </xdr:from>
    <xdr:to>
      <xdr:col>6</xdr:col>
      <xdr:colOff>38100</xdr:colOff>
      <xdr:row>37</xdr:row>
      <xdr:rowOff>81000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72127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42382</xdr:rowOff>
    </xdr:from>
    <xdr:to>
      <xdr:col>24</xdr:col>
      <xdr:colOff>63500</xdr:colOff>
      <xdr:row>59</xdr:row>
      <xdr:rowOff>97056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57932"/>
          <a:ext cx="838200" cy="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77147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45627</xdr:rowOff>
    </xdr:from>
    <xdr:to>
      <xdr:col>19</xdr:col>
      <xdr:colOff>177800</xdr:colOff>
      <xdr:row>59</xdr:row>
      <xdr:rowOff>97056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161177"/>
          <a:ext cx="889000" cy="5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58711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96658</xdr:rowOff>
    </xdr:from>
    <xdr:to>
      <xdr:col>15</xdr:col>
      <xdr:colOff>50800</xdr:colOff>
      <xdr:row>59</xdr:row>
      <xdr:rowOff>45627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40758"/>
          <a:ext cx="889000" cy="1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148253</xdr:rowOff>
    </xdr:from>
    <xdr:to>
      <xdr:col>10</xdr:col>
      <xdr:colOff>114300</xdr:colOff>
      <xdr:row>58</xdr:row>
      <xdr:rowOff>96658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20903"/>
          <a:ext cx="889000" cy="1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163032</xdr:rowOff>
    </xdr:from>
    <xdr:to>
      <xdr:col>24</xdr:col>
      <xdr:colOff>114300</xdr:colOff>
      <xdr:row>59</xdr:row>
      <xdr:rowOff>93182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1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77959</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22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46256</xdr:rowOff>
    </xdr:from>
    <xdr:to>
      <xdr:col>20</xdr:col>
      <xdr:colOff>38100</xdr:colOff>
      <xdr:row>59</xdr:row>
      <xdr:rowOff>147856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6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138983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25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166277</xdr:rowOff>
    </xdr:from>
    <xdr:to>
      <xdr:col>15</xdr:col>
      <xdr:colOff>101600</xdr:colOff>
      <xdr:row>59</xdr:row>
      <xdr:rowOff>96427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87554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203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45858</xdr:rowOff>
    </xdr:from>
    <xdr:to>
      <xdr:col>10</xdr:col>
      <xdr:colOff>165100</xdr:colOff>
      <xdr:row>58</xdr:row>
      <xdr:rowOff>147458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8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138585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8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97453</xdr:rowOff>
    </xdr:from>
    <xdr:to>
      <xdr:col>6</xdr:col>
      <xdr:colOff>38100</xdr:colOff>
      <xdr:row>58</xdr:row>
      <xdr:rowOff>27603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7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18730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62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31572</xdr:rowOff>
    </xdr:from>
    <xdr:to>
      <xdr:col>24</xdr:col>
      <xdr:colOff>62865</xdr:colOff>
      <xdr:row>78</xdr:row>
      <xdr:rowOff>70907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033072"/>
          <a:ext cx="1270" cy="141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74734</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4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70907</xdr:rowOff>
    </xdr:from>
    <xdr:to>
      <xdr:col>24</xdr:col>
      <xdr:colOff>152400</xdr:colOff>
      <xdr:row>78</xdr:row>
      <xdr:rowOff>70907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4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149699</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0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31572</xdr:rowOff>
    </xdr:from>
    <xdr:to>
      <xdr:col>24</xdr:col>
      <xdr:colOff>152400</xdr:colOff>
      <xdr:row>70</xdr:row>
      <xdr:rowOff>31572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03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64017</xdr:rowOff>
    </xdr:from>
    <xdr:to>
      <xdr:col>24</xdr:col>
      <xdr:colOff>63500</xdr:colOff>
      <xdr:row>74</xdr:row>
      <xdr:rowOff>165157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51317"/>
          <a:ext cx="838200" cy="10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112920</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4573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90043</xdr:rowOff>
    </xdr:from>
    <xdr:to>
      <xdr:col>24</xdr:col>
      <xdr:colOff>114300</xdr:colOff>
      <xdr:row>74</xdr:row>
      <xdr:rowOff>20193</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60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165157</xdr:rowOff>
    </xdr:from>
    <xdr:to>
      <xdr:col>19</xdr:col>
      <xdr:colOff>177800</xdr:colOff>
      <xdr:row>76</xdr:row>
      <xdr:rowOff>57567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52457"/>
          <a:ext cx="889000" cy="23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46707</xdr:rowOff>
    </xdr:from>
    <xdr:to>
      <xdr:col>20</xdr:col>
      <xdr:colOff>38100</xdr:colOff>
      <xdr:row>74</xdr:row>
      <xdr:rowOff>148307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7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164834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50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57567</xdr:rowOff>
    </xdr:from>
    <xdr:to>
      <xdr:col>15</xdr:col>
      <xdr:colOff>50800</xdr:colOff>
      <xdr:row>76</xdr:row>
      <xdr:rowOff>66075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3087767"/>
          <a:ext cx="889000" cy="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117132</xdr:rowOff>
    </xdr:from>
    <xdr:to>
      <xdr:col>15</xdr:col>
      <xdr:colOff>101600</xdr:colOff>
      <xdr:row>76</xdr:row>
      <xdr:rowOff>47282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97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63809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75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66075</xdr:rowOff>
    </xdr:from>
    <xdr:to>
      <xdr:col>10</xdr:col>
      <xdr:colOff>114300</xdr:colOff>
      <xdr:row>79</xdr:row>
      <xdr:rowOff>101295</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96275"/>
          <a:ext cx="889000" cy="54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20924</xdr:rowOff>
    </xdr:from>
    <xdr:to>
      <xdr:col>10</xdr:col>
      <xdr:colOff>165100</xdr:colOff>
      <xdr:row>75</xdr:row>
      <xdr:rowOff>122524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8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139051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65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109719</xdr:rowOff>
    </xdr:from>
    <xdr:to>
      <xdr:col>6</xdr:col>
      <xdr:colOff>38100</xdr:colOff>
      <xdr:row>78</xdr:row>
      <xdr:rowOff>39869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1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56396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08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13217</xdr:rowOff>
    </xdr:from>
    <xdr:to>
      <xdr:col>24</xdr:col>
      <xdr:colOff>114300</xdr:colOff>
      <xdr:row>74</xdr:row>
      <xdr:rowOff>114817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0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163094</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7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114357</xdr:rowOff>
    </xdr:from>
    <xdr:to>
      <xdr:col>20</xdr:col>
      <xdr:colOff>38100</xdr:colOff>
      <xdr:row>75</xdr:row>
      <xdr:rowOff>44507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8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35634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89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6767</xdr:rowOff>
    </xdr:from>
    <xdr:to>
      <xdr:col>15</xdr:col>
      <xdr:colOff>101600</xdr:colOff>
      <xdr:row>76</xdr:row>
      <xdr:rowOff>108367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03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99494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12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15275</xdr:rowOff>
    </xdr:from>
    <xdr:to>
      <xdr:col>10</xdr:col>
      <xdr:colOff>165100</xdr:colOff>
      <xdr:row>76</xdr:row>
      <xdr:rowOff>116875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04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108002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13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50495</xdr:rowOff>
    </xdr:from>
    <xdr:to>
      <xdr:col>6</xdr:col>
      <xdr:colOff>38100</xdr:colOff>
      <xdr:row>79</xdr:row>
      <xdr:rowOff>152095</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5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143222</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68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59886</xdr:rowOff>
    </xdr:from>
    <xdr:to>
      <xdr:col>24</xdr:col>
      <xdr:colOff>63500</xdr:colOff>
      <xdr:row>97</xdr:row>
      <xdr:rowOff>93207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690536"/>
          <a:ext cx="838200" cy="3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60560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48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65252</xdr:rowOff>
    </xdr:from>
    <xdr:to>
      <xdr:col>19</xdr:col>
      <xdr:colOff>177800</xdr:colOff>
      <xdr:row>97</xdr:row>
      <xdr:rowOff>93207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695902"/>
          <a:ext cx="889000" cy="2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7993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65252</xdr:rowOff>
    </xdr:from>
    <xdr:to>
      <xdr:col>15</xdr:col>
      <xdr:colOff>50800</xdr:colOff>
      <xdr:row>97</xdr:row>
      <xdr:rowOff>91639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695902"/>
          <a:ext cx="889000" cy="2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30385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1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91639</xdr:rowOff>
    </xdr:from>
    <xdr:to>
      <xdr:col>10</xdr:col>
      <xdr:colOff>114300</xdr:colOff>
      <xdr:row>98</xdr:row>
      <xdr:rowOff>2214</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722289"/>
          <a:ext cx="889000" cy="8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161383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27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3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9086</xdr:rowOff>
    </xdr:from>
    <xdr:to>
      <xdr:col>24</xdr:col>
      <xdr:colOff>114300</xdr:colOff>
      <xdr:row>97</xdr:row>
      <xdr:rowOff>110686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158963</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1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42407</xdr:rowOff>
    </xdr:from>
    <xdr:to>
      <xdr:col>20</xdr:col>
      <xdr:colOff>38100</xdr:colOff>
      <xdr:row>97</xdr:row>
      <xdr:rowOff>144007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135134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6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14452</xdr:rowOff>
    </xdr:from>
    <xdr:to>
      <xdr:col>15</xdr:col>
      <xdr:colOff>101600</xdr:colOff>
      <xdr:row>97</xdr:row>
      <xdr:rowOff>116052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64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107179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73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40839</xdr:rowOff>
    </xdr:from>
    <xdr:to>
      <xdr:col>10</xdr:col>
      <xdr:colOff>165100</xdr:colOff>
      <xdr:row>97</xdr:row>
      <xdr:rowOff>142439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67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133566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76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122864</xdr:rowOff>
    </xdr:from>
    <xdr:to>
      <xdr:col>6</xdr:col>
      <xdr:colOff>38100</xdr:colOff>
      <xdr:row>98</xdr:row>
      <xdr:rowOff>53014</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75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44141</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84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4775</xdr:rowOff>
    </xdr:from>
    <xdr:to>
      <xdr:col>54</xdr:col>
      <xdr:colOff>189865</xdr:colOff>
      <xdr:row>59</xdr:row>
      <xdr:rowOff>121768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8725"/>
          <a:ext cx="1270" cy="14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125595</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121768</xdr:rowOff>
    </xdr:from>
    <xdr:to>
      <xdr:col>55</xdr:col>
      <xdr:colOff>88900</xdr:colOff>
      <xdr:row>59</xdr:row>
      <xdr:rowOff>121768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37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122902</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3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4775</xdr:rowOff>
    </xdr:from>
    <xdr:to>
      <xdr:col>55</xdr:col>
      <xdr:colOff>88900</xdr:colOff>
      <xdr:row>51</xdr:row>
      <xdr:rowOff>4775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167767</xdr:rowOff>
    </xdr:from>
    <xdr:to>
      <xdr:col>55</xdr:col>
      <xdr:colOff>0</xdr:colOff>
      <xdr:row>58</xdr:row>
      <xdr:rowOff>55473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40417"/>
          <a:ext cx="8382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112945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26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90068</xdr:rowOff>
    </xdr:from>
    <xdr:to>
      <xdr:col>55</xdr:col>
      <xdr:colOff>50800</xdr:colOff>
      <xdr:row>57</xdr:row>
      <xdr:rowOff>20218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167767</xdr:rowOff>
    </xdr:from>
    <xdr:to>
      <xdr:col>50</xdr:col>
      <xdr:colOff>114300</xdr:colOff>
      <xdr:row>58</xdr:row>
      <xdr:rowOff>23114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40417"/>
          <a:ext cx="889000" cy="2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80569</xdr:rowOff>
    </xdr:from>
    <xdr:to>
      <xdr:col>50</xdr:col>
      <xdr:colOff>165100</xdr:colOff>
      <xdr:row>57</xdr:row>
      <xdr:rowOff>10719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1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27246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166548</xdr:rowOff>
    </xdr:from>
    <xdr:to>
      <xdr:col>45</xdr:col>
      <xdr:colOff>177800</xdr:colOff>
      <xdr:row>58</xdr:row>
      <xdr:rowOff>23114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39198"/>
          <a:ext cx="889000" cy="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144373</xdr:rowOff>
    </xdr:from>
    <xdr:to>
      <xdr:col>46</xdr:col>
      <xdr:colOff>38100</xdr:colOff>
      <xdr:row>57</xdr:row>
      <xdr:rowOff>74523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91050</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2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129222</xdr:rowOff>
    </xdr:from>
    <xdr:to>
      <xdr:col>41</xdr:col>
      <xdr:colOff>50800</xdr:colOff>
      <xdr:row>57</xdr:row>
      <xdr:rowOff>166548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01872"/>
          <a:ext cx="889000" cy="3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65430</xdr:rowOff>
    </xdr:from>
    <xdr:to>
      <xdr:col>41</xdr:col>
      <xdr:colOff>101600</xdr:colOff>
      <xdr:row>56</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45301</xdr:rowOff>
    </xdr:from>
    <xdr:to>
      <xdr:col>36</xdr:col>
      <xdr:colOff>165100</xdr:colOff>
      <xdr:row>55</xdr:row>
      <xdr:rowOff>146901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475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163428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25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4673</xdr:rowOff>
    </xdr:from>
    <xdr:to>
      <xdr:col>55</xdr:col>
      <xdr:colOff>50800</xdr:colOff>
      <xdr:row>58</xdr:row>
      <xdr:rowOff>106273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4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154550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116967</xdr:rowOff>
    </xdr:from>
    <xdr:to>
      <xdr:col>50</xdr:col>
      <xdr:colOff>165100</xdr:colOff>
      <xdr:row>58</xdr:row>
      <xdr:rowOff>47117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8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38244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8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143764</xdr:rowOff>
    </xdr:from>
    <xdr:to>
      <xdr:col>46</xdr:col>
      <xdr:colOff>38100</xdr:colOff>
      <xdr:row>58</xdr:row>
      <xdr:rowOff>73914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1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65041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0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115748</xdr:rowOff>
    </xdr:from>
    <xdr:to>
      <xdr:col>41</xdr:col>
      <xdr:colOff>101600</xdr:colOff>
      <xdr:row>58</xdr:row>
      <xdr:rowOff>45898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37025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78422</xdr:rowOff>
    </xdr:from>
    <xdr:to>
      <xdr:col>36</xdr:col>
      <xdr:colOff>165100</xdr:colOff>
      <xdr:row>58</xdr:row>
      <xdr:rowOff>8572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171149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4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135567</xdr:rowOff>
    </xdr:from>
    <xdr:to>
      <xdr:col>55</xdr:col>
      <xdr:colOff>0</xdr:colOff>
      <xdr:row>77</xdr:row>
      <xdr:rowOff>24771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65767"/>
          <a:ext cx="838200" cy="6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105548</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92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57975</xdr:rowOff>
    </xdr:from>
    <xdr:to>
      <xdr:col>50</xdr:col>
      <xdr:colOff>114300</xdr:colOff>
      <xdr:row>76</xdr:row>
      <xdr:rowOff>135567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88175"/>
          <a:ext cx="889000" cy="7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57694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74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57975</xdr:rowOff>
    </xdr:from>
    <xdr:to>
      <xdr:col>45</xdr:col>
      <xdr:colOff>177800</xdr:colOff>
      <xdr:row>76</xdr:row>
      <xdr:rowOff>115393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088175"/>
          <a:ext cx="889000" cy="5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115393</xdr:rowOff>
    </xdr:from>
    <xdr:to>
      <xdr:col>41</xdr:col>
      <xdr:colOff>50800</xdr:colOff>
      <xdr:row>76</xdr:row>
      <xdr:rowOff>136061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45593"/>
          <a:ext cx="889000" cy="2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92994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7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76211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6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145421</xdr:rowOff>
    </xdr:from>
    <xdr:to>
      <xdr:col>55</xdr:col>
      <xdr:colOff>50800</xdr:colOff>
      <xdr:row>77</xdr:row>
      <xdr:rowOff>75571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7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123848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5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84767</xdr:rowOff>
    </xdr:from>
    <xdr:to>
      <xdr:col>50</xdr:col>
      <xdr:colOff>165100</xdr:colOff>
      <xdr:row>77</xdr:row>
      <xdr:rowOff>14917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20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7175</xdr:rowOff>
    </xdr:from>
    <xdr:to>
      <xdr:col>46</xdr:col>
      <xdr:colOff>38100</xdr:colOff>
      <xdr:row>76</xdr:row>
      <xdr:rowOff>108775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99902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13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64593</xdr:rowOff>
    </xdr:from>
    <xdr:to>
      <xdr:col>41</xdr:col>
      <xdr:colOff>101600</xdr:colOff>
      <xdr:row>76</xdr:row>
      <xdr:rowOff>166193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09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157320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18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85261</xdr:rowOff>
    </xdr:from>
    <xdr:to>
      <xdr:col>36</xdr:col>
      <xdr:colOff>165100</xdr:colOff>
      <xdr:row>77</xdr:row>
      <xdr:rowOff>15411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1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6538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0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8136</xdr:rowOff>
    </xdr:from>
    <xdr:to>
      <xdr:col>55</xdr:col>
      <xdr:colOff>0</xdr:colOff>
      <xdr:row>95</xdr:row>
      <xdr:rowOff>16354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124436"/>
          <a:ext cx="838200" cy="17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33929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150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16354</xdr:rowOff>
    </xdr:from>
    <xdr:to>
      <xdr:col>50</xdr:col>
      <xdr:colOff>114300</xdr:colOff>
      <xdr:row>95</xdr:row>
      <xdr:rowOff>114413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304104"/>
          <a:ext cx="889000" cy="9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20577</xdr:rowOff>
    </xdr:from>
    <xdr:to>
      <xdr:col>45</xdr:col>
      <xdr:colOff>177800</xdr:colOff>
      <xdr:row>95</xdr:row>
      <xdr:rowOff>114413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7861300" y="16308327"/>
          <a:ext cx="889000" cy="9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2997</xdr:rowOff>
    </xdr:from>
    <xdr:to>
      <xdr:col>41</xdr:col>
      <xdr:colOff>50800</xdr:colOff>
      <xdr:row>95</xdr:row>
      <xdr:rowOff>20577</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972300" y="16290747"/>
          <a:ext cx="8890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137670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4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19518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7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128786</xdr:rowOff>
    </xdr:from>
    <xdr:to>
      <xdr:col>55</xdr:col>
      <xdr:colOff>50800</xdr:colOff>
      <xdr:row>94</xdr:row>
      <xdr:rowOff>58936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07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151663</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5925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137004</xdr:rowOff>
    </xdr:from>
    <xdr:to>
      <xdr:col>50</xdr:col>
      <xdr:colOff>165100</xdr:colOff>
      <xdr:row>95</xdr:row>
      <xdr:rowOff>67154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25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58281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34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63613</xdr:rowOff>
    </xdr:from>
    <xdr:to>
      <xdr:col>46</xdr:col>
      <xdr:colOff>38100</xdr:colOff>
      <xdr:row>95</xdr:row>
      <xdr:rowOff>165213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35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156340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44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141227</xdr:rowOff>
    </xdr:from>
    <xdr:to>
      <xdr:col>41</xdr:col>
      <xdr:colOff>101600</xdr:colOff>
      <xdr:row>95</xdr:row>
      <xdr:rowOff>71377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2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87904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03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123647</xdr:rowOff>
    </xdr:from>
    <xdr:to>
      <xdr:col>36</xdr:col>
      <xdr:colOff>165100</xdr:colOff>
      <xdr:row>95</xdr:row>
      <xdr:rowOff>53797</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23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70324</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01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15113</xdr:rowOff>
    </xdr:from>
    <xdr:to>
      <xdr:col>85</xdr:col>
      <xdr:colOff>127000</xdr:colOff>
      <xdr:row>36</xdr:row>
      <xdr:rowOff>30353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87313"/>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127220</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27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30353</xdr:rowOff>
    </xdr:from>
    <xdr:to>
      <xdr:col>81</xdr:col>
      <xdr:colOff>50800</xdr:colOff>
      <xdr:row>36</xdr:row>
      <xdr:rowOff>81674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02553"/>
          <a:ext cx="889000" cy="5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4119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34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81674</xdr:rowOff>
    </xdr:from>
    <xdr:to>
      <xdr:col>76</xdr:col>
      <xdr:colOff>114300</xdr:colOff>
      <xdr:row>37</xdr:row>
      <xdr:rowOff>55880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53874"/>
          <a:ext cx="889000" cy="14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53458</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3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20447</xdr:rowOff>
    </xdr:from>
    <xdr:to>
      <xdr:col>71</xdr:col>
      <xdr:colOff>177800</xdr:colOff>
      <xdr:row>37</xdr:row>
      <xdr:rowOff>55880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021197"/>
          <a:ext cx="889000" cy="37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135763</xdr:rowOff>
    </xdr:from>
    <xdr:to>
      <xdr:col>85</xdr:col>
      <xdr:colOff>177800</xdr:colOff>
      <xdr:row>36</xdr:row>
      <xdr:rowOff>65913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158640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151003</xdr:rowOff>
    </xdr:from>
    <xdr:to>
      <xdr:col>81</xdr:col>
      <xdr:colOff>101600</xdr:colOff>
      <xdr:row>36</xdr:row>
      <xdr:rowOff>81153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97680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30874</xdr:rowOff>
    </xdr:from>
    <xdr:to>
      <xdr:col>76</xdr:col>
      <xdr:colOff>165100</xdr:colOff>
      <xdr:row>36</xdr:row>
      <xdr:rowOff>132474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0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149001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7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5080</xdr:rowOff>
    </xdr:from>
    <xdr:to>
      <xdr:col>72</xdr:col>
      <xdr:colOff>38100</xdr:colOff>
      <xdr:row>37</xdr:row>
      <xdr:rowOff>106680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97807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4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141097</xdr:rowOff>
    </xdr:from>
    <xdr:to>
      <xdr:col>67</xdr:col>
      <xdr:colOff>101600</xdr:colOff>
      <xdr:row>35</xdr:row>
      <xdr:rowOff>71247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97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87774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74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167067</xdr:rowOff>
    </xdr:from>
    <xdr:to>
      <xdr:col>85</xdr:col>
      <xdr:colOff>127000</xdr:colOff>
      <xdr:row>53</xdr:row>
      <xdr:rowOff>35328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8911017"/>
          <a:ext cx="838200" cy="21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53121</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311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35328</xdr:rowOff>
    </xdr:from>
    <xdr:to>
      <xdr:col>81</xdr:col>
      <xdr:colOff>50800</xdr:colOff>
      <xdr:row>56</xdr:row>
      <xdr:rowOff>46023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122178"/>
          <a:ext cx="889000" cy="52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153754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1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96250</xdr:rowOff>
    </xdr:from>
    <xdr:to>
      <xdr:col>76</xdr:col>
      <xdr:colOff>114300</xdr:colOff>
      <xdr:row>56</xdr:row>
      <xdr:rowOff>46023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526000"/>
          <a:ext cx="889000" cy="12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56452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2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83660</xdr:rowOff>
    </xdr:from>
    <xdr:to>
      <xdr:col>71</xdr:col>
      <xdr:colOff>177800</xdr:colOff>
      <xdr:row>55</xdr:row>
      <xdr:rowOff>96250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513410"/>
          <a:ext cx="889000" cy="1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101405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7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117097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1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116267</xdr:rowOff>
    </xdr:from>
    <xdr:to>
      <xdr:col>85</xdr:col>
      <xdr:colOff>177800</xdr:colOff>
      <xdr:row>52</xdr:row>
      <xdr:rowOff>46417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886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139144</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871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155978</xdr:rowOff>
    </xdr:from>
    <xdr:to>
      <xdr:col>81</xdr:col>
      <xdr:colOff>101600</xdr:colOff>
      <xdr:row>53</xdr:row>
      <xdr:rowOff>86128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07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102655</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181795" y="8846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166673</xdr:rowOff>
    </xdr:from>
    <xdr:to>
      <xdr:col>76</xdr:col>
      <xdr:colOff>165100</xdr:colOff>
      <xdr:row>56</xdr:row>
      <xdr:rowOff>96823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5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113350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37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45450</xdr:rowOff>
    </xdr:from>
    <xdr:to>
      <xdr:col>72</xdr:col>
      <xdr:colOff>38100</xdr:colOff>
      <xdr:row>55</xdr:row>
      <xdr:rowOff>147050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163577</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25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32860</xdr:rowOff>
    </xdr:from>
    <xdr:to>
      <xdr:col>67</xdr:col>
      <xdr:colOff>101600</xdr:colOff>
      <xdr:row>55</xdr:row>
      <xdr:rowOff>134460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4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150987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23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3318</xdr:rowOff>
    </xdr:from>
    <xdr:to>
      <xdr:col>85</xdr:col>
      <xdr:colOff>127000</xdr:colOff>
      <xdr:row>77</xdr:row>
      <xdr:rowOff>16188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204968"/>
          <a:ext cx="8382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20646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22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147016</xdr:rowOff>
    </xdr:from>
    <xdr:to>
      <xdr:col>81</xdr:col>
      <xdr:colOff>50800</xdr:colOff>
      <xdr:row>77</xdr:row>
      <xdr:rowOff>3318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177216"/>
          <a:ext cx="8890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14634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38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133688</xdr:rowOff>
    </xdr:from>
    <xdr:to>
      <xdr:col>76</xdr:col>
      <xdr:colOff>114300</xdr:colOff>
      <xdr:row>76</xdr:row>
      <xdr:rowOff>147016</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163888"/>
          <a:ext cx="889000" cy="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10794</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38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88425</xdr:rowOff>
    </xdr:from>
    <xdr:to>
      <xdr:col>71</xdr:col>
      <xdr:colOff>177800</xdr:colOff>
      <xdr:row>76</xdr:row>
      <xdr:rowOff>133688</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2947175"/>
          <a:ext cx="889000" cy="21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43828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15000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8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136838</xdr:rowOff>
    </xdr:from>
    <xdr:to>
      <xdr:col>85</xdr:col>
      <xdr:colOff>177800</xdr:colOff>
      <xdr:row>77</xdr:row>
      <xdr:rowOff>66988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16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159715</xdr:rowOff>
    </xdr:from>
    <xdr:ext cx="534377"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01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123968</xdr:rowOff>
    </xdr:from>
    <xdr:to>
      <xdr:col>81</xdr:col>
      <xdr:colOff>101600</xdr:colOff>
      <xdr:row>77</xdr:row>
      <xdr:rowOff>54118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15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70645</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14111" y="1292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96216</xdr:rowOff>
    </xdr:from>
    <xdr:to>
      <xdr:col>76</xdr:col>
      <xdr:colOff>165100</xdr:colOff>
      <xdr:row>77</xdr:row>
      <xdr:rowOff>26366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12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42892</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25111" y="1290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82888</xdr:rowOff>
    </xdr:from>
    <xdr:to>
      <xdr:col>72</xdr:col>
      <xdr:colOff>38100</xdr:colOff>
      <xdr:row>77</xdr:row>
      <xdr:rowOff>13038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11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29565</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36111" y="1288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37625</xdr:rowOff>
    </xdr:from>
    <xdr:to>
      <xdr:col>67</xdr:col>
      <xdr:colOff>101600</xdr:colOff>
      <xdr:row>75</xdr:row>
      <xdr:rowOff>139225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289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155752</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47111" y="1267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167360</xdr:rowOff>
    </xdr:from>
    <xdr:to>
      <xdr:col>85</xdr:col>
      <xdr:colOff>126364</xdr:colOff>
      <xdr:row>98</xdr:row>
      <xdr:rowOff>168520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426410"/>
          <a:ext cx="1269" cy="1544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897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7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168520</xdr:rowOff>
    </xdr:from>
    <xdr:to>
      <xdr:col>86</xdr:col>
      <xdr:colOff>25400</xdr:colOff>
      <xdr:row>98</xdr:row>
      <xdr:rowOff>168520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7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114037</xdr:rowOff>
    </xdr:from>
    <xdr:ext cx="599010"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20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167360</xdr:rowOff>
    </xdr:from>
    <xdr:to>
      <xdr:col>86</xdr:col>
      <xdr:colOff>25400</xdr:colOff>
      <xdr:row>89</xdr:row>
      <xdr:rowOff>167360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4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60099</xdr:rowOff>
    </xdr:from>
    <xdr:to>
      <xdr:col>85</xdr:col>
      <xdr:colOff>127000</xdr:colOff>
      <xdr:row>97</xdr:row>
      <xdr:rowOff>82043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690749"/>
          <a:ext cx="838200" cy="2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38575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154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15698</xdr:rowOff>
    </xdr:from>
    <xdr:to>
      <xdr:col>85</xdr:col>
      <xdr:colOff>177800</xdr:colOff>
      <xdr:row>95</xdr:row>
      <xdr:rowOff>117298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303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60099</xdr:rowOff>
    </xdr:from>
    <xdr:to>
      <xdr:col>81</xdr:col>
      <xdr:colOff>50800</xdr:colOff>
      <xdr:row>97</xdr:row>
      <xdr:rowOff>61519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90749"/>
          <a:ext cx="889000" cy="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46430</xdr:rowOff>
    </xdr:from>
    <xdr:to>
      <xdr:col>81</xdr:col>
      <xdr:colOff>101600</xdr:colOff>
      <xdr:row>95</xdr:row>
      <xdr:rowOff>148030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164557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10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59934</xdr:rowOff>
    </xdr:from>
    <xdr:to>
      <xdr:col>76</xdr:col>
      <xdr:colOff>114300</xdr:colOff>
      <xdr:row>97</xdr:row>
      <xdr:rowOff>61519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3703300" y="16690584"/>
          <a:ext cx="889000"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95938</xdr:rowOff>
    </xdr:from>
    <xdr:to>
      <xdr:col>76</xdr:col>
      <xdr:colOff>165100</xdr:colOff>
      <xdr:row>96</xdr:row>
      <xdr:rowOff>26088</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3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42615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15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59934</xdr:rowOff>
    </xdr:from>
    <xdr:to>
      <xdr:col>71</xdr:col>
      <xdr:colOff>177800</xdr:colOff>
      <xdr:row>97</xdr:row>
      <xdr:rowOff>87759</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690584"/>
          <a:ext cx="889000" cy="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71298</xdr:rowOff>
    </xdr:from>
    <xdr:to>
      <xdr:col>72</xdr:col>
      <xdr:colOff>38100</xdr:colOff>
      <xdr:row>96</xdr:row>
      <xdr:rowOff>1448</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35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17975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13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119385</xdr:rowOff>
    </xdr:from>
    <xdr:to>
      <xdr:col>67</xdr:col>
      <xdr:colOff>101600</xdr:colOff>
      <xdr:row>96</xdr:row>
      <xdr:rowOff>49535</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0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66062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18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31243</xdr:rowOff>
    </xdr:from>
    <xdr:to>
      <xdr:col>85</xdr:col>
      <xdr:colOff>177800</xdr:colOff>
      <xdr:row>97</xdr:row>
      <xdr:rowOff>132843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66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9670</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64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9299</xdr:rowOff>
    </xdr:from>
    <xdr:to>
      <xdr:col>81</xdr:col>
      <xdr:colOff>101600</xdr:colOff>
      <xdr:row>97</xdr:row>
      <xdr:rowOff>110899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63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102026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7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10719</xdr:rowOff>
    </xdr:from>
    <xdr:to>
      <xdr:col>76</xdr:col>
      <xdr:colOff>165100</xdr:colOff>
      <xdr:row>97</xdr:row>
      <xdr:rowOff>112319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4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103446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3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9134</xdr:rowOff>
    </xdr:from>
    <xdr:to>
      <xdr:col>72</xdr:col>
      <xdr:colOff>38100</xdr:colOff>
      <xdr:row>97</xdr:row>
      <xdr:rowOff>110734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6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101861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3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36959</xdr:rowOff>
    </xdr:from>
    <xdr:to>
      <xdr:col>67</xdr:col>
      <xdr:colOff>101600</xdr:colOff>
      <xdr:row>97</xdr:row>
      <xdr:rowOff>138559</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66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129686</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76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a:extLst>
            <a:ext uri="{FF2B5EF4-FFF2-40B4-BE49-F238E27FC236}">
              <a16:creationId xmlns:a16="http://schemas.microsoft.com/office/drawing/2014/main" id="{00000000-0008-0000-0700-0000F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6" name="諸支出金最小値テキスト">
          <a:extLst>
            <a:ext uri="{FF2B5EF4-FFF2-40B4-BE49-F238E27FC236}">
              <a16:creationId xmlns:a16="http://schemas.microsoft.com/office/drawing/2014/main" id="{00000000-0008-0000-0700-0000F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8" name="諸支出金最大値テキスト">
          <a:extLst>
            <a:ext uri="{FF2B5EF4-FFF2-40B4-BE49-F238E27FC236}">
              <a16:creationId xmlns:a16="http://schemas.microsoft.com/office/drawing/2014/main" id="{00000000-0008-0000-0700-0000F6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61" name="諸支出金平均値テキスト">
          <a:extLst>
            <a:ext uri="{FF2B5EF4-FFF2-40B4-BE49-F238E27FC236}">
              <a16:creationId xmlns:a16="http://schemas.microsoft.com/office/drawing/2014/main" id="{00000000-0008-0000-0700-0000F9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0" name="諸支出金該当値テキスト">
          <a:extLst>
            <a:ext uri="{FF2B5EF4-FFF2-40B4-BE49-F238E27FC236}">
              <a16:creationId xmlns:a16="http://schemas.microsoft.com/office/drawing/2014/main" id="{00000000-0008-0000-0700-00000C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歳入決算総額は住民一人当たり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818,001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770,964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780,534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734,248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○土木費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87,086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16,505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、建築価格の高騰による建設事業費の増加などがあげられるとともに、</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舗装、路面、排水施設等の維持補修工事</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134,555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千円、龍王公園藤棚改修工事及び新川児童公園改工事</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142,800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支出があったことなどが要因である。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119,824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12,932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％）増加している。これは、学校施設トイレ整備工事：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139,603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千円、立石自治会館新築建築工事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100,326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千円、生徒数増加に伴い新しく建設した内子高校小田分校寄宿舎リース料</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62,595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千円の支出があったことなどが要因である。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　住民一人当たりのコストは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62,031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％）減少している。これは、起債発行額を年間９億円以内に抑えることを目標としてかかげ、起債と基金のバランスに配慮しながら財政運営を行ったことが要因である。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愛媛県内子町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本庁舎屋上防水改修工事、大瀬自治センター解体工事などの財源に充てるため公共施設整備基金</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337,300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、立石自治会館新築工事、旧森家整備工事などの財源に充てるため過疎対策事業債</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295,400</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千円などにより歳入総額</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12,031,163</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404,250</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％）、龍王公園藤棚・新川児童公園改修事業</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142,800</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千円、学校施設トイレ改修工事</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139,603</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千円などにより歳出総額は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11,480,101</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406,899</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％）、形式収支は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551,062</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千円、実質収支は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203,567</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千円を翌年度に繰り越したことにより、</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347,495</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千円となった。財政調整基金は</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預金利子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4,829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千円を積み立て、財源不足に対応するため</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194,741</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千円取り崩し、基金残高は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1,176,229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189,912</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13.9</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　単年度収支は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3,671</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　（前年度比：▲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17,353</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87.3</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186,241</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195,644</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千円、皆減）となった。</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愛媛県内子町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会計、内子高等学校小田分校寄宿舎特別会計、国民健康保険事業特別会計、介護保険事業特別会計、後期高齢者医療保険事業特別会計、介護保険サービス事業特別会計、水道事業会計、下水道事業会計の赤字額はなく、連結においても黒字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今後も健全な財政運営に努める。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愛媛県内子町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災害復旧費等に係る基準財政需要額：平成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年度同意合併特例事業債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13,781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年度同意辺地対策事業債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年度同意過疎対策事業債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26,249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千円、特定財源：公営住宅建設事業債の償還終了に伴う公営住宅使用料充当額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13,514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千円減少したことなどから、令和６年度実質公債費比率（単年度）が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3.04021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となったことにより、実質公債費比率は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今後も「選択と集中」により事業費の抑制を図るとともに、基準財政需要額の算入率が高い起債の活用など実質公債費比率の低減に努める。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aseline="0">
              <a:latin typeface="ＭＳ ゴシック" pitchFamily="49" charset="-128"/>
              <a:ea typeface="ＭＳ ゴシック" pitchFamily="49" charset="-128"/>
            </a:rPr>
            <a:t>　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愛媛県内子町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年度同意合併特例事業債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13,781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年度同意辺地対策事業債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年度同意過疎対策事業債</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26,249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千円の元利償還が終了したことにより地方債残高は減少している。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財源調整による財政調整基金▲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194,741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千円、愛媛大学寄附講座の財源に充てるため地域福祉基金▲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千円、本庁舎屋上防水改修工事、大瀬自治センター解体工事などの財源に充てるため公共施設整備基金▲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337,300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千円などにより、充当可能基金は減少している。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地方債の現在高▲</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52,213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債務負担行為に基づく支出予定額▲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公営企業等繰入金見込み額▲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54,878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組合負担等見込額▲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26,214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退職手当負担</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38,351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となり、全体では</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174,368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公営住宅建設事業債の償還終了により、公営住宅賃借料の充当が減少している。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充当可能基金</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630,451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充当可能特定歳入</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8,040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基準財政需要額</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509,967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となり、全体では</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1,148,458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愛媛県内子町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・預金利子分及び地方財政法第７条第１項に基づき、積み立てを行っている。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・合併特例債を活用した「地域振興基金」を創設し基金へ積み立て行ってきたが、令和６年度で合併特例事業が終了となった。　</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・各基金の目的に即した事業の財源として取り崩しを行っているが、基金全体としては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354,571</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千円の減となった。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・事業費の平準化を図っているが、物価高騰により事業費は増加しているので、財源不足分を基金で対応する。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・過疎計画や中長期計画に基づき、将来実施する事業を的確に把握し、その財源に充当するため、各基金に積み立て・取り崩しを行う予定である。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・標準財政規模と同額程度：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億円は基金残高を維持していく。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　：公共施設整備に要する財源に充てる。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・地域振興基金　　　　：町民の連帯の強化及び地域振興に要する経費の財源に充てる。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・地域福祉基金　　　　：地域の福祉の増進を図るための財源に充てる。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・一般廃棄物処理</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施設維持管理基金：所有施設の老朽化等による大規模改修、解体に必要な財源に充てる。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・森林環境譲与税基金：森林の整備及びその促進に関する施策に要する経費に充てる。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　：預金利子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千円を積み立て、本庁舎屋上防水改修工事、大瀬自治センター解体工事などの財源に充てるため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337,300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・地域振興基金　　　　：合併特例債を活用し、預金利子を含め</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316,769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千円積み立て、農業機械施設整備補助、第</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期内子町総合計画策定委託などの財源に充てるため</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71,600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・地域福祉基金　　　　：愛媛大学寄附講座の財源に充てるため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・一般廃棄物処理</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施設維持管理基金：預金利子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千円を積み立て、クリーンセンター補修工事の財源に充てるため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95,000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・森林環境譲与税基金：森林環境譲与税及び預金利子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93,986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千円を積み立て、林業振興事業の財源に充てるため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65,958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千円を取り崩した。</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・公共施設整備基金：余剰金を優先的に積み立て、内子座耐震改修、自治会耐震改修など公共施設の安心安全に係る整備に充当予定である。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・地域福祉基金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愛媛大学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寄附講座を継続することからも、その財源に充当予定である。</a:t>
          </a:r>
          <a:endParaRPr lang="ja-JP" altLang="ja-JP">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・地域振興基金　　　：地域振興のための事業等に活用する財源に充当予定である。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・その他の基金についても目的基金であり、条例の目的に即して充当していく予定である。</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・金利の上昇により預金利子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千円積み立て、財源不足に対応するため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194,741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千円取り崩し、基金残高は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1,176,229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en-US"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・財政調整基金の残高は、近年の予算規模の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％程度を維持しているが、短期的には増減するものの、中長期的には減少する見込みである。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・災害への備え等のため、標準財政規模の２割程度（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億円）を維持できるように、財政運営を図っていく。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・金利の上昇により預金利子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千円と「令和６年度補正予算（第１号）に伴う対応等について」の通知に基づく</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36,370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千円（臨時財政対策債償還基金費として追加交付された普通交付税相当分）を積み立て、基金残高は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1,243,444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千円となった。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・地方債の償還計画を踏まえて対応したい。</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・近年の年間償還額は９億円程度とピークを過ぎているが、取り崩して償還財源とすることも考えていく。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B4FDC8-B7C8-41CB-9767-4B50A4BC0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E0B568-78AB-4B60-9E78-7DBE67D3F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BDE5189-E248-4CE0-BA5C-D97D33C4FDD2}"/>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04FECE7-2694-48C5-AE21-C462C32B6F2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809CE88-871B-4938-9CD3-52106B09C31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9DD2209-9C3B-4080-BDC3-B0C88AF4D0A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0467310-C17F-4B35-A661-9EE50D682EF8}"/>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3B2605C-F63C-4F85-8090-72EAA9C80B1C}"/>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629AD0A-1D73-4CD1-9042-478ABF7FD6F9}"/>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FBF378D-A144-4C81-B2DB-D23746C85B28}"/>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19D9A5B-301D-40DD-890F-70B2211B985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FFE538C-89CD-4C04-9C26-1F51265F9D78}"/>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0C4F17A-1760-41CF-AAF9-E38D90AF615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6F3B84B-2C1A-4C10-A5EE-FAF1504A6405}"/>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6B9B12B-AFD1-4F94-B756-D9D1908CF55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3FFFAB0-00F2-4DE0-8B18-82D286EB5D5C}"/>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B4EFDFF-518C-49B1-956F-B090282DE50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36CC863-ACD2-4747-B7D2-4AD46A341A4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D3AFFB7-DAFA-4615-8DC5-194A4487EFA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EB2FE77-DF45-4FB5-A4B7-4D362AF5813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DB1D2D9-F1DC-4544-BEAD-972FAFCF15F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917E47D-FC00-4204-BA1D-627D2E4FC32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8D789F0-640C-4E94-8FDD-219ACB881229}"/>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C795EAD-86E0-4B5E-B831-C3A6B2CEAF3F}"/>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18D6BEE-2B72-4FCA-9725-B033DC144FB3}"/>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EFFB14A-E931-4B53-9825-900D2C3FF61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158BE49-179D-4013-9423-B0FEB40CADD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6A2EB38-4287-4FB2-BED8-EE748F32871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D48D6A-67B5-481B-A889-CCAFC182A81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B5EAC2F-6AFC-44E8-AA01-F4CB62D951C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B1C6B51-38EF-4EF1-924D-F43EBB2FC1E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91A67AB-54FB-4846-912A-5EDE699E0E0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915A744-C44B-4EFE-879B-84C5078A615F}"/>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A5EAF72-BDBF-4F96-8FEC-441A1F6B378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1CEEA70-BA64-42EA-9A23-C6709A2ED23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CBE0DE6-3415-4AA4-9A42-7856FBAC8C1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A6E66BB-5896-496C-B3B4-6F5F768D984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6A93BC1-AED6-447A-A609-0C0E72726A6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E15855A-AFCB-409C-BC5D-A7AAD7C6AD1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9A32BA5-A8C9-4811-A4FD-826E88ADDF0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2B81D29-F15C-4CFF-9227-93E7DB0F742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6596933-128C-464E-B58D-73FA75B8473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C58F188-94C1-4E9C-9BF8-74C4570AE3D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CB36F9C-F090-4A04-A871-6A8904BD704F}"/>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F285CEE-4D0F-4F88-B46C-F5702A96D4C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2987732-8264-4FC2-8AA0-7004FD449BD7}"/>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C605C80-4A6B-4505-8C78-899C6859AA4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CFAFD82-D34C-4EE4-AA20-D5C9E9A2F3D5}"/>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534DFD2-BB90-4D60-8DCD-7C14C539E98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164A1C2-0BC0-434C-BE1E-3F335EEF006A}"/>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8BFD32C-B376-4281-A3C7-C30DE737CD4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0DDC245-EF0A-469E-916C-BDDD923F0A9B}"/>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4540A1E-6261-4681-8BA7-9F025A694E7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1940117-4F6C-4F5A-859A-F09459E1AA53}"/>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2325089-2998-41EC-905F-12C47B3E9B4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AE7EB91-C41F-4961-A68F-36A483F05E7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78A4392-5425-44D5-8508-457ACA9100D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有形固定資産減価償却率は前年度に比べて</a:t>
          </a:r>
          <a:r>
            <a:rPr lang="en-US" altLang="ja-JP" sz="1100">
              <a:solidFill>
                <a:schemeClr val="dk1"/>
              </a:solidFill>
              <a:effectLst/>
              <a:latin typeface="ＭＳ 明朝" panose="02020609040205080304" pitchFamily="17" charset="-128"/>
              <a:ea typeface="ＭＳ 明朝" panose="02020609040205080304" pitchFamily="17" charset="-128"/>
              <a:cs typeface="+mn-cs"/>
            </a:rPr>
            <a:t>1.4</a:t>
          </a:r>
          <a:r>
            <a:rPr lang="ja-JP" altLang="ja-JP" sz="1100">
              <a:solidFill>
                <a:schemeClr val="dk1"/>
              </a:solidFill>
              <a:effectLst/>
              <a:latin typeface="ＭＳ 明朝" panose="02020609040205080304" pitchFamily="17" charset="-128"/>
              <a:ea typeface="ＭＳ 明朝" panose="02020609040205080304" pitchFamily="17" charset="-128"/>
              <a:cs typeface="+mn-cs"/>
            </a:rPr>
            <a:t>ポイント増加し、類似団体内平均値と比較すると</a:t>
          </a:r>
          <a:r>
            <a:rPr lang="en-US" altLang="ja-JP" sz="1100">
              <a:solidFill>
                <a:schemeClr val="dk1"/>
              </a:solidFill>
              <a:effectLst/>
              <a:latin typeface="ＭＳ 明朝" panose="02020609040205080304" pitchFamily="17" charset="-128"/>
              <a:ea typeface="ＭＳ 明朝" panose="02020609040205080304" pitchFamily="17" charset="-128"/>
              <a:cs typeface="+mn-cs"/>
            </a:rPr>
            <a:t>2.8</a:t>
          </a:r>
          <a:r>
            <a:rPr lang="ja-JP" altLang="en-US" sz="1100">
              <a:solidFill>
                <a:schemeClr val="dk1"/>
              </a:solidFill>
              <a:effectLst/>
              <a:latin typeface="ＭＳ 明朝" panose="02020609040205080304" pitchFamily="17" charset="-128"/>
              <a:ea typeface="ＭＳ 明朝" panose="02020609040205080304" pitchFamily="17" charset="-128"/>
              <a:cs typeface="+mn-cs"/>
            </a:rPr>
            <a:t>ポイント</a:t>
          </a:r>
          <a:r>
            <a:rPr lang="ja-JP" altLang="ja-JP" sz="1100">
              <a:solidFill>
                <a:schemeClr val="dk1"/>
              </a:solidFill>
              <a:effectLst/>
              <a:latin typeface="ＭＳ 明朝" panose="02020609040205080304" pitchFamily="17" charset="-128"/>
              <a:ea typeface="ＭＳ 明朝" panose="02020609040205080304" pitchFamily="17" charset="-128"/>
              <a:cs typeface="+mn-cs"/>
            </a:rPr>
            <a:t>高くなっている。</a:t>
          </a:r>
          <a:endParaRPr lang="ja-JP" altLang="ja-JP">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dk1"/>
              </a:solidFill>
              <a:effectLst/>
              <a:latin typeface="ＭＳ 明朝" panose="02020609040205080304" pitchFamily="17" charset="-128"/>
              <a:ea typeface="ＭＳ 明朝" panose="02020609040205080304" pitchFamily="17" charset="-128"/>
              <a:cs typeface="+mn-cs"/>
            </a:rPr>
            <a:t>　令和４年３月に内子町公共施設等総合管理計画を改定し、①総資産量の適正化②長寿命化の推進③民間活力の導入の３つを基本方針に掲げ、できるかぎり新規整備は行わない・計画的な修繕をし施設を長期間使用する・民間のノウハウを積極的に導入するなどを進めている。</a:t>
          </a:r>
          <a:endParaRPr lang="ja-JP" altLang="ja-JP">
            <a:effectLst/>
            <a:latin typeface="ＭＳ 明朝" panose="02020609040205080304" pitchFamily="17" charset="-128"/>
            <a:ea typeface="ＭＳ 明朝" panose="02020609040205080304" pitchFamily="17" charset="-128"/>
          </a:endParaRPr>
        </a:p>
        <a:p>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149C363-B853-4F7B-9E6A-6E71502AED4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0597046-8738-4361-BB34-3ADFE3C161CB}"/>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18A9020-21ED-4A5C-AC1A-8C9880689D4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58014E1-2963-46DF-A56F-56878596486B}"/>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A168AF4-E742-4370-B20C-13C5CC6D7F3B}"/>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2A30D7EF-C968-43BC-BE88-7C0C2E2334AC}"/>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D107F3B-02DF-4BDD-868F-5D346EBEFB4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BC0ECEB-0953-46C9-BD06-9C1A3F686040}"/>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CCB904F-A8C9-4493-BFE5-C354D67FF523}"/>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C7ACF5E-61DA-47B8-B8F5-5E7245E4F68B}"/>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54B2BD5-7AB2-4D8F-9BD7-4B478C900A93}"/>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4AA14A5-78E8-41B3-AC77-70855A6DAC6D}"/>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FF01262-BFB5-4A8E-AB83-8389CB33DA2F}"/>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C1CE9F2B-3321-4AE6-B13A-EF060E5811C1}"/>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6B678F6-217E-4066-B093-A3DCCA09595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3223320-44A6-4FF4-AC22-EC91DFB17CC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75" name="直線コネクタ 74">
          <a:extLst>
            <a:ext uri="{FF2B5EF4-FFF2-40B4-BE49-F238E27FC236}">
              <a16:creationId xmlns:a16="http://schemas.microsoft.com/office/drawing/2014/main" id="{DC229392-B102-4C26-A399-99508716D8A6}"/>
            </a:ext>
          </a:extLst>
        </xdr:cNvPr>
        <xdr:cNvCxnSpPr/>
      </xdr:nvCxnSpPr>
      <xdr:spPr>
        <a:xfrm flipV="1">
          <a:off x="4306570" y="5315162"/>
          <a:ext cx="127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76" name="有形固定資産減価償却率最小値テキスト">
          <a:extLst>
            <a:ext uri="{FF2B5EF4-FFF2-40B4-BE49-F238E27FC236}">
              <a16:creationId xmlns:a16="http://schemas.microsoft.com/office/drawing/2014/main" id="{A9B34AE1-7774-43FC-93A2-A785B14BC910}"/>
            </a:ext>
          </a:extLst>
        </xdr:cNvPr>
        <xdr:cNvSpPr txBox="1"/>
      </xdr:nvSpPr>
      <xdr:spPr>
        <a:xfrm>
          <a:off x="4359275" y="6531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77" name="直線コネクタ 76">
          <a:extLst>
            <a:ext uri="{FF2B5EF4-FFF2-40B4-BE49-F238E27FC236}">
              <a16:creationId xmlns:a16="http://schemas.microsoft.com/office/drawing/2014/main" id="{E2EC9AF3-6227-4B2A-AE48-122EFA4E4079}"/>
            </a:ext>
          </a:extLst>
        </xdr:cNvPr>
        <xdr:cNvCxnSpPr/>
      </xdr:nvCxnSpPr>
      <xdr:spPr>
        <a:xfrm>
          <a:off x="4216400" y="653436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8" name="有形固定資産減価償却率最大値テキスト">
          <a:extLst>
            <a:ext uri="{FF2B5EF4-FFF2-40B4-BE49-F238E27FC236}">
              <a16:creationId xmlns:a16="http://schemas.microsoft.com/office/drawing/2014/main" id="{0AE90CAF-AFE6-49C2-A666-BB66039E37A8}"/>
            </a:ext>
          </a:extLst>
        </xdr:cNvPr>
        <xdr:cNvSpPr txBox="1"/>
      </xdr:nvSpPr>
      <xdr:spPr>
        <a:xfrm>
          <a:off x="4359275" y="509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9" name="直線コネクタ 78">
          <a:extLst>
            <a:ext uri="{FF2B5EF4-FFF2-40B4-BE49-F238E27FC236}">
              <a16:creationId xmlns:a16="http://schemas.microsoft.com/office/drawing/2014/main" id="{4FB3729A-DE72-4783-A2AA-8E7EF365BC19}"/>
            </a:ext>
          </a:extLst>
        </xdr:cNvPr>
        <xdr:cNvCxnSpPr/>
      </xdr:nvCxnSpPr>
      <xdr:spPr>
        <a:xfrm>
          <a:off x="4216400" y="531516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80" name="有形固定資産減価償却率平均値テキスト">
          <a:extLst>
            <a:ext uri="{FF2B5EF4-FFF2-40B4-BE49-F238E27FC236}">
              <a16:creationId xmlns:a16="http://schemas.microsoft.com/office/drawing/2014/main" id="{D1B348E3-F70B-4110-A34F-028D8E5242FB}"/>
            </a:ext>
          </a:extLst>
        </xdr:cNvPr>
        <xdr:cNvSpPr txBox="1"/>
      </xdr:nvSpPr>
      <xdr:spPr>
        <a:xfrm>
          <a:off x="4359275" y="5799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81" name="フローチャート: 判断 80">
          <a:extLst>
            <a:ext uri="{FF2B5EF4-FFF2-40B4-BE49-F238E27FC236}">
              <a16:creationId xmlns:a16="http://schemas.microsoft.com/office/drawing/2014/main" id="{8FE35ED3-B990-49C5-B8ED-81BC572B9EDC}"/>
            </a:ext>
          </a:extLst>
        </xdr:cNvPr>
        <xdr:cNvSpPr/>
      </xdr:nvSpPr>
      <xdr:spPr>
        <a:xfrm>
          <a:off x="4254500" y="59355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82" name="フローチャート: 判断 81">
          <a:extLst>
            <a:ext uri="{FF2B5EF4-FFF2-40B4-BE49-F238E27FC236}">
              <a16:creationId xmlns:a16="http://schemas.microsoft.com/office/drawing/2014/main" id="{328E85EB-9D45-4723-ABC4-53A949247130}"/>
            </a:ext>
          </a:extLst>
        </xdr:cNvPr>
        <xdr:cNvSpPr/>
      </xdr:nvSpPr>
      <xdr:spPr>
        <a:xfrm>
          <a:off x="3616325" y="58779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83" name="フローチャート: 判断 82">
          <a:extLst>
            <a:ext uri="{FF2B5EF4-FFF2-40B4-BE49-F238E27FC236}">
              <a16:creationId xmlns:a16="http://schemas.microsoft.com/office/drawing/2014/main" id="{AA5400C8-161E-4675-974C-3F32226C318B}"/>
            </a:ext>
          </a:extLst>
        </xdr:cNvPr>
        <xdr:cNvSpPr/>
      </xdr:nvSpPr>
      <xdr:spPr>
        <a:xfrm>
          <a:off x="2930525" y="5772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4" name="フローチャート: 判断 83">
          <a:extLst>
            <a:ext uri="{FF2B5EF4-FFF2-40B4-BE49-F238E27FC236}">
              <a16:creationId xmlns:a16="http://schemas.microsoft.com/office/drawing/2014/main" id="{2F9FACF9-D382-4B65-B277-429CE5DF6548}"/>
            </a:ext>
          </a:extLst>
        </xdr:cNvPr>
        <xdr:cNvSpPr/>
      </xdr:nvSpPr>
      <xdr:spPr>
        <a:xfrm>
          <a:off x="2244725" y="5645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8603A2CF-DA20-4BAB-A8A5-FDD4E9152655}"/>
            </a:ext>
          </a:extLst>
        </xdr:cNvPr>
        <xdr:cNvSpPr/>
      </xdr:nvSpPr>
      <xdr:spPr>
        <a:xfrm>
          <a:off x="1558925" y="547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06343D7-7E12-40E9-9D39-1EBF9D52FD5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1021343-F396-4B58-BE78-17B826B5B97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1232E7F-A556-421C-9E6C-45DB763970E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B7C02F6-43A8-4D79-B14F-382728C367D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8B5C497-50FD-4948-8487-B813DB796D56}"/>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126788</xdr:rowOff>
    </xdr:from>
    <xdr:to>
      <xdr:col>23</xdr:col>
      <xdr:colOff>136525</xdr:colOff>
      <xdr:row>33</xdr:row>
      <xdr:rowOff>56938</xdr:rowOff>
    </xdr:to>
    <xdr:sp macro="" textlink="">
      <xdr:nvSpPr>
        <xdr:cNvPr id="91" name="楕円 90">
          <a:extLst>
            <a:ext uri="{FF2B5EF4-FFF2-40B4-BE49-F238E27FC236}">
              <a16:creationId xmlns:a16="http://schemas.microsoft.com/office/drawing/2014/main" id="{9A0F12D9-EEF4-4AE1-90A5-A9D1127E2E77}"/>
            </a:ext>
          </a:extLst>
        </xdr:cNvPr>
        <xdr:cNvSpPr/>
      </xdr:nvSpPr>
      <xdr:spPr>
        <a:xfrm>
          <a:off x="4254500" y="61243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105215</xdr:rowOff>
    </xdr:from>
    <xdr:ext cx="405111" cy="259045"/>
    <xdr:sp macro="" textlink="">
      <xdr:nvSpPr>
        <xdr:cNvPr id="92" name="有形固定資産減価償却率該当値テキスト">
          <a:extLst>
            <a:ext uri="{FF2B5EF4-FFF2-40B4-BE49-F238E27FC236}">
              <a16:creationId xmlns:a16="http://schemas.microsoft.com/office/drawing/2014/main" id="{08406657-3118-4BD1-9A0C-718495BC1167}"/>
            </a:ext>
          </a:extLst>
        </xdr:cNvPr>
        <xdr:cNvSpPr txBox="1"/>
      </xdr:nvSpPr>
      <xdr:spPr>
        <a:xfrm>
          <a:off x="4359275" y="610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93" name="楕円 92">
          <a:extLst>
            <a:ext uri="{FF2B5EF4-FFF2-40B4-BE49-F238E27FC236}">
              <a16:creationId xmlns:a16="http://schemas.microsoft.com/office/drawing/2014/main" id="{1E67E13E-0068-407F-996D-37C18150448C}"/>
            </a:ext>
          </a:extLst>
        </xdr:cNvPr>
        <xdr:cNvSpPr/>
      </xdr:nvSpPr>
      <xdr:spPr>
        <a:xfrm>
          <a:off x="3616325" y="6029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76835</xdr:rowOff>
    </xdr:from>
    <xdr:to>
      <xdr:col>23</xdr:col>
      <xdr:colOff>85725</xdr:colOff>
      <xdr:row>33</xdr:row>
      <xdr:rowOff>6138</xdr:rowOff>
    </xdr:to>
    <xdr:cxnSp macro="">
      <xdr:nvCxnSpPr>
        <xdr:cNvPr id="94" name="直線コネクタ 93">
          <a:extLst>
            <a:ext uri="{FF2B5EF4-FFF2-40B4-BE49-F238E27FC236}">
              <a16:creationId xmlns:a16="http://schemas.microsoft.com/office/drawing/2014/main" id="{E3FB3118-3F00-46A9-A0B0-BABED7F2D6C8}"/>
            </a:ext>
          </a:extLst>
        </xdr:cNvPr>
        <xdr:cNvCxnSpPr/>
      </xdr:nvCxnSpPr>
      <xdr:spPr>
        <a:xfrm>
          <a:off x="3673475" y="6077585"/>
          <a:ext cx="628650" cy="9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82338</xdr:rowOff>
    </xdr:from>
    <xdr:to>
      <xdr:col>15</xdr:col>
      <xdr:colOff>187325</xdr:colOff>
      <xdr:row>32</xdr:row>
      <xdr:rowOff>12488</xdr:rowOff>
    </xdr:to>
    <xdr:sp macro="" textlink="">
      <xdr:nvSpPr>
        <xdr:cNvPr id="95" name="楕円 94">
          <a:extLst>
            <a:ext uri="{FF2B5EF4-FFF2-40B4-BE49-F238E27FC236}">
              <a16:creationId xmlns:a16="http://schemas.microsoft.com/office/drawing/2014/main" id="{BE1ED6BE-8BB1-4C26-8535-734D8019901B}"/>
            </a:ext>
          </a:extLst>
        </xdr:cNvPr>
        <xdr:cNvSpPr/>
      </xdr:nvSpPr>
      <xdr:spPr>
        <a:xfrm>
          <a:off x="2930525" y="59243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133138</xdr:rowOff>
    </xdr:from>
    <xdr:to>
      <xdr:col>19</xdr:col>
      <xdr:colOff>136525</xdr:colOff>
      <xdr:row>32</xdr:row>
      <xdr:rowOff>76835</xdr:rowOff>
    </xdr:to>
    <xdr:cxnSp macro="">
      <xdr:nvCxnSpPr>
        <xdr:cNvPr id="96" name="直線コネクタ 95">
          <a:extLst>
            <a:ext uri="{FF2B5EF4-FFF2-40B4-BE49-F238E27FC236}">
              <a16:creationId xmlns:a16="http://schemas.microsoft.com/office/drawing/2014/main" id="{B19B55D8-9DF6-4EEF-8BDF-C1985E9863F1}"/>
            </a:ext>
          </a:extLst>
        </xdr:cNvPr>
        <xdr:cNvCxnSpPr/>
      </xdr:nvCxnSpPr>
      <xdr:spPr>
        <a:xfrm>
          <a:off x="2987675" y="5971963"/>
          <a:ext cx="685800" cy="10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97" name="楕円 96">
          <a:extLst>
            <a:ext uri="{FF2B5EF4-FFF2-40B4-BE49-F238E27FC236}">
              <a16:creationId xmlns:a16="http://schemas.microsoft.com/office/drawing/2014/main" id="{ABDEDFC1-5545-4697-8BE3-F66D47C6B65D}"/>
            </a:ext>
          </a:extLst>
        </xdr:cNvPr>
        <xdr:cNvSpPr/>
      </xdr:nvSpPr>
      <xdr:spPr>
        <a:xfrm>
          <a:off x="2244725" y="58187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133138</xdr:rowOff>
    </xdr:to>
    <xdr:cxnSp macro="">
      <xdr:nvCxnSpPr>
        <xdr:cNvPr id="98" name="直線コネクタ 97">
          <a:extLst>
            <a:ext uri="{FF2B5EF4-FFF2-40B4-BE49-F238E27FC236}">
              <a16:creationId xmlns:a16="http://schemas.microsoft.com/office/drawing/2014/main" id="{72427F3B-9D8D-40F8-8A74-0FA0602A17A4}"/>
            </a:ext>
          </a:extLst>
        </xdr:cNvPr>
        <xdr:cNvCxnSpPr/>
      </xdr:nvCxnSpPr>
      <xdr:spPr>
        <a:xfrm>
          <a:off x="2301875" y="5856817"/>
          <a:ext cx="685800" cy="11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30692</xdr:rowOff>
    </xdr:from>
    <xdr:to>
      <xdr:col>7</xdr:col>
      <xdr:colOff>187325</xdr:colOff>
      <xdr:row>30</xdr:row>
      <xdr:rowOff>132292</xdr:rowOff>
    </xdr:to>
    <xdr:sp macro="" textlink="">
      <xdr:nvSpPr>
        <xdr:cNvPr id="99" name="楕円 98">
          <a:extLst>
            <a:ext uri="{FF2B5EF4-FFF2-40B4-BE49-F238E27FC236}">
              <a16:creationId xmlns:a16="http://schemas.microsoft.com/office/drawing/2014/main" id="{E0FF9A12-ECBE-4A08-B36D-20965E0814F7}"/>
            </a:ext>
          </a:extLst>
        </xdr:cNvPr>
        <xdr:cNvSpPr/>
      </xdr:nvSpPr>
      <xdr:spPr>
        <a:xfrm>
          <a:off x="1558925" y="57044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81492</xdr:rowOff>
    </xdr:from>
    <xdr:to>
      <xdr:col>11</xdr:col>
      <xdr:colOff>136525</xdr:colOff>
      <xdr:row>31</xdr:row>
      <xdr:rowOff>17992</xdr:rowOff>
    </xdr:to>
    <xdr:cxnSp macro="">
      <xdr:nvCxnSpPr>
        <xdr:cNvPr id="100" name="直線コネクタ 99">
          <a:extLst>
            <a:ext uri="{FF2B5EF4-FFF2-40B4-BE49-F238E27FC236}">
              <a16:creationId xmlns:a16="http://schemas.microsoft.com/office/drawing/2014/main" id="{1711F4E8-EA4B-4EF0-ACDF-40D36335E165}"/>
            </a:ext>
          </a:extLst>
        </xdr:cNvPr>
        <xdr:cNvCxnSpPr/>
      </xdr:nvCxnSpPr>
      <xdr:spPr>
        <a:xfrm>
          <a:off x="1616075" y="5761567"/>
          <a:ext cx="6858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101" name="n_1aveValue有形固定資産減価償却率">
          <a:extLst>
            <a:ext uri="{FF2B5EF4-FFF2-40B4-BE49-F238E27FC236}">
              <a16:creationId xmlns:a16="http://schemas.microsoft.com/office/drawing/2014/main" id="{B9E4E6B4-DA19-4AC2-BD89-11BD7F609D6C}"/>
            </a:ext>
          </a:extLst>
        </xdr:cNvPr>
        <xdr:cNvSpPr txBox="1"/>
      </xdr:nvSpPr>
      <xdr:spPr>
        <a:xfrm>
          <a:off x="3474094" y="567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102" name="n_2aveValue有形固定資産減価償却率">
          <a:extLst>
            <a:ext uri="{FF2B5EF4-FFF2-40B4-BE49-F238E27FC236}">
              <a16:creationId xmlns:a16="http://schemas.microsoft.com/office/drawing/2014/main" id="{2A257338-4554-44A4-914D-1B2DE07E5826}"/>
            </a:ext>
          </a:extLst>
        </xdr:cNvPr>
        <xdr:cNvSpPr txBox="1"/>
      </xdr:nvSpPr>
      <xdr:spPr>
        <a:xfrm>
          <a:off x="2797819" y="55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103" name="n_3aveValue有形固定資産減価償却率">
          <a:extLst>
            <a:ext uri="{FF2B5EF4-FFF2-40B4-BE49-F238E27FC236}">
              <a16:creationId xmlns:a16="http://schemas.microsoft.com/office/drawing/2014/main" id="{15FF261D-2DD7-40DE-A896-F17FDB55F974}"/>
            </a:ext>
          </a:extLst>
        </xdr:cNvPr>
        <xdr:cNvSpPr txBox="1"/>
      </xdr:nvSpPr>
      <xdr:spPr>
        <a:xfrm>
          <a:off x="2112019" y="54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2120EAE3-1CCB-464A-8154-4D76943D5112}"/>
            </a:ext>
          </a:extLst>
        </xdr:cNvPr>
        <xdr:cNvSpPr txBox="1"/>
      </xdr:nvSpPr>
      <xdr:spPr>
        <a:xfrm>
          <a:off x="1426219" y="52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118762</xdr:rowOff>
    </xdr:from>
    <xdr:ext cx="405111" cy="259045"/>
    <xdr:sp macro="" textlink="">
      <xdr:nvSpPr>
        <xdr:cNvPr id="105" name="n_1mainValue有形固定資産減価償却率">
          <a:extLst>
            <a:ext uri="{FF2B5EF4-FFF2-40B4-BE49-F238E27FC236}">
              <a16:creationId xmlns:a16="http://schemas.microsoft.com/office/drawing/2014/main" id="{F56F8789-7B26-437D-AE7B-9C1B7EF53D34}"/>
            </a:ext>
          </a:extLst>
        </xdr:cNvPr>
        <xdr:cNvSpPr txBox="1"/>
      </xdr:nvSpPr>
      <xdr:spPr>
        <a:xfrm>
          <a:off x="347409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3615</xdr:rowOff>
    </xdr:from>
    <xdr:ext cx="405111" cy="259045"/>
    <xdr:sp macro="" textlink="">
      <xdr:nvSpPr>
        <xdr:cNvPr id="106" name="n_2mainValue有形固定資産減価償却率">
          <a:extLst>
            <a:ext uri="{FF2B5EF4-FFF2-40B4-BE49-F238E27FC236}">
              <a16:creationId xmlns:a16="http://schemas.microsoft.com/office/drawing/2014/main" id="{558DE870-D7E7-423E-963D-E8E54C6C68FE}"/>
            </a:ext>
          </a:extLst>
        </xdr:cNvPr>
        <xdr:cNvSpPr txBox="1"/>
      </xdr:nvSpPr>
      <xdr:spPr>
        <a:xfrm>
          <a:off x="2797819" y="6007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107" name="n_3mainValue有形固定資産減価償却率">
          <a:extLst>
            <a:ext uri="{FF2B5EF4-FFF2-40B4-BE49-F238E27FC236}">
              <a16:creationId xmlns:a16="http://schemas.microsoft.com/office/drawing/2014/main" id="{583E775E-5670-4DD9-BA68-EE7249380F32}"/>
            </a:ext>
          </a:extLst>
        </xdr:cNvPr>
        <xdr:cNvSpPr txBox="1"/>
      </xdr:nvSpPr>
      <xdr:spPr>
        <a:xfrm>
          <a:off x="2112019" y="58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123419</xdr:rowOff>
    </xdr:from>
    <xdr:ext cx="405111" cy="259045"/>
    <xdr:sp macro="" textlink="">
      <xdr:nvSpPr>
        <xdr:cNvPr id="108" name="n_4mainValue有形固定資産減価償却率">
          <a:extLst>
            <a:ext uri="{FF2B5EF4-FFF2-40B4-BE49-F238E27FC236}">
              <a16:creationId xmlns:a16="http://schemas.microsoft.com/office/drawing/2014/main" id="{AA95D1AA-DC93-4460-9751-73DFEDF92C8C}"/>
            </a:ext>
          </a:extLst>
        </xdr:cNvPr>
        <xdr:cNvSpPr txBox="1"/>
      </xdr:nvSpPr>
      <xdr:spPr>
        <a:xfrm>
          <a:off x="1426219" y="5803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601F419-A600-42A0-8088-816CDD515C2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8876DEA-A676-48CA-B162-C16AAF9D4C33}"/>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1A5CAC3-AEE1-405E-93D0-CA3363A5BF5E}"/>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7C3CB92-41AA-49A0-BDDC-95F97BA4E2D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90F087B-127C-454B-8233-2408E06369F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65A7FE9-CC6B-456D-AE28-768DA387B67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5715729-6231-45F1-85B5-03E69AD33D9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19407AF-53BE-45E7-BFF5-A67D3A4B347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923A411D-F20A-4DF1-907D-A2276C7F981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CD83C69-A7EB-49E6-A60A-FA90E4C486E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C6CE190-6464-46E5-9884-69E2807D4C7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3B2182A-27D7-4191-BB88-8EF2B0DF7D40}"/>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078F8C7-4384-4402-BCB5-F84CAA223C5C}"/>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債務償還比率は前年度に比べて</a:t>
          </a:r>
          <a:r>
            <a:rPr lang="en-US" altLang="ja-JP" sz="1100">
              <a:solidFill>
                <a:schemeClr val="dk1"/>
              </a:solidFill>
              <a:effectLst/>
              <a:latin typeface="ＭＳ 明朝" panose="02020609040205080304" pitchFamily="17" charset="-128"/>
              <a:ea typeface="ＭＳ 明朝" panose="02020609040205080304" pitchFamily="17" charset="-128"/>
              <a:cs typeface="+mn-cs"/>
            </a:rPr>
            <a:t>44.0</a:t>
          </a:r>
          <a:r>
            <a:rPr lang="ja-JP" altLang="ja-JP" sz="1100">
              <a:solidFill>
                <a:schemeClr val="dk1"/>
              </a:solidFill>
              <a:effectLst/>
              <a:latin typeface="ＭＳ 明朝" panose="02020609040205080304" pitchFamily="17" charset="-128"/>
              <a:ea typeface="ＭＳ 明朝" panose="02020609040205080304" pitchFamily="17" charset="-128"/>
              <a:cs typeface="+mn-cs"/>
            </a:rPr>
            <a:t>ポイント</a:t>
          </a:r>
          <a:r>
            <a:rPr lang="ja-JP" altLang="en-US" sz="1100">
              <a:solidFill>
                <a:schemeClr val="dk1"/>
              </a:solidFill>
              <a:effectLst/>
              <a:latin typeface="ＭＳ 明朝" panose="02020609040205080304" pitchFamily="17" charset="-128"/>
              <a:ea typeface="ＭＳ 明朝" panose="02020609040205080304" pitchFamily="17" charset="-128"/>
              <a:cs typeface="+mn-cs"/>
            </a:rPr>
            <a:t>増加</a:t>
          </a:r>
          <a:r>
            <a:rPr lang="ja-JP" altLang="ja-JP" sz="1100">
              <a:solidFill>
                <a:schemeClr val="dk1"/>
              </a:solidFill>
              <a:effectLst/>
              <a:latin typeface="ＭＳ 明朝" panose="02020609040205080304" pitchFamily="17" charset="-128"/>
              <a:ea typeface="ＭＳ 明朝" panose="02020609040205080304" pitchFamily="17" charset="-128"/>
              <a:cs typeface="+mn-cs"/>
            </a:rPr>
            <a:t>したが、類似団体内平均値と比較しても</a:t>
          </a:r>
          <a:r>
            <a:rPr lang="en-US" altLang="ja-JP" sz="1100">
              <a:solidFill>
                <a:schemeClr val="dk1"/>
              </a:solidFill>
              <a:effectLst/>
              <a:latin typeface="ＭＳ 明朝" panose="02020609040205080304" pitchFamily="17" charset="-128"/>
              <a:ea typeface="ＭＳ 明朝" panose="02020609040205080304" pitchFamily="17" charset="-128"/>
              <a:cs typeface="+mn-cs"/>
            </a:rPr>
            <a:t>186.7</a:t>
          </a:r>
          <a:r>
            <a:rPr lang="ja-JP" altLang="ja-JP" sz="1100">
              <a:solidFill>
                <a:schemeClr val="dk1"/>
              </a:solidFill>
              <a:effectLst/>
              <a:latin typeface="ＭＳ 明朝" panose="02020609040205080304" pitchFamily="17" charset="-128"/>
              <a:ea typeface="ＭＳ 明朝" panose="02020609040205080304" pitchFamily="17" charset="-128"/>
              <a:cs typeface="+mn-cs"/>
            </a:rPr>
            <a:t>ポイント低く、債務償還能力が平均より高いといえる。</a:t>
          </a:r>
          <a:endParaRPr lang="ja-JP" altLang="ja-JP">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dk1"/>
              </a:solidFill>
              <a:effectLst/>
              <a:latin typeface="ＭＳ 明朝" panose="02020609040205080304" pitchFamily="17" charset="-128"/>
              <a:ea typeface="ＭＳ 明朝" panose="02020609040205080304" pitchFamily="17" charset="-128"/>
              <a:cs typeface="+mn-cs"/>
            </a:rPr>
            <a:t>　平成</a:t>
          </a:r>
          <a:r>
            <a:rPr lang="en-US" altLang="ja-JP" sz="1100">
              <a:solidFill>
                <a:schemeClr val="dk1"/>
              </a:solidFill>
              <a:effectLst/>
              <a:latin typeface="ＭＳ 明朝" panose="02020609040205080304" pitchFamily="17" charset="-128"/>
              <a:ea typeface="ＭＳ 明朝" panose="02020609040205080304" pitchFamily="17" charset="-128"/>
              <a:cs typeface="+mn-cs"/>
            </a:rPr>
            <a:t>20</a:t>
          </a:r>
          <a:r>
            <a:rPr lang="ja-JP" altLang="ja-JP" sz="1100">
              <a:solidFill>
                <a:schemeClr val="dk1"/>
              </a:solidFill>
              <a:effectLst/>
              <a:latin typeface="ＭＳ 明朝" panose="02020609040205080304" pitchFamily="17" charset="-128"/>
              <a:ea typeface="ＭＳ 明朝" panose="02020609040205080304" pitchFamily="17" charset="-128"/>
              <a:cs typeface="+mn-cs"/>
            </a:rPr>
            <a:t>年度に策定をした「公債費負担適正化計画」は、計画期間が終了したが、地方債の発行を年額９億円抑制は継続している。</a:t>
          </a:r>
          <a:endParaRPr lang="ja-JP" altLang="ja-JP">
            <a:effectLst/>
            <a:latin typeface="ＭＳ 明朝" panose="02020609040205080304" pitchFamily="17" charset="-128"/>
            <a:ea typeface="ＭＳ 明朝" panose="02020609040205080304" pitchFamily="17" charset="-128"/>
          </a:endParaRPr>
        </a:p>
        <a:p>
          <a:pPr eaLnBrk="1" fontAlgn="auto" latinLnBrk="0" hangingPunct="1"/>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b="0" i="0">
              <a:solidFill>
                <a:schemeClr val="dk1"/>
              </a:solidFill>
              <a:effectLst/>
              <a:latin typeface="ＭＳ 明朝" panose="02020609040205080304" pitchFamily="17" charset="-128"/>
              <a:ea typeface="ＭＳ 明朝" panose="02020609040205080304" pitchFamily="17" charset="-128"/>
              <a:cs typeface="+mn-cs"/>
            </a:rPr>
            <a:t>返済が残っている地方債を経常的に確保できる資金で返済した場合に、何年で返済できるかを表す指標であり、</a:t>
          </a:r>
          <a:r>
            <a:rPr lang="ja-JP" altLang="ja-JP" sz="1100">
              <a:solidFill>
                <a:schemeClr val="dk1"/>
              </a:solidFill>
              <a:effectLst/>
              <a:latin typeface="ＭＳ 明朝" panose="02020609040205080304" pitchFamily="17" charset="-128"/>
              <a:ea typeface="ＭＳ 明朝" panose="02020609040205080304" pitchFamily="17" charset="-128"/>
              <a:cs typeface="+mn-cs"/>
            </a:rPr>
            <a:t>起債借入時に民間金融機関への信頼性を担保できるので、適切な起債管理を行い、比率改善を図っていく。</a:t>
          </a:r>
          <a:endParaRPr lang="ja-JP" altLang="ja-JP">
            <a:effectLst/>
            <a:latin typeface="ＭＳ 明朝" panose="02020609040205080304" pitchFamily="17" charset="-128"/>
            <a:ea typeface="ＭＳ 明朝" panose="02020609040205080304" pitchFamily="17"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430B22CB-4A56-44B3-8328-8CCCE8800B0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8432B60-427D-49AB-A1D9-AE17838E4E85}"/>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A70BAD9D-5F39-446D-BBA0-94ED7A85F35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44924A5-04CF-41EA-8A08-C3BD349EDDE5}"/>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12F68C42-68FD-4571-A151-C04092D31920}"/>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6737D8A-18A9-48D6-B429-63D7153E12F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7797B1C-EBC0-49DD-9E5B-A98AB1563A0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2B175F5-813D-4D22-9F12-CA4888250253}"/>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95A47D84-BED0-432E-AC06-7031E6EDFE79}"/>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468E536-4BBE-447B-B146-3B3638B7D3E3}"/>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F383506C-9775-4E2D-A059-75AEFAB8FFB2}"/>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BF84EE0-91A4-4899-B861-A156A61EC09C}"/>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7A8EF283-0C8E-4CD1-BBD0-380EAED2554D}"/>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E6A8388-702B-434E-9CAB-26C45A62541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2C31B4C1-35F2-4782-99F4-DCB78E2A8E3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37" name="直線コネクタ 136">
          <a:extLst>
            <a:ext uri="{FF2B5EF4-FFF2-40B4-BE49-F238E27FC236}">
              <a16:creationId xmlns:a16="http://schemas.microsoft.com/office/drawing/2014/main" id="{2D02379B-F11C-4550-B566-72056F04F09C}"/>
            </a:ext>
          </a:extLst>
        </xdr:cNvPr>
        <xdr:cNvCxnSpPr/>
      </xdr:nvCxnSpPr>
      <xdr:spPr>
        <a:xfrm flipV="1">
          <a:off x="13326745" y="5115983"/>
          <a:ext cx="1269"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38" name="債務償還比率最小値テキスト">
          <a:extLst>
            <a:ext uri="{FF2B5EF4-FFF2-40B4-BE49-F238E27FC236}">
              <a16:creationId xmlns:a16="http://schemas.microsoft.com/office/drawing/2014/main" id="{3FBB4CAC-D4C0-4517-9630-A521B368BF99}"/>
            </a:ext>
          </a:extLst>
        </xdr:cNvPr>
        <xdr:cNvSpPr txBox="1"/>
      </xdr:nvSpPr>
      <xdr:spPr>
        <a:xfrm>
          <a:off x="13379450" y="62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39" name="直線コネクタ 138">
          <a:extLst>
            <a:ext uri="{FF2B5EF4-FFF2-40B4-BE49-F238E27FC236}">
              <a16:creationId xmlns:a16="http://schemas.microsoft.com/office/drawing/2014/main" id="{A8BFC74E-31BF-4229-BBF5-8B3CBF8BDF78}"/>
            </a:ext>
          </a:extLst>
        </xdr:cNvPr>
        <xdr:cNvCxnSpPr/>
      </xdr:nvCxnSpPr>
      <xdr:spPr>
        <a:xfrm>
          <a:off x="13255625" y="62206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707A0832-002B-4154-9754-DFE48847DD68}"/>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83DFC5A-A855-46AB-879A-AC473715B5F7}"/>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20093</xdr:rowOff>
    </xdr:from>
    <xdr:ext cx="469744" cy="259045"/>
    <xdr:sp macro="" textlink="">
      <xdr:nvSpPr>
        <xdr:cNvPr id="142" name="債務償還比率平均値テキスト">
          <a:extLst>
            <a:ext uri="{FF2B5EF4-FFF2-40B4-BE49-F238E27FC236}">
              <a16:creationId xmlns:a16="http://schemas.microsoft.com/office/drawing/2014/main" id="{7A024403-6813-4DFD-B852-1223B3D54E8C}"/>
            </a:ext>
          </a:extLst>
        </xdr:cNvPr>
        <xdr:cNvSpPr txBox="1"/>
      </xdr:nvSpPr>
      <xdr:spPr>
        <a:xfrm>
          <a:off x="13379450" y="5696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43" name="フローチャート: 判断 142">
          <a:extLst>
            <a:ext uri="{FF2B5EF4-FFF2-40B4-BE49-F238E27FC236}">
              <a16:creationId xmlns:a16="http://schemas.microsoft.com/office/drawing/2014/main" id="{2EF19184-9801-4AA4-BB6E-4873C1B59717}"/>
            </a:ext>
          </a:extLst>
        </xdr:cNvPr>
        <xdr:cNvSpPr/>
      </xdr:nvSpPr>
      <xdr:spPr>
        <a:xfrm>
          <a:off x="13293725" y="57217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44" name="フローチャート: 判断 143">
          <a:extLst>
            <a:ext uri="{FF2B5EF4-FFF2-40B4-BE49-F238E27FC236}">
              <a16:creationId xmlns:a16="http://schemas.microsoft.com/office/drawing/2014/main" id="{CCB68666-483F-441E-8EE0-17C7E2A6165D}"/>
            </a:ext>
          </a:extLst>
        </xdr:cNvPr>
        <xdr:cNvSpPr/>
      </xdr:nvSpPr>
      <xdr:spPr>
        <a:xfrm>
          <a:off x="12646025" y="57062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45" name="フローチャート: 判断 144">
          <a:extLst>
            <a:ext uri="{FF2B5EF4-FFF2-40B4-BE49-F238E27FC236}">
              <a16:creationId xmlns:a16="http://schemas.microsoft.com/office/drawing/2014/main" id="{D155BFD2-C60B-4655-9AA9-0CF7578A6A97}"/>
            </a:ext>
          </a:extLst>
        </xdr:cNvPr>
        <xdr:cNvSpPr/>
      </xdr:nvSpPr>
      <xdr:spPr>
        <a:xfrm>
          <a:off x="11960225" y="56880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46" name="フローチャート: 判断 145">
          <a:extLst>
            <a:ext uri="{FF2B5EF4-FFF2-40B4-BE49-F238E27FC236}">
              <a16:creationId xmlns:a16="http://schemas.microsoft.com/office/drawing/2014/main" id="{8B8D4F80-0C36-44FA-95BD-85C7BDF2100A}"/>
            </a:ext>
          </a:extLst>
        </xdr:cNvPr>
        <xdr:cNvSpPr/>
      </xdr:nvSpPr>
      <xdr:spPr>
        <a:xfrm>
          <a:off x="11274425" y="56843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47" name="フローチャート: 判断 146">
          <a:extLst>
            <a:ext uri="{FF2B5EF4-FFF2-40B4-BE49-F238E27FC236}">
              <a16:creationId xmlns:a16="http://schemas.microsoft.com/office/drawing/2014/main" id="{5C07FBF3-1961-4126-B42E-59DC9931A519}"/>
            </a:ext>
          </a:extLst>
        </xdr:cNvPr>
        <xdr:cNvSpPr/>
      </xdr:nvSpPr>
      <xdr:spPr>
        <a:xfrm>
          <a:off x="10588625" y="59466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03E57A2-D07C-45FB-804C-3A31783E579B}"/>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7D1671E-9818-4D26-888D-18A08EAD656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F3CE6BB-6F60-440A-A7AB-91F616D40E3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583981B-D0DA-42A5-8415-BD8D9C052D7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D380F74-D96C-4EE4-9560-18F38DDBC5BF}"/>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48662</xdr:rowOff>
    </xdr:from>
    <xdr:to>
      <xdr:col>76</xdr:col>
      <xdr:colOff>73025</xdr:colOff>
      <xdr:row>28</xdr:row>
      <xdr:rowOff>150262</xdr:rowOff>
    </xdr:to>
    <xdr:sp macro="" textlink="">
      <xdr:nvSpPr>
        <xdr:cNvPr id="153" name="楕円 152">
          <a:extLst>
            <a:ext uri="{FF2B5EF4-FFF2-40B4-BE49-F238E27FC236}">
              <a16:creationId xmlns:a16="http://schemas.microsoft.com/office/drawing/2014/main" id="{9B22FB0E-2FB4-4B63-B57D-4B48CD22FB7D}"/>
            </a:ext>
          </a:extLst>
        </xdr:cNvPr>
        <xdr:cNvSpPr/>
      </xdr:nvSpPr>
      <xdr:spPr>
        <a:xfrm>
          <a:off x="13293725" y="53985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71539</xdr:rowOff>
    </xdr:from>
    <xdr:ext cx="469744" cy="259045"/>
    <xdr:sp macro="" textlink="">
      <xdr:nvSpPr>
        <xdr:cNvPr id="154" name="債務償還比率該当値テキスト">
          <a:extLst>
            <a:ext uri="{FF2B5EF4-FFF2-40B4-BE49-F238E27FC236}">
              <a16:creationId xmlns:a16="http://schemas.microsoft.com/office/drawing/2014/main" id="{417E6915-463A-42A8-BB7D-C204310BB7EE}"/>
            </a:ext>
          </a:extLst>
        </xdr:cNvPr>
        <xdr:cNvSpPr txBox="1"/>
      </xdr:nvSpPr>
      <xdr:spPr>
        <a:xfrm>
          <a:off x="13379450" y="525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140949</xdr:rowOff>
    </xdr:from>
    <xdr:to>
      <xdr:col>72</xdr:col>
      <xdr:colOff>123825</xdr:colOff>
      <xdr:row>28</xdr:row>
      <xdr:rowOff>71099</xdr:rowOff>
    </xdr:to>
    <xdr:sp macro="" textlink="">
      <xdr:nvSpPr>
        <xdr:cNvPr id="155" name="楕円 154">
          <a:extLst>
            <a:ext uri="{FF2B5EF4-FFF2-40B4-BE49-F238E27FC236}">
              <a16:creationId xmlns:a16="http://schemas.microsoft.com/office/drawing/2014/main" id="{886244B9-4CB3-40EA-8A7C-2494E5001E26}"/>
            </a:ext>
          </a:extLst>
        </xdr:cNvPr>
        <xdr:cNvSpPr/>
      </xdr:nvSpPr>
      <xdr:spPr>
        <a:xfrm>
          <a:off x="12646025" y="53352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20299</xdr:rowOff>
    </xdr:from>
    <xdr:to>
      <xdr:col>76</xdr:col>
      <xdr:colOff>22225</xdr:colOff>
      <xdr:row>28</xdr:row>
      <xdr:rowOff>99462</xdr:rowOff>
    </xdr:to>
    <xdr:cxnSp macro="">
      <xdr:nvCxnSpPr>
        <xdr:cNvPr id="156" name="直線コネクタ 155">
          <a:extLst>
            <a:ext uri="{FF2B5EF4-FFF2-40B4-BE49-F238E27FC236}">
              <a16:creationId xmlns:a16="http://schemas.microsoft.com/office/drawing/2014/main" id="{E0620D34-53FD-46F9-9E09-DEA9D51845A3}"/>
            </a:ext>
          </a:extLst>
        </xdr:cNvPr>
        <xdr:cNvCxnSpPr/>
      </xdr:nvCxnSpPr>
      <xdr:spPr>
        <a:xfrm>
          <a:off x="12693650" y="5373349"/>
          <a:ext cx="638175" cy="8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92371</xdr:rowOff>
    </xdr:from>
    <xdr:to>
      <xdr:col>68</xdr:col>
      <xdr:colOff>123825</xdr:colOff>
      <xdr:row>28</xdr:row>
      <xdr:rowOff>22521</xdr:rowOff>
    </xdr:to>
    <xdr:sp macro="" textlink="">
      <xdr:nvSpPr>
        <xdr:cNvPr id="157" name="楕円 156">
          <a:extLst>
            <a:ext uri="{FF2B5EF4-FFF2-40B4-BE49-F238E27FC236}">
              <a16:creationId xmlns:a16="http://schemas.microsoft.com/office/drawing/2014/main" id="{F06D0706-5442-47FD-AECE-F5CE4768AC63}"/>
            </a:ext>
          </a:extLst>
        </xdr:cNvPr>
        <xdr:cNvSpPr/>
      </xdr:nvSpPr>
      <xdr:spPr>
        <a:xfrm>
          <a:off x="11960225" y="52834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143171</xdr:rowOff>
    </xdr:from>
    <xdr:to>
      <xdr:col>72</xdr:col>
      <xdr:colOff>73025</xdr:colOff>
      <xdr:row>28</xdr:row>
      <xdr:rowOff>20299</xdr:rowOff>
    </xdr:to>
    <xdr:cxnSp macro="">
      <xdr:nvCxnSpPr>
        <xdr:cNvPr id="158" name="直線コネクタ 157">
          <a:extLst>
            <a:ext uri="{FF2B5EF4-FFF2-40B4-BE49-F238E27FC236}">
              <a16:creationId xmlns:a16="http://schemas.microsoft.com/office/drawing/2014/main" id="{AC81B57A-CD13-4F3A-8ED7-5D316E435035}"/>
            </a:ext>
          </a:extLst>
        </xdr:cNvPr>
        <xdr:cNvCxnSpPr/>
      </xdr:nvCxnSpPr>
      <xdr:spPr>
        <a:xfrm>
          <a:off x="12007850" y="5331121"/>
          <a:ext cx="6858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88413</xdr:rowOff>
    </xdr:from>
    <xdr:to>
      <xdr:col>64</xdr:col>
      <xdr:colOff>123825</xdr:colOff>
      <xdr:row>28</xdr:row>
      <xdr:rowOff>18563</xdr:rowOff>
    </xdr:to>
    <xdr:sp macro="" textlink="">
      <xdr:nvSpPr>
        <xdr:cNvPr id="159" name="楕円 158">
          <a:extLst>
            <a:ext uri="{FF2B5EF4-FFF2-40B4-BE49-F238E27FC236}">
              <a16:creationId xmlns:a16="http://schemas.microsoft.com/office/drawing/2014/main" id="{467D0896-9E03-4874-BD38-6EC601AAE601}"/>
            </a:ext>
          </a:extLst>
        </xdr:cNvPr>
        <xdr:cNvSpPr/>
      </xdr:nvSpPr>
      <xdr:spPr>
        <a:xfrm>
          <a:off x="11274425" y="52763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139213</xdr:rowOff>
    </xdr:from>
    <xdr:to>
      <xdr:col>68</xdr:col>
      <xdr:colOff>73025</xdr:colOff>
      <xdr:row>27</xdr:row>
      <xdr:rowOff>143171</xdr:rowOff>
    </xdr:to>
    <xdr:cxnSp macro="">
      <xdr:nvCxnSpPr>
        <xdr:cNvPr id="160" name="直線コネクタ 159">
          <a:extLst>
            <a:ext uri="{FF2B5EF4-FFF2-40B4-BE49-F238E27FC236}">
              <a16:creationId xmlns:a16="http://schemas.microsoft.com/office/drawing/2014/main" id="{186FC5A4-1BCD-4188-80D0-ED5D595FA56C}"/>
            </a:ext>
          </a:extLst>
        </xdr:cNvPr>
        <xdr:cNvCxnSpPr/>
      </xdr:nvCxnSpPr>
      <xdr:spPr>
        <a:xfrm>
          <a:off x="11322050" y="5333513"/>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33909</xdr:rowOff>
    </xdr:from>
    <xdr:to>
      <xdr:col>60</xdr:col>
      <xdr:colOff>123825</xdr:colOff>
      <xdr:row>28</xdr:row>
      <xdr:rowOff>135509</xdr:rowOff>
    </xdr:to>
    <xdr:sp macro="" textlink="">
      <xdr:nvSpPr>
        <xdr:cNvPr id="161" name="楕円 160">
          <a:extLst>
            <a:ext uri="{FF2B5EF4-FFF2-40B4-BE49-F238E27FC236}">
              <a16:creationId xmlns:a16="http://schemas.microsoft.com/office/drawing/2014/main" id="{CF28B471-21C1-4391-B3EC-515102046B06}"/>
            </a:ext>
          </a:extLst>
        </xdr:cNvPr>
        <xdr:cNvSpPr/>
      </xdr:nvSpPr>
      <xdr:spPr>
        <a:xfrm>
          <a:off x="10588625" y="53837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139213</xdr:rowOff>
    </xdr:from>
    <xdr:to>
      <xdr:col>64</xdr:col>
      <xdr:colOff>73025</xdr:colOff>
      <xdr:row>28</xdr:row>
      <xdr:rowOff>84709</xdr:rowOff>
    </xdr:to>
    <xdr:cxnSp macro="">
      <xdr:nvCxnSpPr>
        <xdr:cNvPr id="162" name="直線コネクタ 161">
          <a:extLst>
            <a:ext uri="{FF2B5EF4-FFF2-40B4-BE49-F238E27FC236}">
              <a16:creationId xmlns:a16="http://schemas.microsoft.com/office/drawing/2014/main" id="{DBCB7117-B4C7-41E6-8472-47AAE5E80B70}"/>
            </a:ext>
          </a:extLst>
        </xdr:cNvPr>
        <xdr:cNvCxnSpPr/>
      </xdr:nvCxnSpPr>
      <xdr:spPr>
        <a:xfrm flipV="1">
          <a:off x="10636250" y="5333513"/>
          <a:ext cx="685800" cy="10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118921</xdr:rowOff>
    </xdr:from>
    <xdr:ext cx="469744" cy="259045"/>
    <xdr:sp macro="" textlink="">
      <xdr:nvSpPr>
        <xdr:cNvPr id="163" name="n_1aveValue債務償還比率">
          <a:extLst>
            <a:ext uri="{FF2B5EF4-FFF2-40B4-BE49-F238E27FC236}">
              <a16:creationId xmlns:a16="http://schemas.microsoft.com/office/drawing/2014/main" id="{E4176F10-D93A-4A08-A0C1-4373D2662E5E}"/>
            </a:ext>
          </a:extLst>
        </xdr:cNvPr>
        <xdr:cNvSpPr txBox="1"/>
      </xdr:nvSpPr>
      <xdr:spPr>
        <a:xfrm>
          <a:off x="12465127" y="579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107046</xdr:rowOff>
    </xdr:from>
    <xdr:ext cx="469744" cy="259045"/>
    <xdr:sp macro="" textlink="">
      <xdr:nvSpPr>
        <xdr:cNvPr id="164" name="n_2aveValue債務償還比率">
          <a:extLst>
            <a:ext uri="{FF2B5EF4-FFF2-40B4-BE49-F238E27FC236}">
              <a16:creationId xmlns:a16="http://schemas.microsoft.com/office/drawing/2014/main" id="{B9C3BD40-9B48-44D5-9977-0F84F03BFCC9}"/>
            </a:ext>
          </a:extLst>
        </xdr:cNvPr>
        <xdr:cNvSpPr txBox="1"/>
      </xdr:nvSpPr>
      <xdr:spPr>
        <a:xfrm>
          <a:off x="11788852" y="578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96971</xdr:rowOff>
    </xdr:from>
    <xdr:ext cx="469744" cy="259045"/>
    <xdr:sp macro="" textlink="">
      <xdr:nvSpPr>
        <xdr:cNvPr id="165" name="n_3aveValue債務償還比率">
          <a:extLst>
            <a:ext uri="{FF2B5EF4-FFF2-40B4-BE49-F238E27FC236}">
              <a16:creationId xmlns:a16="http://schemas.microsoft.com/office/drawing/2014/main" id="{BD033D79-728C-4970-911B-1F74846A28CF}"/>
            </a:ext>
          </a:extLst>
        </xdr:cNvPr>
        <xdr:cNvSpPr txBox="1"/>
      </xdr:nvSpPr>
      <xdr:spPr>
        <a:xfrm>
          <a:off x="11103052" y="577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25925</xdr:rowOff>
    </xdr:from>
    <xdr:ext cx="469744" cy="259045"/>
    <xdr:sp macro="" textlink="">
      <xdr:nvSpPr>
        <xdr:cNvPr id="166" name="n_4aveValue債務償還比率">
          <a:extLst>
            <a:ext uri="{FF2B5EF4-FFF2-40B4-BE49-F238E27FC236}">
              <a16:creationId xmlns:a16="http://schemas.microsoft.com/office/drawing/2014/main" id="{FB985AE2-1419-4CB9-8D57-AA6438F48A82}"/>
            </a:ext>
          </a:extLst>
        </xdr:cNvPr>
        <xdr:cNvSpPr txBox="1"/>
      </xdr:nvSpPr>
      <xdr:spPr>
        <a:xfrm>
          <a:off x="10417252"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87626</xdr:rowOff>
    </xdr:from>
    <xdr:ext cx="469744" cy="259045"/>
    <xdr:sp macro="" textlink="">
      <xdr:nvSpPr>
        <xdr:cNvPr id="167" name="n_1mainValue債務償還比率">
          <a:extLst>
            <a:ext uri="{FF2B5EF4-FFF2-40B4-BE49-F238E27FC236}">
              <a16:creationId xmlns:a16="http://schemas.microsoft.com/office/drawing/2014/main" id="{F43C5E50-6174-44BA-9E16-9FF05B5AC672}"/>
            </a:ext>
          </a:extLst>
        </xdr:cNvPr>
        <xdr:cNvSpPr txBox="1"/>
      </xdr:nvSpPr>
      <xdr:spPr>
        <a:xfrm>
          <a:off x="12465127" y="511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39048</xdr:rowOff>
    </xdr:from>
    <xdr:ext cx="469744" cy="259045"/>
    <xdr:sp macro="" textlink="">
      <xdr:nvSpPr>
        <xdr:cNvPr id="168" name="n_2mainValue債務償還比率">
          <a:extLst>
            <a:ext uri="{FF2B5EF4-FFF2-40B4-BE49-F238E27FC236}">
              <a16:creationId xmlns:a16="http://schemas.microsoft.com/office/drawing/2014/main" id="{D9AFAE95-030B-4605-9D84-541AB918FCB9}"/>
            </a:ext>
          </a:extLst>
        </xdr:cNvPr>
        <xdr:cNvSpPr txBox="1"/>
      </xdr:nvSpPr>
      <xdr:spPr>
        <a:xfrm>
          <a:off x="11788852" y="506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35090</xdr:rowOff>
    </xdr:from>
    <xdr:ext cx="469744" cy="259045"/>
    <xdr:sp macro="" textlink="">
      <xdr:nvSpPr>
        <xdr:cNvPr id="169" name="n_3mainValue債務償還比率">
          <a:extLst>
            <a:ext uri="{FF2B5EF4-FFF2-40B4-BE49-F238E27FC236}">
              <a16:creationId xmlns:a16="http://schemas.microsoft.com/office/drawing/2014/main" id="{4831A498-B81E-44F3-884B-106873A388BB}"/>
            </a:ext>
          </a:extLst>
        </xdr:cNvPr>
        <xdr:cNvSpPr txBox="1"/>
      </xdr:nvSpPr>
      <xdr:spPr>
        <a:xfrm>
          <a:off x="11103052" y="506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152036</xdr:rowOff>
    </xdr:from>
    <xdr:ext cx="469744" cy="259045"/>
    <xdr:sp macro="" textlink="">
      <xdr:nvSpPr>
        <xdr:cNvPr id="170" name="n_4mainValue債務償還比率">
          <a:extLst>
            <a:ext uri="{FF2B5EF4-FFF2-40B4-BE49-F238E27FC236}">
              <a16:creationId xmlns:a16="http://schemas.microsoft.com/office/drawing/2014/main" id="{9E556B36-88C1-46EA-A296-3DFF13D95045}"/>
            </a:ext>
          </a:extLst>
        </xdr:cNvPr>
        <xdr:cNvSpPr txBox="1"/>
      </xdr:nvSpPr>
      <xdr:spPr>
        <a:xfrm>
          <a:off x="10417252" y="518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C0F86AA-FDAE-4C28-8860-F8ADD7CA39E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197F6CB-2249-4FDA-BF0B-FD0C6810D52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63216F0B-95DD-49C1-A0CF-82F55A510EA8}"/>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D75C73FE-277A-4409-8667-D3409E7905B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31C5E3B8-D7D1-40EF-8ED6-D00619C9E86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C7E46315-D675-41F2-8431-AB343835BB5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97EA62-6A51-453F-B8D8-BD1EE3E2718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3AA0776-B02B-4360-B4B6-96911157EF1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155BC8-0130-48D6-B03E-EB1EA4D54E8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397848-EA78-4A2A-83DD-BFE90B7202E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F5D77B-A904-421F-A471-6C206C4E43F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A1C392-7500-4C7A-9EBD-F01A223DA60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39FFB7-D6CB-4B0D-895A-81FAB635DF3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B8231A-17B4-401E-890C-98D62ACAC66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A00C25-47A1-4124-A975-215B5451CAE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0DE92BE-D2DA-43C9-B9BA-D90E95F9ACA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84B4AB-01C0-4516-A7B5-0F7AAE36CF3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752C94-45C5-435D-9783-2D03DDC6B86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D7CB11-C962-46C9-9C75-315E207448E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A8D9A3-8DE2-41CB-A609-BA8D4186E67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712E6F-53A2-4F01-9C5D-FBE89AF892A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51480F-B2BD-4E46-B401-80B74997FB82}"/>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09B08E-A8DC-4C1A-9CBB-7FAB64DB8DE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3ABB57D-9D79-463B-92B8-96FFE28D54C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5E4281-9F0E-469D-B7BE-79BBCB2F6F8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BAD06E-F407-4864-B583-59464CA93DA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B1FFC2-4F85-4EFB-8F9D-80E78591BED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1D2660-D9B4-4E9F-96B2-427234ED21E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8A2958-56FB-46DA-9D14-C8CEE564E819}"/>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1B226A-9DB1-4168-AB03-E2BA1D79481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53FDCC-3341-4577-84EB-8C56380480D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429211-239C-4E11-BF9C-00FED448A7D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22D5B6-614A-419F-A3FD-BFDE619A24D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AD06466-CCB1-4FD5-BFF0-C0A5C2C7E28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AF5F93-4E9E-4794-BFB4-57AE60FF592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3A39E90-ACC5-4B78-9A83-6C610F3E2CA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23DF4A-63B6-4FC6-9DD0-45415BD096C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93DAC8-ACD0-4C9B-88BC-932FB653876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B412023-6650-4A19-A93E-0B5F24CF10E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36F5C8-881E-402F-BC8D-811F91DE812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A4C6EA-4CAB-4250-A92B-EB2F37A3A2B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1E40C0-BBF5-42AF-B6AE-DF3D6314FFE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89985AB-3198-4FD3-8367-EDC4CE90800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7FEA32-BE32-44FB-875E-3B33EF0BB7A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E73D0A-0387-42E6-BACE-6C33D6F05DB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2F57289-7A88-4080-AE11-479B7A82589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2D12C7A-0898-4F47-90D5-EF4B42EA0EE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2F358D-A626-45F0-9372-5AEEAC24579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DC70F13-B717-4D48-8C29-F7AB0948A50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67A24E2C-1A05-4C1E-AE1C-468D6C5E4FDD}"/>
            </a:ext>
          </a:extLst>
        </xdr:cNvPr>
        <xdr:cNvSpPr txBox="1"/>
      </xdr:nvSpPr>
      <xdr:spPr>
        <a:xfrm>
          <a:off x="339891"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17A200A-FF82-4F19-8880-1E7E9B64307C}"/>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DF5161-002C-4369-ABB1-896FA91D058A}"/>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68CE8E-0E8D-4E90-ADF6-AF6F44F9926C}"/>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97E300E-2383-433E-9884-4EE48A5B9CA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97D5281-59A1-411B-A18E-50CE07B5D62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AA5FD3-7EF9-4F89-AB71-91F6AD96F77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B10BADA-FE8A-434F-90FC-B124FE6D550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4A25BA5-D6AD-4E9F-988D-6EE9B8329B6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1998440-B371-4382-8F82-8E3A4B000C9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92BBE4A6-2267-4DC6-B8CD-28ABD73B1FBE}"/>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1CA2449-80FD-43D1-B4FE-E3B849FED4E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92706344-2A76-4AD0-8000-68E0DEE953E8}"/>
            </a:ext>
          </a:extLst>
        </xdr:cNvPr>
        <xdr:cNvCxnSpPr/>
      </xdr:nvCxnSpPr>
      <xdr:spPr>
        <a:xfrm flipV="1">
          <a:off x="4180840" y="530542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88F1DE39-5351-45E8-A48D-A15E42C8A036}"/>
            </a:ext>
          </a:extLst>
        </xdr:cNvPr>
        <xdr:cNvSpPr txBox="1"/>
      </xdr:nvSpPr>
      <xdr:spPr>
        <a:xfrm>
          <a:off x="4219575"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C31B83D0-BCBF-4E04-BB1F-4A7422C1EC11}"/>
            </a:ext>
          </a:extLst>
        </xdr:cNvPr>
        <xdr:cNvCxnSpPr/>
      </xdr:nvCxnSpPr>
      <xdr:spPr>
        <a:xfrm>
          <a:off x="4105275" y="67544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DF0FAFBB-6A6A-4D5D-B03B-23E7AF529FFE}"/>
            </a:ext>
          </a:extLst>
        </xdr:cNvPr>
        <xdr:cNvSpPr txBox="1"/>
      </xdr:nvSpPr>
      <xdr:spPr>
        <a:xfrm>
          <a:off x="4219575" y="50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27C42482-A881-4884-A9FB-E6C7A5C2B2DC}"/>
            </a:ext>
          </a:extLst>
        </xdr:cNvPr>
        <xdr:cNvCxnSpPr/>
      </xdr:nvCxnSpPr>
      <xdr:spPr>
        <a:xfrm>
          <a:off x="4105275" y="5305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00588557-BF22-4C89-BE43-FB1DCC40F942}"/>
            </a:ext>
          </a:extLst>
        </xdr:cNvPr>
        <xdr:cNvSpPr txBox="1"/>
      </xdr:nvSpPr>
      <xdr:spPr>
        <a:xfrm>
          <a:off x="4219575" y="6031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711D5153-F5BF-4A5B-AC94-58AF88FD5815}"/>
            </a:ext>
          </a:extLst>
        </xdr:cNvPr>
        <xdr:cNvSpPr/>
      </xdr:nvSpPr>
      <xdr:spPr>
        <a:xfrm>
          <a:off x="4124325" y="6056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7E0BB086-ECB9-4134-BE8C-C36A0E1ECEE3}"/>
            </a:ext>
          </a:extLst>
        </xdr:cNvPr>
        <xdr:cNvSpPr/>
      </xdr:nvSpPr>
      <xdr:spPr>
        <a:xfrm>
          <a:off x="3381375" y="60020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D8AE0D10-36D0-42E9-8C62-3D6911715AF8}"/>
            </a:ext>
          </a:extLst>
        </xdr:cNvPr>
        <xdr:cNvSpPr/>
      </xdr:nvSpPr>
      <xdr:spPr>
        <a:xfrm>
          <a:off x="2571750" y="59055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AB4A25F1-4782-4F04-8577-BA00F3FBA097}"/>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F8941425-09C8-4F1B-9094-5E162B8FECF3}"/>
            </a:ext>
          </a:extLst>
        </xdr:cNvPr>
        <xdr:cNvSpPr/>
      </xdr:nvSpPr>
      <xdr:spPr>
        <a:xfrm>
          <a:off x="981075" y="5683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BE65A22-1DF7-4396-A29D-A867CD69C15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07E4D6-9F78-41D3-A171-8E818D350EB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59324E-0001-42A0-96A0-BFF3350A3E1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012080-4247-4113-B931-6D1FA33B9BD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1D4E5B-5B3D-4F27-BC1C-28720F77A39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154940</xdr:rowOff>
    </xdr:from>
    <xdr:to>
      <xdr:col>24</xdr:col>
      <xdr:colOff>114300</xdr:colOff>
      <xdr:row>37</xdr:row>
      <xdr:rowOff>85090</xdr:rowOff>
    </xdr:to>
    <xdr:sp macro="" textlink="">
      <xdr:nvSpPr>
        <xdr:cNvPr id="73" name="楕円 72">
          <a:extLst>
            <a:ext uri="{FF2B5EF4-FFF2-40B4-BE49-F238E27FC236}">
              <a16:creationId xmlns:a16="http://schemas.microsoft.com/office/drawing/2014/main" id="{AC8D34D8-B7F6-4A8B-A46B-EAD2C2946DCD}"/>
            </a:ext>
          </a:extLst>
        </xdr:cNvPr>
        <xdr:cNvSpPr/>
      </xdr:nvSpPr>
      <xdr:spPr>
        <a:xfrm>
          <a:off x="4124325" y="5993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6367</xdr:rowOff>
    </xdr:from>
    <xdr:ext cx="405111" cy="259045"/>
    <xdr:sp macro="" textlink="">
      <xdr:nvSpPr>
        <xdr:cNvPr id="74" name="【道路】&#10;有形固定資産減価償却率該当値テキスト">
          <a:extLst>
            <a:ext uri="{FF2B5EF4-FFF2-40B4-BE49-F238E27FC236}">
              <a16:creationId xmlns:a16="http://schemas.microsoft.com/office/drawing/2014/main" id="{9693686D-5A17-4B69-BCFA-7A3626A1E582}"/>
            </a:ext>
          </a:extLst>
        </xdr:cNvPr>
        <xdr:cNvSpPr txBox="1"/>
      </xdr:nvSpPr>
      <xdr:spPr>
        <a:xfrm>
          <a:off x="4219575"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90170</xdr:rowOff>
    </xdr:from>
    <xdr:to>
      <xdr:col>20</xdr:col>
      <xdr:colOff>38100</xdr:colOff>
      <xdr:row>37</xdr:row>
      <xdr:rowOff>20320</xdr:rowOff>
    </xdr:to>
    <xdr:sp macro="" textlink="">
      <xdr:nvSpPr>
        <xdr:cNvPr id="75" name="楕円 74">
          <a:extLst>
            <a:ext uri="{FF2B5EF4-FFF2-40B4-BE49-F238E27FC236}">
              <a16:creationId xmlns:a16="http://schemas.microsoft.com/office/drawing/2014/main" id="{63FC967E-BB87-4A94-A74E-475D4C9304B2}"/>
            </a:ext>
          </a:extLst>
        </xdr:cNvPr>
        <xdr:cNvSpPr/>
      </xdr:nvSpPr>
      <xdr:spPr>
        <a:xfrm>
          <a:off x="3381375" y="5925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140970</xdr:rowOff>
    </xdr:from>
    <xdr:to>
      <xdr:col>24</xdr:col>
      <xdr:colOff>63500</xdr:colOff>
      <xdr:row>37</xdr:row>
      <xdr:rowOff>34290</xdr:rowOff>
    </xdr:to>
    <xdr:cxnSp macro="">
      <xdr:nvCxnSpPr>
        <xdr:cNvPr id="76" name="直線コネクタ 75">
          <a:extLst>
            <a:ext uri="{FF2B5EF4-FFF2-40B4-BE49-F238E27FC236}">
              <a16:creationId xmlns:a16="http://schemas.microsoft.com/office/drawing/2014/main" id="{66CB4476-5021-4D66-9599-E80FA9F59662}"/>
            </a:ext>
          </a:extLst>
        </xdr:cNvPr>
        <xdr:cNvCxnSpPr/>
      </xdr:nvCxnSpPr>
      <xdr:spPr>
        <a:xfrm>
          <a:off x="3429000" y="5982970"/>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21590</xdr:rowOff>
    </xdr:from>
    <xdr:to>
      <xdr:col>15</xdr:col>
      <xdr:colOff>101600</xdr:colOff>
      <xdr:row>36</xdr:row>
      <xdr:rowOff>123190</xdr:rowOff>
    </xdr:to>
    <xdr:sp macro="" textlink="">
      <xdr:nvSpPr>
        <xdr:cNvPr id="77" name="楕円 76">
          <a:extLst>
            <a:ext uri="{FF2B5EF4-FFF2-40B4-BE49-F238E27FC236}">
              <a16:creationId xmlns:a16="http://schemas.microsoft.com/office/drawing/2014/main" id="{95512ECC-6B1E-4D59-86AF-505EBAAD5AC9}"/>
            </a:ext>
          </a:extLst>
        </xdr:cNvPr>
        <xdr:cNvSpPr/>
      </xdr:nvSpPr>
      <xdr:spPr>
        <a:xfrm>
          <a:off x="2571750" y="58604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72390</xdr:rowOff>
    </xdr:from>
    <xdr:to>
      <xdr:col>19</xdr:col>
      <xdr:colOff>177800</xdr:colOff>
      <xdr:row>36</xdr:row>
      <xdr:rowOff>140970</xdr:rowOff>
    </xdr:to>
    <xdr:cxnSp macro="">
      <xdr:nvCxnSpPr>
        <xdr:cNvPr id="78" name="直線コネクタ 77">
          <a:extLst>
            <a:ext uri="{FF2B5EF4-FFF2-40B4-BE49-F238E27FC236}">
              <a16:creationId xmlns:a16="http://schemas.microsoft.com/office/drawing/2014/main" id="{15B1D34C-C99F-4A85-9DD4-2CE53B44D0A7}"/>
            </a:ext>
          </a:extLst>
        </xdr:cNvPr>
        <xdr:cNvCxnSpPr/>
      </xdr:nvCxnSpPr>
      <xdr:spPr>
        <a:xfrm>
          <a:off x="2619375" y="5908040"/>
          <a:ext cx="80962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3CBB5ABD-AC0B-4473-947D-E3E268FD3DD5}"/>
            </a:ext>
          </a:extLst>
        </xdr:cNvPr>
        <xdr:cNvSpPr/>
      </xdr:nvSpPr>
      <xdr:spPr>
        <a:xfrm>
          <a:off x="1781175" y="5836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72390</xdr:rowOff>
    </xdr:to>
    <xdr:cxnSp macro="">
      <xdr:nvCxnSpPr>
        <xdr:cNvPr id="80" name="直線コネクタ 79">
          <a:extLst>
            <a:ext uri="{FF2B5EF4-FFF2-40B4-BE49-F238E27FC236}">
              <a16:creationId xmlns:a16="http://schemas.microsoft.com/office/drawing/2014/main" id="{1E15D3C9-94BD-446B-8E83-3B8B435D12EA}"/>
            </a:ext>
          </a:extLst>
        </xdr:cNvPr>
        <xdr:cNvCxnSpPr/>
      </xdr:nvCxnSpPr>
      <xdr:spPr>
        <a:xfrm>
          <a:off x="1828800" y="5883910"/>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86360</xdr:rowOff>
    </xdr:from>
    <xdr:to>
      <xdr:col>6</xdr:col>
      <xdr:colOff>38100</xdr:colOff>
      <xdr:row>36</xdr:row>
      <xdr:rowOff>16510</xdr:rowOff>
    </xdr:to>
    <xdr:sp macro="" textlink="">
      <xdr:nvSpPr>
        <xdr:cNvPr id="81" name="楕円 80">
          <a:extLst>
            <a:ext uri="{FF2B5EF4-FFF2-40B4-BE49-F238E27FC236}">
              <a16:creationId xmlns:a16="http://schemas.microsoft.com/office/drawing/2014/main" id="{4E6DA15D-C886-429A-ACF8-4E72EACE2164}"/>
            </a:ext>
          </a:extLst>
        </xdr:cNvPr>
        <xdr:cNvSpPr/>
      </xdr:nvSpPr>
      <xdr:spPr>
        <a:xfrm>
          <a:off x="981075" y="5760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137160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01BF0F0F-5EFD-452F-B391-1F371EF0D7B9}"/>
            </a:ext>
          </a:extLst>
        </xdr:cNvPr>
        <xdr:cNvCxnSpPr/>
      </xdr:nvCxnSpPr>
      <xdr:spPr>
        <a:xfrm>
          <a:off x="1028700" y="5817235"/>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87647</xdr:rowOff>
    </xdr:from>
    <xdr:ext cx="405111" cy="259045"/>
    <xdr:sp macro="" textlink="">
      <xdr:nvSpPr>
        <xdr:cNvPr id="83" name="n_1aveValue【道路】&#10;有形固定資産減価償却率">
          <a:extLst>
            <a:ext uri="{FF2B5EF4-FFF2-40B4-BE49-F238E27FC236}">
              <a16:creationId xmlns:a16="http://schemas.microsoft.com/office/drawing/2014/main" id="{936C3A92-554E-49AE-A8AE-4903A5B9D251}"/>
            </a:ext>
          </a:extLst>
        </xdr:cNvPr>
        <xdr:cNvSpPr txBox="1"/>
      </xdr:nvSpPr>
      <xdr:spPr>
        <a:xfrm>
          <a:off x="32391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4" name="n_2aveValue【道路】&#10;有形固定資産減価償却率">
          <a:extLst>
            <a:ext uri="{FF2B5EF4-FFF2-40B4-BE49-F238E27FC236}">
              <a16:creationId xmlns:a16="http://schemas.microsoft.com/office/drawing/2014/main" id="{60D4D049-6E8A-4920-90DE-B18626F08060}"/>
            </a:ext>
          </a:extLst>
        </xdr:cNvPr>
        <xdr:cNvSpPr txBox="1"/>
      </xdr:nvSpPr>
      <xdr:spPr>
        <a:xfrm>
          <a:off x="2439044"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道路】&#10;有形固定資産減価償却率">
          <a:extLst>
            <a:ext uri="{FF2B5EF4-FFF2-40B4-BE49-F238E27FC236}">
              <a16:creationId xmlns:a16="http://schemas.microsoft.com/office/drawing/2014/main" id="{E9529ADD-8150-4C0B-A674-E4A672A6A35E}"/>
            </a:ext>
          </a:extLst>
        </xdr:cNvPr>
        <xdr:cNvSpPr txBox="1"/>
      </xdr:nvSpPr>
      <xdr:spPr>
        <a:xfrm>
          <a:off x="1648469"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A47734E0-C5EA-4D1A-9D17-037CAFCAECBF}"/>
            </a:ext>
          </a:extLst>
        </xdr:cNvPr>
        <xdr:cNvSpPr txBox="1"/>
      </xdr:nvSpPr>
      <xdr:spPr>
        <a:xfrm>
          <a:off x="848369" y="547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36847</xdr:rowOff>
    </xdr:from>
    <xdr:ext cx="405111" cy="259045"/>
    <xdr:sp macro="" textlink="">
      <xdr:nvSpPr>
        <xdr:cNvPr id="87" name="n_1mainValue【道路】&#10;有形固定資産減価償却率">
          <a:extLst>
            <a:ext uri="{FF2B5EF4-FFF2-40B4-BE49-F238E27FC236}">
              <a16:creationId xmlns:a16="http://schemas.microsoft.com/office/drawing/2014/main" id="{16C90521-B582-4D3E-9BEB-E2682A3E3281}"/>
            </a:ext>
          </a:extLst>
        </xdr:cNvPr>
        <xdr:cNvSpPr txBox="1"/>
      </xdr:nvSpPr>
      <xdr:spPr>
        <a:xfrm>
          <a:off x="32391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139717</xdr:rowOff>
    </xdr:from>
    <xdr:ext cx="405111" cy="259045"/>
    <xdr:sp macro="" textlink="">
      <xdr:nvSpPr>
        <xdr:cNvPr id="88" name="n_2mainValue【道路】&#10;有形固定資産減価償却率">
          <a:extLst>
            <a:ext uri="{FF2B5EF4-FFF2-40B4-BE49-F238E27FC236}">
              <a16:creationId xmlns:a16="http://schemas.microsoft.com/office/drawing/2014/main" id="{66DF7F7A-D477-4B4A-A830-3D01FA40A54C}"/>
            </a:ext>
          </a:extLst>
        </xdr:cNvPr>
        <xdr:cNvSpPr txBox="1"/>
      </xdr:nvSpPr>
      <xdr:spPr>
        <a:xfrm>
          <a:off x="2439044" y="565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8659DA6D-F47C-495F-B5AF-0A6791F76857}"/>
            </a:ext>
          </a:extLst>
        </xdr:cNvPr>
        <xdr:cNvSpPr txBox="1"/>
      </xdr:nvSpPr>
      <xdr:spPr>
        <a:xfrm>
          <a:off x="1648469"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7637</xdr:rowOff>
    </xdr:from>
    <xdr:ext cx="405111" cy="259045"/>
    <xdr:sp macro="" textlink="">
      <xdr:nvSpPr>
        <xdr:cNvPr id="90" name="n_4mainValue【道路】&#10;有形固定資産減価償却率">
          <a:extLst>
            <a:ext uri="{FF2B5EF4-FFF2-40B4-BE49-F238E27FC236}">
              <a16:creationId xmlns:a16="http://schemas.microsoft.com/office/drawing/2014/main" id="{8BA5EBE8-38B1-4514-9E12-9A730F53DF16}"/>
            </a:ext>
          </a:extLst>
        </xdr:cNvPr>
        <xdr:cNvSpPr txBox="1"/>
      </xdr:nvSpPr>
      <xdr:spPr>
        <a:xfrm>
          <a:off x="848369" y="5849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A6F0003-3E35-4274-802B-3F98EB939FB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C043142-6BA4-4863-8B49-FC5687EC2C3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277F8A6-8A2E-451C-8E18-2CE60D7308D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2DE5E8F-87C6-427E-8315-4A4A05CF9C7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990EDD4-0A9F-470C-96D7-B2E061CBD12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D7963C5-35C3-49A0-A679-1761712A0A0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B4CB897-7D18-48CC-850A-CBB60A3A930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94028E7-32C4-4076-BAD4-C925AFE8504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25AD497-DA34-46D7-88B7-78882E8A205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88073F0-6892-4127-9F40-8FF55D9E7DC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101" name="テキスト ボックス 100">
          <a:extLst>
            <a:ext uri="{FF2B5EF4-FFF2-40B4-BE49-F238E27FC236}">
              <a16:creationId xmlns:a16="http://schemas.microsoft.com/office/drawing/2014/main" id="{A19B5737-F262-40CD-B238-B6632A2CDBA5}"/>
            </a:ext>
          </a:extLst>
        </xdr:cNvPr>
        <xdr:cNvSpPr txBox="1"/>
      </xdr:nvSpPr>
      <xdr:spPr>
        <a:xfrm>
          <a:off x="5478976" y="7074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DF1FC54-E72D-499E-A51E-A31E38A60B7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3" name="テキスト ボックス 102">
          <a:extLst>
            <a:ext uri="{FF2B5EF4-FFF2-40B4-BE49-F238E27FC236}">
              <a16:creationId xmlns:a16="http://schemas.microsoft.com/office/drawing/2014/main" id="{E5A2F04C-69AF-456E-8871-366509CE3DF6}"/>
            </a:ext>
          </a:extLst>
        </xdr:cNvPr>
        <xdr:cNvSpPr txBox="1"/>
      </xdr:nvSpPr>
      <xdr:spPr>
        <a:xfrm>
          <a:off x="5478976" y="6712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0B3BD8C-C571-42A4-8DCF-757805C6B68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28D3095B-1CB4-4968-B729-1DC1D1395700}"/>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DAEAB73-B53F-4FC4-BCDB-0D6B2DC3914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C7238F6D-971D-4374-AF69-95B0044C8B8E}"/>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365CB89-5258-4F44-8D0C-EEB89F58807D}"/>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37A2E8EB-2E7A-4690-9EAD-AFF1CB0C4770}"/>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2ECA248-7BC7-4CCF-964A-D7F2EBFB3D8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a:extLst>
            <a:ext uri="{FF2B5EF4-FFF2-40B4-BE49-F238E27FC236}">
              <a16:creationId xmlns:a16="http://schemas.microsoft.com/office/drawing/2014/main" id="{C876CD53-0D32-4469-A1B4-FC2CA68D1D8D}"/>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7E75E7D-5E6D-4864-AB66-04E12668B52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E2156DD2-8ADB-474F-A13B-D42068A6F8E4}"/>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F80D4565-8D5C-426A-9D83-0337F7835DA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5" name="直線コネクタ 114">
          <a:extLst>
            <a:ext uri="{FF2B5EF4-FFF2-40B4-BE49-F238E27FC236}">
              <a16:creationId xmlns:a16="http://schemas.microsoft.com/office/drawing/2014/main" id="{426BE544-EE3A-45D0-9C8E-2E7EF8E5D8A0}"/>
            </a:ext>
          </a:extLst>
        </xdr:cNvPr>
        <xdr:cNvCxnSpPr/>
      </xdr:nvCxnSpPr>
      <xdr:spPr>
        <a:xfrm flipV="1">
          <a:off x="9429115" y="5495646"/>
          <a:ext cx="0" cy="13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6" name="【道路】&#10;一人当たり延長最小値テキスト">
          <a:extLst>
            <a:ext uri="{FF2B5EF4-FFF2-40B4-BE49-F238E27FC236}">
              <a16:creationId xmlns:a16="http://schemas.microsoft.com/office/drawing/2014/main" id="{82F6BA2C-7103-4253-9D6D-4D9DF7B962B9}"/>
            </a:ext>
          </a:extLst>
        </xdr:cNvPr>
        <xdr:cNvSpPr txBox="1"/>
      </xdr:nvSpPr>
      <xdr:spPr>
        <a:xfrm>
          <a:off x="9467850" y="684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7" name="直線コネクタ 116">
          <a:extLst>
            <a:ext uri="{FF2B5EF4-FFF2-40B4-BE49-F238E27FC236}">
              <a16:creationId xmlns:a16="http://schemas.microsoft.com/office/drawing/2014/main" id="{40F370C2-5AB3-48D4-BD76-4075284D96D9}"/>
            </a:ext>
          </a:extLst>
        </xdr:cNvPr>
        <xdr:cNvCxnSpPr/>
      </xdr:nvCxnSpPr>
      <xdr:spPr>
        <a:xfrm>
          <a:off x="9363075" y="6837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8" name="【道路】&#10;一人当たり延長最大値テキスト">
          <a:extLst>
            <a:ext uri="{FF2B5EF4-FFF2-40B4-BE49-F238E27FC236}">
              <a16:creationId xmlns:a16="http://schemas.microsoft.com/office/drawing/2014/main" id="{131DED5A-0EA9-4B18-AF70-E92413790A1C}"/>
            </a:ext>
          </a:extLst>
        </xdr:cNvPr>
        <xdr:cNvSpPr txBox="1"/>
      </xdr:nvSpPr>
      <xdr:spPr>
        <a:xfrm>
          <a:off x="9467850" y="528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9" name="直線コネクタ 118">
          <a:extLst>
            <a:ext uri="{FF2B5EF4-FFF2-40B4-BE49-F238E27FC236}">
              <a16:creationId xmlns:a16="http://schemas.microsoft.com/office/drawing/2014/main" id="{2C4EE5B9-7E49-438E-857F-FDB559B878B3}"/>
            </a:ext>
          </a:extLst>
        </xdr:cNvPr>
        <xdr:cNvCxnSpPr/>
      </xdr:nvCxnSpPr>
      <xdr:spPr>
        <a:xfrm>
          <a:off x="9363075" y="54956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95724</xdr:rowOff>
    </xdr:from>
    <xdr:ext cx="534377" cy="259045"/>
    <xdr:sp macro="" textlink="">
      <xdr:nvSpPr>
        <xdr:cNvPr id="120" name="【道路】&#10;一人当たり延長平均値テキスト">
          <a:extLst>
            <a:ext uri="{FF2B5EF4-FFF2-40B4-BE49-F238E27FC236}">
              <a16:creationId xmlns:a16="http://schemas.microsoft.com/office/drawing/2014/main" id="{5AC3D457-5157-4D0F-BB69-EC1C16C70346}"/>
            </a:ext>
          </a:extLst>
        </xdr:cNvPr>
        <xdr:cNvSpPr txBox="1"/>
      </xdr:nvSpPr>
      <xdr:spPr>
        <a:xfrm>
          <a:off x="9467850" y="60964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21" name="フローチャート: 判断 120">
          <a:extLst>
            <a:ext uri="{FF2B5EF4-FFF2-40B4-BE49-F238E27FC236}">
              <a16:creationId xmlns:a16="http://schemas.microsoft.com/office/drawing/2014/main" id="{1D82D58A-AC2D-4F27-8F15-85540A5632D1}"/>
            </a:ext>
          </a:extLst>
        </xdr:cNvPr>
        <xdr:cNvSpPr/>
      </xdr:nvSpPr>
      <xdr:spPr>
        <a:xfrm>
          <a:off x="9401175" y="61180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22" name="フローチャート: 判断 121">
          <a:extLst>
            <a:ext uri="{FF2B5EF4-FFF2-40B4-BE49-F238E27FC236}">
              <a16:creationId xmlns:a16="http://schemas.microsoft.com/office/drawing/2014/main" id="{7EE3EC61-7CFA-46CE-AABA-B5460AA99E0F}"/>
            </a:ext>
          </a:extLst>
        </xdr:cNvPr>
        <xdr:cNvSpPr/>
      </xdr:nvSpPr>
      <xdr:spPr>
        <a:xfrm>
          <a:off x="8639175" y="61599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3" name="フローチャート: 判断 122">
          <a:extLst>
            <a:ext uri="{FF2B5EF4-FFF2-40B4-BE49-F238E27FC236}">
              <a16:creationId xmlns:a16="http://schemas.microsoft.com/office/drawing/2014/main" id="{5854BC23-026F-4A50-B61D-C8FF4F220813}"/>
            </a:ext>
          </a:extLst>
        </xdr:cNvPr>
        <xdr:cNvSpPr/>
      </xdr:nvSpPr>
      <xdr:spPr>
        <a:xfrm>
          <a:off x="7839075" y="61932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4" name="フローチャート: 判断 123">
          <a:extLst>
            <a:ext uri="{FF2B5EF4-FFF2-40B4-BE49-F238E27FC236}">
              <a16:creationId xmlns:a16="http://schemas.microsoft.com/office/drawing/2014/main" id="{1DD8E90D-BDBD-4325-873B-10D1473F0909}"/>
            </a:ext>
          </a:extLst>
        </xdr:cNvPr>
        <xdr:cNvSpPr/>
      </xdr:nvSpPr>
      <xdr:spPr>
        <a:xfrm>
          <a:off x="7029450" y="6236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5" name="フローチャート: 判断 124">
          <a:extLst>
            <a:ext uri="{FF2B5EF4-FFF2-40B4-BE49-F238E27FC236}">
              <a16:creationId xmlns:a16="http://schemas.microsoft.com/office/drawing/2014/main" id="{93D162A1-1CE3-4298-BC3A-6E92B2349C48}"/>
            </a:ext>
          </a:extLst>
        </xdr:cNvPr>
        <xdr:cNvSpPr/>
      </xdr:nvSpPr>
      <xdr:spPr>
        <a:xfrm>
          <a:off x="6238875" y="62382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547D12C-F097-4A98-9A18-C7678A60CF58}"/>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2F5478-D230-481F-9003-47FBDF05E91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520AEE-F2CE-4307-A82E-0172AF97917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CC0AA98-7466-440B-BB46-C76D88E5722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6AA84C3-19E0-4CAA-9B23-8BAFD27B3CE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108229</xdr:rowOff>
    </xdr:from>
    <xdr:to>
      <xdr:col>55</xdr:col>
      <xdr:colOff>50800</xdr:colOff>
      <xdr:row>38</xdr:row>
      <xdr:rowOff>38379</xdr:rowOff>
    </xdr:to>
    <xdr:sp macro="" textlink="">
      <xdr:nvSpPr>
        <xdr:cNvPr id="131" name="楕円 130">
          <a:extLst>
            <a:ext uri="{FF2B5EF4-FFF2-40B4-BE49-F238E27FC236}">
              <a16:creationId xmlns:a16="http://schemas.microsoft.com/office/drawing/2014/main" id="{008B07CB-BC50-4368-8083-3FB01A7D9F75}"/>
            </a:ext>
          </a:extLst>
        </xdr:cNvPr>
        <xdr:cNvSpPr/>
      </xdr:nvSpPr>
      <xdr:spPr>
        <a:xfrm>
          <a:off x="9401175" y="610580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131106</xdr:rowOff>
    </xdr:from>
    <xdr:ext cx="534377" cy="259045"/>
    <xdr:sp macro="" textlink="">
      <xdr:nvSpPr>
        <xdr:cNvPr id="132" name="【道路】&#10;一人当たり延長該当値テキスト">
          <a:extLst>
            <a:ext uri="{FF2B5EF4-FFF2-40B4-BE49-F238E27FC236}">
              <a16:creationId xmlns:a16="http://schemas.microsoft.com/office/drawing/2014/main" id="{002BC7F8-EDBC-4B1F-A06B-83DD4EF7EA40}"/>
            </a:ext>
          </a:extLst>
        </xdr:cNvPr>
        <xdr:cNvSpPr txBox="1"/>
      </xdr:nvSpPr>
      <xdr:spPr>
        <a:xfrm>
          <a:off x="9467850" y="596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145301</xdr:rowOff>
    </xdr:from>
    <xdr:to>
      <xdr:col>50</xdr:col>
      <xdr:colOff>165100</xdr:colOff>
      <xdr:row>38</xdr:row>
      <xdr:rowOff>75451</xdr:rowOff>
    </xdr:to>
    <xdr:sp macro="" textlink="">
      <xdr:nvSpPr>
        <xdr:cNvPr id="133" name="楕円 132">
          <a:extLst>
            <a:ext uri="{FF2B5EF4-FFF2-40B4-BE49-F238E27FC236}">
              <a16:creationId xmlns:a16="http://schemas.microsoft.com/office/drawing/2014/main" id="{62D8576C-52AA-4C4F-9C9E-1270DCFA4993}"/>
            </a:ext>
          </a:extLst>
        </xdr:cNvPr>
        <xdr:cNvSpPr/>
      </xdr:nvSpPr>
      <xdr:spPr>
        <a:xfrm>
          <a:off x="8639175" y="61428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159029</xdr:rowOff>
    </xdr:from>
    <xdr:to>
      <xdr:col>55</xdr:col>
      <xdr:colOff>0</xdr:colOff>
      <xdr:row>38</xdr:row>
      <xdr:rowOff>24650</xdr:rowOff>
    </xdr:to>
    <xdr:cxnSp macro="">
      <xdr:nvCxnSpPr>
        <xdr:cNvPr id="134" name="直線コネクタ 133">
          <a:extLst>
            <a:ext uri="{FF2B5EF4-FFF2-40B4-BE49-F238E27FC236}">
              <a16:creationId xmlns:a16="http://schemas.microsoft.com/office/drawing/2014/main" id="{324940B5-A98B-4FA3-BD0A-6B020471EEE3}"/>
            </a:ext>
          </a:extLst>
        </xdr:cNvPr>
        <xdr:cNvCxnSpPr/>
      </xdr:nvCxnSpPr>
      <xdr:spPr>
        <a:xfrm flipV="1">
          <a:off x="8686800" y="6162954"/>
          <a:ext cx="742950" cy="2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73901</xdr:rowOff>
    </xdr:from>
    <xdr:to>
      <xdr:col>46</xdr:col>
      <xdr:colOff>38100</xdr:colOff>
      <xdr:row>39</xdr:row>
      <xdr:rowOff>4051</xdr:rowOff>
    </xdr:to>
    <xdr:sp macro="" textlink="">
      <xdr:nvSpPr>
        <xdr:cNvPr id="135" name="楕円 134">
          <a:extLst>
            <a:ext uri="{FF2B5EF4-FFF2-40B4-BE49-F238E27FC236}">
              <a16:creationId xmlns:a16="http://schemas.microsoft.com/office/drawing/2014/main" id="{81AF4041-BDA3-4264-A33D-E05EC80D30F6}"/>
            </a:ext>
          </a:extLst>
        </xdr:cNvPr>
        <xdr:cNvSpPr/>
      </xdr:nvSpPr>
      <xdr:spPr>
        <a:xfrm>
          <a:off x="7839075" y="62365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24650</xdr:rowOff>
    </xdr:from>
    <xdr:to>
      <xdr:col>50</xdr:col>
      <xdr:colOff>114300</xdr:colOff>
      <xdr:row>38</xdr:row>
      <xdr:rowOff>124701</xdr:rowOff>
    </xdr:to>
    <xdr:cxnSp macro="">
      <xdr:nvCxnSpPr>
        <xdr:cNvPr id="136" name="直線コネクタ 135">
          <a:extLst>
            <a:ext uri="{FF2B5EF4-FFF2-40B4-BE49-F238E27FC236}">
              <a16:creationId xmlns:a16="http://schemas.microsoft.com/office/drawing/2014/main" id="{AB7451F7-0C7E-43F1-BB4A-1764A0DBAEE6}"/>
            </a:ext>
          </a:extLst>
        </xdr:cNvPr>
        <xdr:cNvCxnSpPr/>
      </xdr:nvCxnSpPr>
      <xdr:spPr>
        <a:xfrm flipV="1">
          <a:off x="7886700" y="6190500"/>
          <a:ext cx="800100" cy="9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67958</xdr:rowOff>
    </xdr:from>
    <xdr:to>
      <xdr:col>41</xdr:col>
      <xdr:colOff>101600</xdr:colOff>
      <xdr:row>40</xdr:row>
      <xdr:rowOff>169558</xdr:rowOff>
    </xdr:to>
    <xdr:sp macro="" textlink="">
      <xdr:nvSpPr>
        <xdr:cNvPr id="137" name="楕円 136">
          <a:extLst>
            <a:ext uri="{FF2B5EF4-FFF2-40B4-BE49-F238E27FC236}">
              <a16:creationId xmlns:a16="http://schemas.microsoft.com/office/drawing/2014/main" id="{9E982FC7-2E4B-4FF4-820E-911275D77E37}"/>
            </a:ext>
          </a:extLst>
        </xdr:cNvPr>
        <xdr:cNvSpPr/>
      </xdr:nvSpPr>
      <xdr:spPr>
        <a:xfrm>
          <a:off x="7029450" y="65513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124701</xdr:rowOff>
    </xdr:from>
    <xdr:to>
      <xdr:col>45</xdr:col>
      <xdr:colOff>177800</xdr:colOff>
      <xdr:row>40</xdr:row>
      <xdr:rowOff>118758</xdr:rowOff>
    </xdr:to>
    <xdr:cxnSp macro="">
      <xdr:nvCxnSpPr>
        <xdr:cNvPr id="138" name="直線コネクタ 137">
          <a:extLst>
            <a:ext uri="{FF2B5EF4-FFF2-40B4-BE49-F238E27FC236}">
              <a16:creationId xmlns:a16="http://schemas.microsoft.com/office/drawing/2014/main" id="{69833EEE-673B-490B-8BC0-CD6096415EB8}"/>
            </a:ext>
          </a:extLst>
        </xdr:cNvPr>
        <xdr:cNvCxnSpPr/>
      </xdr:nvCxnSpPr>
      <xdr:spPr>
        <a:xfrm flipV="1">
          <a:off x="7077075" y="6284201"/>
          <a:ext cx="809625" cy="3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86970</xdr:rowOff>
    </xdr:from>
    <xdr:to>
      <xdr:col>36</xdr:col>
      <xdr:colOff>165100</xdr:colOff>
      <xdr:row>41</xdr:row>
      <xdr:rowOff>17120</xdr:rowOff>
    </xdr:to>
    <xdr:sp macro="" textlink="">
      <xdr:nvSpPr>
        <xdr:cNvPr id="139" name="楕円 138">
          <a:extLst>
            <a:ext uri="{FF2B5EF4-FFF2-40B4-BE49-F238E27FC236}">
              <a16:creationId xmlns:a16="http://schemas.microsoft.com/office/drawing/2014/main" id="{03C4825B-11FA-4694-B712-343E333FC641}"/>
            </a:ext>
          </a:extLst>
        </xdr:cNvPr>
        <xdr:cNvSpPr/>
      </xdr:nvSpPr>
      <xdr:spPr>
        <a:xfrm>
          <a:off x="6238875" y="6570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118758</xdr:rowOff>
    </xdr:from>
    <xdr:to>
      <xdr:col>41</xdr:col>
      <xdr:colOff>50800</xdr:colOff>
      <xdr:row>40</xdr:row>
      <xdr:rowOff>137770</xdr:rowOff>
    </xdr:to>
    <xdr:cxnSp macro="">
      <xdr:nvCxnSpPr>
        <xdr:cNvPr id="140" name="直線コネクタ 139">
          <a:extLst>
            <a:ext uri="{FF2B5EF4-FFF2-40B4-BE49-F238E27FC236}">
              <a16:creationId xmlns:a16="http://schemas.microsoft.com/office/drawing/2014/main" id="{26CC5E09-FC16-4F07-94C8-A29278F3C0C0}"/>
            </a:ext>
          </a:extLst>
        </xdr:cNvPr>
        <xdr:cNvCxnSpPr/>
      </xdr:nvCxnSpPr>
      <xdr:spPr>
        <a:xfrm flipV="1">
          <a:off x="6286500" y="6608458"/>
          <a:ext cx="790575" cy="1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89971</xdr:rowOff>
    </xdr:from>
    <xdr:ext cx="534377" cy="259045"/>
    <xdr:sp macro="" textlink="">
      <xdr:nvSpPr>
        <xdr:cNvPr id="141" name="n_1aveValue【道路】&#10;一人当たり延長">
          <a:extLst>
            <a:ext uri="{FF2B5EF4-FFF2-40B4-BE49-F238E27FC236}">
              <a16:creationId xmlns:a16="http://schemas.microsoft.com/office/drawing/2014/main" id="{BD2E1B3A-8B50-4425-B0AB-6D176CF1655F}"/>
            </a:ext>
          </a:extLst>
        </xdr:cNvPr>
        <xdr:cNvSpPr txBox="1"/>
      </xdr:nvSpPr>
      <xdr:spPr>
        <a:xfrm>
          <a:off x="8429136" y="624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42" name="n_2aveValue【道路】&#10;一人当たり延長">
          <a:extLst>
            <a:ext uri="{FF2B5EF4-FFF2-40B4-BE49-F238E27FC236}">
              <a16:creationId xmlns:a16="http://schemas.microsoft.com/office/drawing/2014/main" id="{95A9C842-9BD4-4BB8-BF46-44F0E79B5ED0}"/>
            </a:ext>
          </a:extLst>
        </xdr:cNvPr>
        <xdr:cNvSpPr txBox="1"/>
      </xdr:nvSpPr>
      <xdr:spPr>
        <a:xfrm>
          <a:off x="7648086" y="59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43" name="n_3aveValue【道路】&#10;一人当たり延長">
          <a:extLst>
            <a:ext uri="{FF2B5EF4-FFF2-40B4-BE49-F238E27FC236}">
              <a16:creationId xmlns:a16="http://schemas.microsoft.com/office/drawing/2014/main" id="{CC03E74A-E202-40B3-BE31-F0C75417ECD8}"/>
            </a:ext>
          </a:extLst>
        </xdr:cNvPr>
        <xdr:cNvSpPr txBox="1"/>
      </xdr:nvSpPr>
      <xdr:spPr>
        <a:xfrm>
          <a:off x="6847986" y="602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44" name="n_4aveValue【道路】&#10;一人当たり延長">
          <a:extLst>
            <a:ext uri="{FF2B5EF4-FFF2-40B4-BE49-F238E27FC236}">
              <a16:creationId xmlns:a16="http://schemas.microsoft.com/office/drawing/2014/main" id="{2B017AF8-DC76-4F51-B13F-F1A876944504}"/>
            </a:ext>
          </a:extLst>
        </xdr:cNvPr>
        <xdr:cNvSpPr txBox="1"/>
      </xdr:nvSpPr>
      <xdr:spPr>
        <a:xfrm>
          <a:off x="6038361" y="6026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91978</xdr:rowOff>
    </xdr:from>
    <xdr:ext cx="534377" cy="259045"/>
    <xdr:sp macro="" textlink="">
      <xdr:nvSpPr>
        <xdr:cNvPr id="145" name="n_1mainValue【道路】&#10;一人当たり延長">
          <a:extLst>
            <a:ext uri="{FF2B5EF4-FFF2-40B4-BE49-F238E27FC236}">
              <a16:creationId xmlns:a16="http://schemas.microsoft.com/office/drawing/2014/main" id="{E0FDD7AF-B608-4BB3-94A6-D4E4313136DE}"/>
            </a:ext>
          </a:extLst>
        </xdr:cNvPr>
        <xdr:cNvSpPr txBox="1"/>
      </xdr:nvSpPr>
      <xdr:spPr>
        <a:xfrm>
          <a:off x="8429136" y="592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166628</xdr:rowOff>
    </xdr:from>
    <xdr:ext cx="534377" cy="259045"/>
    <xdr:sp macro="" textlink="">
      <xdr:nvSpPr>
        <xdr:cNvPr id="146" name="n_2mainValue【道路】&#10;一人当たり延長">
          <a:extLst>
            <a:ext uri="{FF2B5EF4-FFF2-40B4-BE49-F238E27FC236}">
              <a16:creationId xmlns:a16="http://schemas.microsoft.com/office/drawing/2014/main" id="{5A45262C-0A03-4549-93FB-AA15817E1475}"/>
            </a:ext>
          </a:extLst>
        </xdr:cNvPr>
        <xdr:cNvSpPr txBox="1"/>
      </xdr:nvSpPr>
      <xdr:spPr>
        <a:xfrm>
          <a:off x="7648086" y="632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160685</xdr:rowOff>
    </xdr:from>
    <xdr:ext cx="534377" cy="259045"/>
    <xdr:sp macro="" textlink="">
      <xdr:nvSpPr>
        <xdr:cNvPr id="147" name="n_3mainValue【道路】&#10;一人当たり延長">
          <a:extLst>
            <a:ext uri="{FF2B5EF4-FFF2-40B4-BE49-F238E27FC236}">
              <a16:creationId xmlns:a16="http://schemas.microsoft.com/office/drawing/2014/main" id="{3CEFADD3-7702-4F16-BB54-BD70FB305A9F}"/>
            </a:ext>
          </a:extLst>
        </xdr:cNvPr>
        <xdr:cNvSpPr txBox="1"/>
      </xdr:nvSpPr>
      <xdr:spPr>
        <a:xfrm>
          <a:off x="6847986" y="665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8247</xdr:rowOff>
    </xdr:from>
    <xdr:ext cx="534377" cy="259045"/>
    <xdr:sp macro="" textlink="">
      <xdr:nvSpPr>
        <xdr:cNvPr id="148" name="n_4mainValue【道路】&#10;一人当たり延長">
          <a:extLst>
            <a:ext uri="{FF2B5EF4-FFF2-40B4-BE49-F238E27FC236}">
              <a16:creationId xmlns:a16="http://schemas.microsoft.com/office/drawing/2014/main" id="{A202196E-8F34-4B22-9B33-E550389CFE80}"/>
            </a:ext>
          </a:extLst>
        </xdr:cNvPr>
        <xdr:cNvSpPr txBox="1"/>
      </xdr:nvSpPr>
      <xdr:spPr>
        <a:xfrm>
          <a:off x="6038361" y="665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F3D783A-16CE-4B05-8469-CDBF11E44CF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EF9C1EA-36FF-4465-ADEC-54E65BE2D21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54B741C-FFF1-4CC0-85B9-32D42110D4A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86CEB24-A155-42F7-AE5E-C3327CC995E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9E9C4F5-469E-419C-8282-BBCEBEB5C92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4916FAA-0821-49D4-9A04-CD6F72DF7F0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ED2B13E-5A25-470F-BB36-327C7F86A86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209B50F-2A4E-427D-8677-C9459EB9CBD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63743DF-B020-469D-A95F-B152B66F3C1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53E8644-30DE-4805-A2C1-1E0E6EAFC6A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1046CF69-7B28-4C65-B63F-00B49990D7F3}"/>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BFAEBDBB-5E84-432C-9ACB-9B8926B1CE96}"/>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ED266A25-08C2-4646-97A2-DCEF204095ED}"/>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CAFB9A75-E301-4447-8327-ED2C776FE112}"/>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E7B2B825-8451-4CBD-BB66-FE862B963650}"/>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EBABD9EF-894C-43BE-AC94-199AFD0CEDD2}"/>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E3F6F328-17B1-47CC-B0CE-119B679FC0EE}"/>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A5F63D89-A05B-465C-8B56-54ECC7C9FB8B}"/>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D8305852-A8BB-4314-8234-811800A2B130}"/>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4ADBC8C-E98E-4B5A-9169-6DCC8C50C63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7645327E-48C9-406B-B816-59FC7D9356B6}"/>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A213EE8-1A99-407B-B999-DEE2E45B21B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71" name="直線コネクタ 170">
          <a:extLst>
            <a:ext uri="{FF2B5EF4-FFF2-40B4-BE49-F238E27FC236}">
              <a16:creationId xmlns:a16="http://schemas.microsoft.com/office/drawing/2014/main" id="{4948474D-A8D1-4779-B1E0-C59628009E55}"/>
            </a:ext>
          </a:extLst>
        </xdr:cNvPr>
        <xdr:cNvCxnSpPr/>
      </xdr:nvCxnSpPr>
      <xdr:spPr>
        <a:xfrm flipV="1">
          <a:off x="4180840" y="9113901"/>
          <a:ext cx="0" cy="1059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8A11D07-16C8-4AFA-A2EE-215F3A259138}"/>
            </a:ext>
          </a:extLst>
        </xdr:cNvPr>
        <xdr:cNvSpPr txBox="1"/>
      </xdr:nvSpPr>
      <xdr:spPr>
        <a:xfrm>
          <a:off x="4219575" y="10180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73" name="直線コネクタ 172">
          <a:extLst>
            <a:ext uri="{FF2B5EF4-FFF2-40B4-BE49-F238E27FC236}">
              <a16:creationId xmlns:a16="http://schemas.microsoft.com/office/drawing/2014/main" id="{16D28007-280B-421B-A8C9-AFF607096416}"/>
            </a:ext>
          </a:extLst>
        </xdr:cNvPr>
        <xdr:cNvCxnSpPr/>
      </xdr:nvCxnSpPr>
      <xdr:spPr>
        <a:xfrm>
          <a:off x="4105275" y="101737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A55C83FB-0CF2-4969-BE57-A8821FDBFEBB}"/>
            </a:ext>
          </a:extLst>
        </xdr:cNvPr>
        <xdr:cNvSpPr txBox="1"/>
      </xdr:nvSpPr>
      <xdr:spPr>
        <a:xfrm>
          <a:off x="4219575" y="8908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5" name="直線コネクタ 174">
          <a:extLst>
            <a:ext uri="{FF2B5EF4-FFF2-40B4-BE49-F238E27FC236}">
              <a16:creationId xmlns:a16="http://schemas.microsoft.com/office/drawing/2014/main" id="{A0C62798-3B09-4F01-B05A-8F05002425D9}"/>
            </a:ext>
          </a:extLst>
        </xdr:cNvPr>
        <xdr:cNvCxnSpPr/>
      </xdr:nvCxnSpPr>
      <xdr:spPr>
        <a:xfrm>
          <a:off x="4105275" y="91139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451BAD2-F117-4B6F-AE34-49BF4C23FF66}"/>
            </a:ext>
          </a:extLst>
        </xdr:cNvPr>
        <xdr:cNvSpPr txBox="1"/>
      </xdr:nvSpPr>
      <xdr:spPr>
        <a:xfrm>
          <a:off x="4219575" y="9457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7" name="フローチャート: 判断 176">
          <a:extLst>
            <a:ext uri="{FF2B5EF4-FFF2-40B4-BE49-F238E27FC236}">
              <a16:creationId xmlns:a16="http://schemas.microsoft.com/office/drawing/2014/main" id="{7A7954EC-53C2-4DF4-94AE-5539D089AA14}"/>
            </a:ext>
          </a:extLst>
        </xdr:cNvPr>
        <xdr:cNvSpPr/>
      </xdr:nvSpPr>
      <xdr:spPr>
        <a:xfrm>
          <a:off x="4124325" y="95937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8" name="フローチャート: 判断 177">
          <a:extLst>
            <a:ext uri="{FF2B5EF4-FFF2-40B4-BE49-F238E27FC236}">
              <a16:creationId xmlns:a16="http://schemas.microsoft.com/office/drawing/2014/main" id="{3372B163-DC9A-460E-9348-04EBEB17F988}"/>
            </a:ext>
          </a:extLst>
        </xdr:cNvPr>
        <xdr:cNvSpPr/>
      </xdr:nvSpPr>
      <xdr:spPr>
        <a:xfrm>
          <a:off x="3381375" y="95754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9" name="フローチャート: 判断 178">
          <a:extLst>
            <a:ext uri="{FF2B5EF4-FFF2-40B4-BE49-F238E27FC236}">
              <a16:creationId xmlns:a16="http://schemas.microsoft.com/office/drawing/2014/main" id="{D79E881B-E549-4595-8934-968485FC9F02}"/>
            </a:ext>
          </a:extLst>
        </xdr:cNvPr>
        <xdr:cNvSpPr/>
      </xdr:nvSpPr>
      <xdr:spPr>
        <a:xfrm>
          <a:off x="2571750" y="95255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80" name="フローチャート: 判断 179">
          <a:extLst>
            <a:ext uri="{FF2B5EF4-FFF2-40B4-BE49-F238E27FC236}">
              <a16:creationId xmlns:a16="http://schemas.microsoft.com/office/drawing/2014/main" id="{DC07B9B8-1282-4695-B139-A885F825BEA3}"/>
            </a:ext>
          </a:extLst>
        </xdr:cNvPr>
        <xdr:cNvSpPr/>
      </xdr:nvSpPr>
      <xdr:spPr>
        <a:xfrm>
          <a:off x="1781175" y="94889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81" name="フローチャート: 判断 180">
          <a:extLst>
            <a:ext uri="{FF2B5EF4-FFF2-40B4-BE49-F238E27FC236}">
              <a16:creationId xmlns:a16="http://schemas.microsoft.com/office/drawing/2014/main" id="{528917BE-21F9-41E7-8F4C-36F7B7214E86}"/>
            </a:ext>
          </a:extLst>
        </xdr:cNvPr>
        <xdr:cNvSpPr/>
      </xdr:nvSpPr>
      <xdr:spPr>
        <a:xfrm>
          <a:off x="981075" y="9484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CB9A202-083D-40E8-8A42-F7B2AEA60D9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0A17217-A435-472D-A9C0-936C72FF8BB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9189115-9AA5-4130-AB67-2834E015C73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32E56F8-8CA9-43E6-A5AF-3AFAB588B0F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9D8AE9-4EF8-4C94-8774-257669D9B09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56642</xdr:rowOff>
    </xdr:from>
    <xdr:to>
      <xdr:col>24</xdr:col>
      <xdr:colOff>114300</xdr:colOff>
      <xdr:row>61</xdr:row>
      <xdr:rowOff>158242</xdr:rowOff>
    </xdr:to>
    <xdr:sp macro="" textlink="">
      <xdr:nvSpPr>
        <xdr:cNvPr id="187" name="楕円 186">
          <a:extLst>
            <a:ext uri="{FF2B5EF4-FFF2-40B4-BE49-F238E27FC236}">
              <a16:creationId xmlns:a16="http://schemas.microsoft.com/office/drawing/2014/main" id="{9D456511-C091-4DB5-A57D-59F1860658F9}"/>
            </a:ext>
          </a:extLst>
        </xdr:cNvPr>
        <xdr:cNvSpPr/>
      </xdr:nvSpPr>
      <xdr:spPr>
        <a:xfrm>
          <a:off x="4124325" y="99435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35069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734CDF2-4B7A-41C8-B2E6-92539CA96765}"/>
            </a:ext>
          </a:extLst>
        </xdr:cNvPr>
        <xdr:cNvSpPr txBox="1"/>
      </xdr:nvSpPr>
      <xdr:spPr>
        <a:xfrm>
          <a:off x="4219575" y="992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168656</xdr:rowOff>
    </xdr:from>
    <xdr:to>
      <xdr:col>20</xdr:col>
      <xdr:colOff>38100</xdr:colOff>
      <xdr:row>61</xdr:row>
      <xdr:rowOff>98806</xdr:rowOff>
    </xdr:to>
    <xdr:sp macro="" textlink="">
      <xdr:nvSpPr>
        <xdr:cNvPr id="189" name="楕円 188">
          <a:extLst>
            <a:ext uri="{FF2B5EF4-FFF2-40B4-BE49-F238E27FC236}">
              <a16:creationId xmlns:a16="http://schemas.microsoft.com/office/drawing/2014/main" id="{B727708B-20E9-49DA-A08B-B9EA81FD3B1C}"/>
            </a:ext>
          </a:extLst>
        </xdr:cNvPr>
        <xdr:cNvSpPr/>
      </xdr:nvSpPr>
      <xdr:spPr>
        <a:xfrm>
          <a:off x="3381375" y="98841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48006</xdr:rowOff>
    </xdr:from>
    <xdr:to>
      <xdr:col>24</xdr:col>
      <xdr:colOff>63500</xdr:colOff>
      <xdr:row>61</xdr:row>
      <xdr:rowOff>107442</xdr:rowOff>
    </xdr:to>
    <xdr:cxnSp macro="">
      <xdr:nvCxnSpPr>
        <xdr:cNvPr id="190" name="直線コネクタ 189">
          <a:extLst>
            <a:ext uri="{FF2B5EF4-FFF2-40B4-BE49-F238E27FC236}">
              <a16:creationId xmlns:a16="http://schemas.microsoft.com/office/drawing/2014/main" id="{DD4DB99D-6F41-4E33-94D3-759A0A18F03F}"/>
            </a:ext>
          </a:extLst>
        </xdr:cNvPr>
        <xdr:cNvCxnSpPr/>
      </xdr:nvCxnSpPr>
      <xdr:spPr>
        <a:xfrm>
          <a:off x="3429000" y="9931781"/>
          <a:ext cx="75247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104648</xdr:rowOff>
    </xdr:from>
    <xdr:to>
      <xdr:col>15</xdr:col>
      <xdr:colOff>101600</xdr:colOff>
      <xdr:row>61</xdr:row>
      <xdr:rowOff>34798</xdr:rowOff>
    </xdr:to>
    <xdr:sp macro="" textlink="">
      <xdr:nvSpPr>
        <xdr:cNvPr id="191" name="楕円 190">
          <a:extLst>
            <a:ext uri="{FF2B5EF4-FFF2-40B4-BE49-F238E27FC236}">
              <a16:creationId xmlns:a16="http://schemas.microsoft.com/office/drawing/2014/main" id="{8D3E41F9-5927-4506-9468-F45074727EE4}"/>
            </a:ext>
          </a:extLst>
        </xdr:cNvPr>
        <xdr:cNvSpPr/>
      </xdr:nvSpPr>
      <xdr:spPr>
        <a:xfrm>
          <a:off x="2571750" y="983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155448</xdr:rowOff>
    </xdr:from>
    <xdr:to>
      <xdr:col>19</xdr:col>
      <xdr:colOff>177800</xdr:colOff>
      <xdr:row>61</xdr:row>
      <xdr:rowOff>48006</xdr:rowOff>
    </xdr:to>
    <xdr:cxnSp macro="">
      <xdr:nvCxnSpPr>
        <xdr:cNvPr id="192" name="直線コネクタ 191">
          <a:extLst>
            <a:ext uri="{FF2B5EF4-FFF2-40B4-BE49-F238E27FC236}">
              <a16:creationId xmlns:a16="http://schemas.microsoft.com/office/drawing/2014/main" id="{EDF57997-BF12-4BB0-A4B6-E88BC95A59A2}"/>
            </a:ext>
          </a:extLst>
        </xdr:cNvPr>
        <xdr:cNvCxnSpPr/>
      </xdr:nvCxnSpPr>
      <xdr:spPr>
        <a:xfrm>
          <a:off x="2619375" y="9880473"/>
          <a:ext cx="809625" cy="5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141224</xdr:rowOff>
    </xdr:from>
    <xdr:to>
      <xdr:col>10</xdr:col>
      <xdr:colOff>165100</xdr:colOff>
      <xdr:row>61</xdr:row>
      <xdr:rowOff>71374</xdr:rowOff>
    </xdr:to>
    <xdr:sp macro="" textlink="">
      <xdr:nvSpPr>
        <xdr:cNvPr id="193" name="楕円 192">
          <a:extLst>
            <a:ext uri="{FF2B5EF4-FFF2-40B4-BE49-F238E27FC236}">
              <a16:creationId xmlns:a16="http://schemas.microsoft.com/office/drawing/2014/main" id="{6A69DFB2-F525-4E5E-B55A-1E0FBA5B7429}"/>
            </a:ext>
          </a:extLst>
        </xdr:cNvPr>
        <xdr:cNvSpPr/>
      </xdr:nvSpPr>
      <xdr:spPr>
        <a:xfrm>
          <a:off x="1781175" y="986942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155448</xdr:rowOff>
    </xdr:from>
    <xdr:to>
      <xdr:col>15</xdr:col>
      <xdr:colOff>50800</xdr:colOff>
      <xdr:row>61</xdr:row>
      <xdr:rowOff>20574</xdr:rowOff>
    </xdr:to>
    <xdr:cxnSp macro="">
      <xdr:nvCxnSpPr>
        <xdr:cNvPr id="194" name="直線コネクタ 193">
          <a:extLst>
            <a:ext uri="{FF2B5EF4-FFF2-40B4-BE49-F238E27FC236}">
              <a16:creationId xmlns:a16="http://schemas.microsoft.com/office/drawing/2014/main" id="{D1DB1A61-C8B6-417A-87C3-DFA413F9BE89}"/>
            </a:ext>
          </a:extLst>
        </xdr:cNvPr>
        <xdr:cNvCxnSpPr/>
      </xdr:nvCxnSpPr>
      <xdr:spPr>
        <a:xfrm flipV="1">
          <a:off x="1828800" y="9880473"/>
          <a:ext cx="790575"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77216</xdr:rowOff>
    </xdr:from>
    <xdr:to>
      <xdr:col>6</xdr:col>
      <xdr:colOff>38100</xdr:colOff>
      <xdr:row>61</xdr:row>
      <xdr:rowOff>7366</xdr:rowOff>
    </xdr:to>
    <xdr:sp macro="" textlink="">
      <xdr:nvSpPr>
        <xdr:cNvPr id="195" name="楕円 194">
          <a:extLst>
            <a:ext uri="{FF2B5EF4-FFF2-40B4-BE49-F238E27FC236}">
              <a16:creationId xmlns:a16="http://schemas.microsoft.com/office/drawing/2014/main" id="{3D376896-A22A-429E-9F80-018344AEC856}"/>
            </a:ext>
          </a:extLst>
        </xdr:cNvPr>
        <xdr:cNvSpPr/>
      </xdr:nvSpPr>
      <xdr:spPr>
        <a:xfrm>
          <a:off x="981075" y="98022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128016</xdr:rowOff>
    </xdr:from>
    <xdr:to>
      <xdr:col>10</xdr:col>
      <xdr:colOff>114300</xdr:colOff>
      <xdr:row>61</xdr:row>
      <xdr:rowOff>20574</xdr:rowOff>
    </xdr:to>
    <xdr:cxnSp macro="">
      <xdr:nvCxnSpPr>
        <xdr:cNvPr id="196" name="直線コネクタ 195">
          <a:extLst>
            <a:ext uri="{FF2B5EF4-FFF2-40B4-BE49-F238E27FC236}">
              <a16:creationId xmlns:a16="http://schemas.microsoft.com/office/drawing/2014/main" id="{E6992FCD-F31C-4E45-87FC-69B19668A740}"/>
            </a:ext>
          </a:extLst>
        </xdr:cNvPr>
        <xdr:cNvCxnSpPr/>
      </xdr:nvCxnSpPr>
      <xdr:spPr>
        <a:xfrm>
          <a:off x="1028700" y="9849866"/>
          <a:ext cx="8001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AA90515-15A6-4C61-887D-37871692638B}"/>
            </a:ext>
          </a:extLst>
        </xdr:cNvPr>
        <xdr:cNvSpPr txBox="1"/>
      </xdr:nvSpPr>
      <xdr:spPr>
        <a:xfrm>
          <a:off x="3239144" y="93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74185</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69DB4D8-BAF2-4189-8D6A-F56FA983AF5A}"/>
            </a:ext>
          </a:extLst>
        </xdr:cNvPr>
        <xdr:cNvSpPr txBox="1"/>
      </xdr:nvSpPr>
      <xdr:spPr>
        <a:xfrm>
          <a:off x="2439044" y="931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37609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5A0F0EE-3FAF-45E2-ABC1-B1E987BFDE59}"/>
            </a:ext>
          </a:extLst>
        </xdr:cNvPr>
        <xdr:cNvSpPr txBox="1"/>
      </xdr:nvSpPr>
      <xdr:spPr>
        <a:xfrm>
          <a:off x="1648469" y="927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0D8FF03-D05E-4AA3-B332-2E4C84E2D6A7}"/>
            </a:ext>
          </a:extLst>
        </xdr:cNvPr>
        <xdr:cNvSpPr txBox="1"/>
      </xdr:nvSpPr>
      <xdr:spPr>
        <a:xfrm>
          <a:off x="848369" y="926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89933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CB3A382-6A77-418A-81FF-79652AE04178}"/>
            </a:ext>
          </a:extLst>
        </xdr:cNvPr>
        <xdr:cNvSpPr txBox="1"/>
      </xdr:nvSpPr>
      <xdr:spPr>
        <a:xfrm>
          <a:off x="3239144" y="997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25925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CFFD0F7-F44C-479C-BDDA-2280FD4BCC10}"/>
            </a:ext>
          </a:extLst>
        </xdr:cNvPr>
        <xdr:cNvSpPr txBox="1"/>
      </xdr:nvSpPr>
      <xdr:spPr>
        <a:xfrm>
          <a:off x="2439044" y="9916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62501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3D6654E-D6A4-4791-9FD6-D121E36BF0FF}"/>
            </a:ext>
          </a:extLst>
        </xdr:cNvPr>
        <xdr:cNvSpPr txBox="1"/>
      </xdr:nvSpPr>
      <xdr:spPr>
        <a:xfrm>
          <a:off x="1648469" y="995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169943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695AEE4-4051-4662-9E2E-6D463D603F78}"/>
            </a:ext>
          </a:extLst>
        </xdr:cNvPr>
        <xdr:cNvSpPr txBox="1"/>
      </xdr:nvSpPr>
      <xdr:spPr>
        <a:xfrm>
          <a:off x="848369" y="988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C133BA2-EB7F-483E-8275-21D7CB210A4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2A3E99A-8A3E-403C-AD3F-5CD409CB9FF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D224302-B255-468A-A53E-EBBEABD4642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86AB130-0C24-42ED-B56D-43A1B66739D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B517C69-4911-4403-8A85-F2DB5116AC8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E0567B0-13F0-4DF6-A5C6-6EA89DD2EED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B245084-483C-416E-8603-D8C9BF50A3B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12E39B7-DAD8-4C60-AFD0-E34395B4B97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C8B9B0B-A481-4A20-AF5B-5567B6D0A76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DAC8C0F-5DA2-4065-AB4A-1EDF40B6B98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3D4C0C43-3B35-4A04-B2F4-088E1E7197A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2B09CC3C-50B2-4E83-AEA7-5BFF7345C1E3}"/>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3FAECC8A-0F55-4066-B5A6-77677347048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94F1A04C-F8E4-443A-A3B2-290BA345C9EA}"/>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A58557AE-901C-4BCF-9C12-37C5C29D9BE2}"/>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0" name="テキスト ボックス 219">
          <a:extLst>
            <a:ext uri="{FF2B5EF4-FFF2-40B4-BE49-F238E27FC236}">
              <a16:creationId xmlns:a16="http://schemas.microsoft.com/office/drawing/2014/main" id="{1B56A40C-47FC-4B14-9F11-F57B18369848}"/>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1D6546D0-B891-4818-9E58-FA08B87FBBD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2" name="テキスト ボックス 221">
          <a:extLst>
            <a:ext uri="{FF2B5EF4-FFF2-40B4-BE49-F238E27FC236}">
              <a16:creationId xmlns:a16="http://schemas.microsoft.com/office/drawing/2014/main" id="{5BB65EA5-10AF-4D1C-B073-3F2D62B89D49}"/>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B207BE5-F511-4EC9-A4E3-68E52F77F45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47100CE1-9516-4F6E-96E4-BB7FF2990E8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B0D9273E-C348-47C5-804F-BA053CC2C56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26" name="直線コネクタ 225">
          <a:extLst>
            <a:ext uri="{FF2B5EF4-FFF2-40B4-BE49-F238E27FC236}">
              <a16:creationId xmlns:a16="http://schemas.microsoft.com/office/drawing/2014/main" id="{0F93893D-AAF7-422F-B075-326ABFF28314}"/>
            </a:ext>
          </a:extLst>
        </xdr:cNvPr>
        <xdr:cNvCxnSpPr/>
      </xdr:nvCxnSpPr>
      <xdr:spPr>
        <a:xfrm flipV="1">
          <a:off x="9429115" y="9018503"/>
          <a:ext cx="0" cy="131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F8FE690C-988B-4E75-BB26-54960097AD35}"/>
            </a:ext>
          </a:extLst>
        </xdr:cNvPr>
        <xdr:cNvSpPr txBox="1"/>
      </xdr:nvSpPr>
      <xdr:spPr>
        <a:xfrm>
          <a:off x="9467850" y="103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28" name="直線コネクタ 227">
          <a:extLst>
            <a:ext uri="{FF2B5EF4-FFF2-40B4-BE49-F238E27FC236}">
              <a16:creationId xmlns:a16="http://schemas.microsoft.com/office/drawing/2014/main" id="{14F80FDA-D6AF-450A-BC4C-57594FC960D0}"/>
            </a:ext>
          </a:extLst>
        </xdr:cNvPr>
        <xdr:cNvCxnSpPr/>
      </xdr:nvCxnSpPr>
      <xdr:spPr>
        <a:xfrm>
          <a:off x="9363075" y="103339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9ECD8663-A0D4-46E4-B9FD-763876F74AB2}"/>
            </a:ext>
          </a:extLst>
        </xdr:cNvPr>
        <xdr:cNvSpPr txBox="1"/>
      </xdr:nvSpPr>
      <xdr:spPr>
        <a:xfrm>
          <a:off x="9467850" y="88032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30" name="直線コネクタ 229">
          <a:extLst>
            <a:ext uri="{FF2B5EF4-FFF2-40B4-BE49-F238E27FC236}">
              <a16:creationId xmlns:a16="http://schemas.microsoft.com/office/drawing/2014/main" id="{76E56B44-72C5-47A1-9821-012E7D0A0098}"/>
            </a:ext>
          </a:extLst>
        </xdr:cNvPr>
        <xdr:cNvCxnSpPr/>
      </xdr:nvCxnSpPr>
      <xdr:spPr>
        <a:xfrm>
          <a:off x="9363075" y="90185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141358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D048EF2A-270D-442F-9079-76B9B1C339F3}"/>
            </a:ext>
          </a:extLst>
        </xdr:cNvPr>
        <xdr:cNvSpPr txBox="1"/>
      </xdr:nvSpPr>
      <xdr:spPr>
        <a:xfrm>
          <a:off x="9467850" y="97076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32" name="フローチャート: 判断 231">
          <a:extLst>
            <a:ext uri="{FF2B5EF4-FFF2-40B4-BE49-F238E27FC236}">
              <a16:creationId xmlns:a16="http://schemas.microsoft.com/office/drawing/2014/main" id="{BAA4D889-4E94-470E-8262-58CB0AD115D0}"/>
            </a:ext>
          </a:extLst>
        </xdr:cNvPr>
        <xdr:cNvSpPr/>
      </xdr:nvSpPr>
      <xdr:spPr>
        <a:xfrm>
          <a:off x="9401175" y="9846681"/>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33" name="フローチャート: 判断 232">
          <a:extLst>
            <a:ext uri="{FF2B5EF4-FFF2-40B4-BE49-F238E27FC236}">
              <a16:creationId xmlns:a16="http://schemas.microsoft.com/office/drawing/2014/main" id="{2A192687-131E-4E8A-8369-F54C6EDD3315}"/>
            </a:ext>
          </a:extLst>
        </xdr:cNvPr>
        <xdr:cNvSpPr/>
      </xdr:nvSpPr>
      <xdr:spPr>
        <a:xfrm>
          <a:off x="8639175" y="98759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34" name="フローチャート: 判断 233">
          <a:extLst>
            <a:ext uri="{FF2B5EF4-FFF2-40B4-BE49-F238E27FC236}">
              <a16:creationId xmlns:a16="http://schemas.microsoft.com/office/drawing/2014/main" id="{069D7D60-70A2-4D3C-B531-B5104FFC126F}"/>
            </a:ext>
          </a:extLst>
        </xdr:cNvPr>
        <xdr:cNvSpPr/>
      </xdr:nvSpPr>
      <xdr:spPr>
        <a:xfrm>
          <a:off x="7839075" y="99069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35" name="フローチャート: 判断 234">
          <a:extLst>
            <a:ext uri="{FF2B5EF4-FFF2-40B4-BE49-F238E27FC236}">
              <a16:creationId xmlns:a16="http://schemas.microsoft.com/office/drawing/2014/main" id="{199D5305-2FF3-4485-8823-C5C6F599B734}"/>
            </a:ext>
          </a:extLst>
        </xdr:cNvPr>
        <xdr:cNvSpPr/>
      </xdr:nvSpPr>
      <xdr:spPr>
        <a:xfrm>
          <a:off x="7029450" y="991678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36" name="フローチャート: 判断 235">
          <a:extLst>
            <a:ext uri="{FF2B5EF4-FFF2-40B4-BE49-F238E27FC236}">
              <a16:creationId xmlns:a16="http://schemas.microsoft.com/office/drawing/2014/main" id="{9BEEBD78-8938-48F0-80D1-1214650570E4}"/>
            </a:ext>
          </a:extLst>
        </xdr:cNvPr>
        <xdr:cNvSpPr/>
      </xdr:nvSpPr>
      <xdr:spPr>
        <a:xfrm>
          <a:off x="6238875" y="9927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92963DD-584F-4254-AB79-2B4864B12BC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0930AAF-A18A-49E4-996D-61B86B144FC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D160F92-51B8-459C-99F6-836D7BA24FB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0963D0-D6BB-42F4-A202-0BEA660D4D6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4A6257D-58A5-4684-AA5F-4D791418319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88480</xdr:rowOff>
    </xdr:from>
    <xdr:to>
      <xdr:col>55</xdr:col>
      <xdr:colOff>50800</xdr:colOff>
      <xdr:row>63</xdr:row>
      <xdr:rowOff>18630</xdr:rowOff>
    </xdr:to>
    <xdr:sp macro="" textlink="">
      <xdr:nvSpPr>
        <xdr:cNvPr id="242" name="楕円 241">
          <a:extLst>
            <a:ext uri="{FF2B5EF4-FFF2-40B4-BE49-F238E27FC236}">
              <a16:creationId xmlns:a16="http://schemas.microsoft.com/office/drawing/2014/main" id="{BA627178-A497-4F65-A747-120730B62D2C}"/>
            </a:ext>
          </a:extLst>
        </xdr:cNvPr>
        <xdr:cNvSpPr/>
      </xdr:nvSpPr>
      <xdr:spPr>
        <a:xfrm>
          <a:off x="9401175" y="101341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66907</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369E27E3-77B5-4C8B-BD4F-BBAC634FD065}"/>
            </a:ext>
          </a:extLst>
        </xdr:cNvPr>
        <xdr:cNvSpPr txBox="1"/>
      </xdr:nvSpPr>
      <xdr:spPr>
        <a:xfrm>
          <a:off x="9467850" y="1011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93515</xdr:rowOff>
    </xdr:from>
    <xdr:to>
      <xdr:col>50</xdr:col>
      <xdr:colOff>165100</xdr:colOff>
      <xdr:row>63</xdr:row>
      <xdr:rowOff>23665</xdr:rowOff>
    </xdr:to>
    <xdr:sp macro="" textlink="">
      <xdr:nvSpPr>
        <xdr:cNvPr id="244" name="楕円 243">
          <a:extLst>
            <a:ext uri="{FF2B5EF4-FFF2-40B4-BE49-F238E27FC236}">
              <a16:creationId xmlns:a16="http://schemas.microsoft.com/office/drawing/2014/main" id="{25C344E3-06B6-49C8-B7C2-12D114270EA0}"/>
            </a:ext>
          </a:extLst>
        </xdr:cNvPr>
        <xdr:cNvSpPr/>
      </xdr:nvSpPr>
      <xdr:spPr>
        <a:xfrm>
          <a:off x="8639175" y="10142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139280</xdr:rowOff>
    </xdr:from>
    <xdr:to>
      <xdr:col>55</xdr:col>
      <xdr:colOff>0</xdr:colOff>
      <xdr:row>62</xdr:row>
      <xdr:rowOff>144315</xdr:rowOff>
    </xdr:to>
    <xdr:cxnSp macro="">
      <xdr:nvCxnSpPr>
        <xdr:cNvPr id="245" name="直線コネクタ 244">
          <a:extLst>
            <a:ext uri="{FF2B5EF4-FFF2-40B4-BE49-F238E27FC236}">
              <a16:creationId xmlns:a16="http://schemas.microsoft.com/office/drawing/2014/main" id="{448716E2-B8B2-4BFF-A432-E8D15A3F5038}"/>
            </a:ext>
          </a:extLst>
        </xdr:cNvPr>
        <xdr:cNvCxnSpPr/>
      </xdr:nvCxnSpPr>
      <xdr:spPr>
        <a:xfrm flipV="1">
          <a:off x="8686800" y="101913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97705</xdr:rowOff>
    </xdr:from>
    <xdr:to>
      <xdr:col>46</xdr:col>
      <xdr:colOff>38100</xdr:colOff>
      <xdr:row>63</xdr:row>
      <xdr:rowOff>27855</xdr:rowOff>
    </xdr:to>
    <xdr:sp macro="" textlink="">
      <xdr:nvSpPr>
        <xdr:cNvPr id="246" name="楕円 245">
          <a:extLst>
            <a:ext uri="{FF2B5EF4-FFF2-40B4-BE49-F238E27FC236}">
              <a16:creationId xmlns:a16="http://schemas.microsoft.com/office/drawing/2014/main" id="{B66A1099-AB24-4923-9C4F-3E59B89ECE3F}"/>
            </a:ext>
          </a:extLst>
        </xdr:cNvPr>
        <xdr:cNvSpPr/>
      </xdr:nvSpPr>
      <xdr:spPr>
        <a:xfrm>
          <a:off x="7839075" y="10146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144315</xdr:rowOff>
    </xdr:from>
    <xdr:to>
      <xdr:col>50</xdr:col>
      <xdr:colOff>114300</xdr:colOff>
      <xdr:row>62</xdr:row>
      <xdr:rowOff>148505</xdr:rowOff>
    </xdr:to>
    <xdr:cxnSp macro="">
      <xdr:nvCxnSpPr>
        <xdr:cNvPr id="247" name="直線コネクタ 246">
          <a:extLst>
            <a:ext uri="{FF2B5EF4-FFF2-40B4-BE49-F238E27FC236}">
              <a16:creationId xmlns:a16="http://schemas.microsoft.com/office/drawing/2014/main" id="{0EB78DA7-028A-4CAD-81AD-A2091AFF1CD5}"/>
            </a:ext>
          </a:extLst>
        </xdr:cNvPr>
        <xdr:cNvCxnSpPr/>
      </xdr:nvCxnSpPr>
      <xdr:spPr>
        <a:xfrm flipV="1">
          <a:off x="7886700" y="10190015"/>
          <a:ext cx="8001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114231</xdr:rowOff>
    </xdr:from>
    <xdr:to>
      <xdr:col>41</xdr:col>
      <xdr:colOff>101600</xdr:colOff>
      <xdr:row>63</xdr:row>
      <xdr:rowOff>44381</xdr:rowOff>
    </xdr:to>
    <xdr:sp macro="" textlink="">
      <xdr:nvSpPr>
        <xdr:cNvPr id="248" name="楕円 247">
          <a:extLst>
            <a:ext uri="{FF2B5EF4-FFF2-40B4-BE49-F238E27FC236}">
              <a16:creationId xmlns:a16="http://schemas.microsoft.com/office/drawing/2014/main" id="{17E36079-A0BC-4317-A0C7-C850B3266399}"/>
            </a:ext>
          </a:extLst>
        </xdr:cNvPr>
        <xdr:cNvSpPr/>
      </xdr:nvSpPr>
      <xdr:spPr>
        <a:xfrm>
          <a:off x="7029450" y="101631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148505</xdr:rowOff>
    </xdr:from>
    <xdr:to>
      <xdr:col>45</xdr:col>
      <xdr:colOff>177800</xdr:colOff>
      <xdr:row>62</xdr:row>
      <xdr:rowOff>165031</xdr:rowOff>
    </xdr:to>
    <xdr:cxnSp macro="">
      <xdr:nvCxnSpPr>
        <xdr:cNvPr id="249" name="直線コネクタ 248">
          <a:extLst>
            <a:ext uri="{FF2B5EF4-FFF2-40B4-BE49-F238E27FC236}">
              <a16:creationId xmlns:a16="http://schemas.microsoft.com/office/drawing/2014/main" id="{76E6D1F9-9197-4A81-876B-D2F3A5A68E51}"/>
            </a:ext>
          </a:extLst>
        </xdr:cNvPr>
        <xdr:cNvCxnSpPr/>
      </xdr:nvCxnSpPr>
      <xdr:spPr>
        <a:xfrm flipV="1">
          <a:off x="7077075" y="10194205"/>
          <a:ext cx="809625" cy="1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117533</xdr:rowOff>
    </xdr:from>
    <xdr:to>
      <xdr:col>36</xdr:col>
      <xdr:colOff>165100</xdr:colOff>
      <xdr:row>63</xdr:row>
      <xdr:rowOff>47683</xdr:rowOff>
    </xdr:to>
    <xdr:sp macro="" textlink="">
      <xdr:nvSpPr>
        <xdr:cNvPr id="250" name="楕円 249">
          <a:extLst>
            <a:ext uri="{FF2B5EF4-FFF2-40B4-BE49-F238E27FC236}">
              <a16:creationId xmlns:a16="http://schemas.microsoft.com/office/drawing/2014/main" id="{39665446-A81E-46F1-80A8-B609550E5E4E}"/>
            </a:ext>
          </a:extLst>
        </xdr:cNvPr>
        <xdr:cNvSpPr/>
      </xdr:nvSpPr>
      <xdr:spPr>
        <a:xfrm>
          <a:off x="6238875" y="1016958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165031</xdr:rowOff>
    </xdr:from>
    <xdr:to>
      <xdr:col>41</xdr:col>
      <xdr:colOff>50800</xdr:colOff>
      <xdr:row>62</xdr:row>
      <xdr:rowOff>168333</xdr:rowOff>
    </xdr:to>
    <xdr:cxnSp macro="">
      <xdr:nvCxnSpPr>
        <xdr:cNvPr id="251" name="直線コネクタ 250">
          <a:extLst>
            <a:ext uri="{FF2B5EF4-FFF2-40B4-BE49-F238E27FC236}">
              <a16:creationId xmlns:a16="http://schemas.microsoft.com/office/drawing/2014/main" id="{50FE2467-88FB-44B5-97CA-B4BCD16AAF30}"/>
            </a:ext>
          </a:extLst>
        </xdr:cNvPr>
        <xdr:cNvCxnSpPr/>
      </xdr:nvCxnSpPr>
      <xdr:spPr>
        <a:xfrm flipV="1">
          <a:off x="6286500" y="1021073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97573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1616F65F-C062-476C-8B6B-C67BFC1B562F}"/>
            </a:ext>
          </a:extLst>
        </xdr:cNvPr>
        <xdr:cNvSpPr txBox="1"/>
      </xdr:nvSpPr>
      <xdr:spPr>
        <a:xfrm>
          <a:off x="8399995" y="9660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138085</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29E579C1-95EE-4024-8305-247ED8E80554}"/>
            </a:ext>
          </a:extLst>
        </xdr:cNvPr>
        <xdr:cNvSpPr txBox="1"/>
      </xdr:nvSpPr>
      <xdr:spPr>
        <a:xfrm>
          <a:off x="7609420" y="9704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151133</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72956F25-8343-4016-AB69-00C0ED0AE77F}"/>
            </a:ext>
          </a:extLst>
        </xdr:cNvPr>
        <xdr:cNvSpPr txBox="1"/>
      </xdr:nvSpPr>
      <xdr:spPr>
        <a:xfrm>
          <a:off x="6818845" y="971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158832</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90AE5F82-489F-4F97-AF0C-3F9578147E8F}"/>
            </a:ext>
          </a:extLst>
        </xdr:cNvPr>
        <xdr:cNvSpPr txBox="1"/>
      </xdr:nvSpPr>
      <xdr:spPr>
        <a:xfrm>
          <a:off x="6009220" y="972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14792</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5B6C022-8E54-4BEA-AA85-B7E0E719D454}"/>
            </a:ext>
          </a:extLst>
        </xdr:cNvPr>
        <xdr:cNvSpPr txBox="1"/>
      </xdr:nvSpPr>
      <xdr:spPr>
        <a:xfrm>
          <a:off x="8399995" y="10222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18982</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C264B856-5AE8-484B-8B43-53D1A402FA2A}"/>
            </a:ext>
          </a:extLst>
        </xdr:cNvPr>
        <xdr:cNvSpPr txBox="1"/>
      </xdr:nvSpPr>
      <xdr:spPr>
        <a:xfrm>
          <a:off x="7609420" y="10229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35508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10AE5226-276D-4A93-8815-38D667EB3777}"/>
            </a:ext>
          </a:extLst>
        </xdr:cNvPr>
        <xdr:cNvSpPr txBox="1"/>
      </xdr:nvSpPr>
      <xdr:spPr>
        <a:xfrm>
          <a:off x="6818845" y="1024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38810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708882F5-7C7F-44D2-A825-9D112404A928}"/>
            </a:ext>
          </a:extLst>
        </xdr:cNvPr>
        <xdr:cNvSpPr txBox="1"/>
      </xdr:nvSpPr>
      <xdr:spPr>
        <a:xfrm>
          <a:off x="6009220" y="10249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5295B89-E147-4F4E-9A1D-DC8EA5C5A0E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54B9B7D2-A87F-45A3-90A6-C6C4BDCBF38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2D39CFD-3BBE-4428-AA2C-511AD47C64B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A59094A5-17A4-4DCC-916A-583A520BA9E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3BF8497-BD6C-4AC5-96E8-D2178C9AD6B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68DB26A-592A-4D27-B2D4-AA68CA4A330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F8E5CB1-070B-4D1E-AD01-E7B3A2C2F52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377DFF4-6D48-412F-8754-E433C04C635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AEE9EF28-6D7D-4CEB-A52A-B9005A51B41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5B38802-3269-4460-A720-0352A7904E4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7D710AC9-BA31-4241-A8DE-80793C62FF9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4662AD4-2A19-40B7-BF78-9A22DEBD0F05}"/>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63B620AA-1DF7-4159-925A-C6798E0112E5}"/>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DF6B295-5342-4D82-8448-4CCB340F4C88}"/>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A5B8CC86-3AD4-467A-ACF1-C38B7AC71DD7}"/>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A6CA6FB-E3F2-4E17-AF7F-1D5BF4A97826}"/>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284F94FF-C58A-4771-87B9-D615C81ABAA1}"/>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531994AF-5D9B-4FA3-B0FD-2408AD10AA68}"/>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A2ACF1B8-F977-485B-936C-F0282E3D2DD5}"/>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ECEA623F-EB34-4C98-846E-784E7AFF888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7EFBB88D-00D4-4FE8-8536-3864D7007DC0}"/>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8C94ACD7-E0ED-43E9-B472-152ADA88963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82" name="直線コネクタ 281">
          <a:extLst>
            <a:ext uri="{FF2B5EF4-FFF2-40B4-BE49-F238E27FC236}">
              <a16:creationId xmlns:a16="http://schemas.microsoft.com/office/drawing/2014/main" id="{114688DE-3E76-4403-893F-0635D7FACFA0}"/>
            </a:ext>
          </a:extLst>
        </xdr:cNvPr>
        <xdr:cNvCxnSpPr/>
      </xdr:nvCxnSpPr>
      <xdr:spPr>
        <a:xfrm flipV="1">
          <a:off x="4180840" y="12640183"/>
          <a:ext cx="0" cy="1374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B0802706-D523-40BC-9A9A-CC2C07C144B8}"/>
            </a:ext>
          </a:extLst>
        </xdr:cNvPr>
        <xdr:cNvSpPr txBox="1"/>
      </xdr:nvSpPr>
      <xdr:spPr>
        <a:xfrm>
          <a:off x="4219575" y="14021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84" name="直線コネクタ 283">
          <a:extLst>
            <a:ext uri="{FF2B5EF4-FFF2-40B4-BE49-F238E27FC236}">
              <a16:creationId xmlns:a16="http://schemas.microsoft.com/office/drawing/2014/main" id="{24B21D3B-8157-48B1-81A8-64EE2BA10155}"/>
            </a:ext>
          </a:extLst>
        </xdr:cNvPr>
        <xdr:cNvCxnSpPr/>
      </xdr:nvCxnSpPr>
      <xdr:spPr>
        <a:xfrm>
          <a:off x="4105275" y="140143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E8CC6F06-9C21-4A68-8F97-2EB99693DD9F}"/>
            </a:ext>
          </a:extLst>
        </xdr:cNvPr>
        <xdr:cNvSpPr txBox="1"/>
      </xdr:nvSpPr>
      <xdr:spPr>
        <a:xfrm>
          <a:off x="4219575" y="12418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86" name="直線コネクタ 285">
          <a:extLst>
            <a:ext uri="{FF2B5EF4-FFF2-40B4-BE49-F238E27FC236}">
              <a16:creationId xmlns:a16="http://schemas.microsoft.com/office/drawing/2014/main" id="{D675487E-1B7C-4B78-8129-DFC064714D9D}"/>
            </a:ext>
          </a:extLst>
        </xdr:cNvPr>
        <xdr:cNvCxnSpPr/>
      </xdr:nvCxnSpPr>
      <xdr:spPr>
        <a:xfrm>
          <a:off x="4105275" y="126401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103903</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9EB57671-2745-494F-BA65-EFC7A93C0048}"/>
            </a:ext>
          </a:extLst>
        </xdr:cNvPr>
        <xdr:cNvSpPr txBox="1"/>
      </xdr:nvSpPr>
      <xdr:spPr>
        <a:xfrm>
          <a:off x="4219575" y="13070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88" name="フローチャート: 判断 287">
          <a:extLst>
            <a:ext uri="{FF2B5EF4-FFF2-40B4-BE49-F238E27FC236}">
              <a16:creationId xmlns:a16="http://schemas.microsoft.com/office/drawing/2014/main" id="{FB73EBC3-F3FF-43E1-B74C-EB37FD50E485}"/>
            </a:ext>
          </a:extLst>
        </xdr:cNvPr>
        <xdr:cNvSpPr/>
      </xdr:nvSpPr>
      <xdr:spPr>
        <a:xfrm>
          <a:off x="4124325" y="1320965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89" name="フローチャート: 判断 288">
          <a:extLst>
            <a:ext uri="{FF2B5EF4-FFF2-40B4-BE49-F238E27FC236}">
              <a16:creationId xmlns:a16="http://schemas.microsoft.com/office/drawing/2014/main" id="{AFC432D4-3D38-405D-B51E-4AC4C79EF37A}"/>
            </a:ext>
          </a:extLst>
        </xdr:cNvPr>
        <xdr:cNvSpPr/>
      </xdr:nvSpPr>
      <xdr:spPr>
        <a:xfrm>
          <a:off x="3381375" y="131712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90" name="フローチャート: 判断 289">
          <a:extLst>
            <a:ext uri="{FF2B5EF4-FFF2-40B4-BE49-F238E27FC236}">
              <a16:creationId xmlns:a16="http://schemas.microsoft.com/office/drawing/2014/main" id="{650C51D2-E213-4260-A6CF-DEA292A93A74}"/>
            </a:ext>
          </a:extLst>
        </xdr:cNvPr>
        <xdr:cNvSpPr/>
      </xdr:nvSpPr>
      <xdr:spPr>
        <a:xfrm>
          <a:off x="2571750" y="131530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91" name="フローチャート: 判断 290">
          <a:extLst>
            <a:ext uri="{FF2B5EF4-FFF2-40B4-BE49-F238E27FC236}">
              <a16:creationId xmlns:a16="http://schemas.microsoft.com/office/drawing/2014/main" id="{9D0AEEC2-A208-4F63-A8A2-0B21C6E5A578}"/>
            </a:ext>
          </a:extLst>
        </xdr:cNvPr>
        <xdr:cNvSpPr/>
      </xdr:nvSpPr>
      <xdr:spPr>
        <a:xfrm>
          <a:off x="1781175" y="131424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92" name="フローチャート: 判断 291">
          <a:extLst>
            <a:ext uri="{FF2B5EF4-FFF2-40B4-BE49-F238E27FC236}">
              <a16:creationId xmlns:a16="http://schemas.microsoft.com/office/drawing/2014/main" id="{01D07168-43EF-4828-ABED-A111622E0326}"/>
            </a:ext>
          </a:extLst>
        </xdr:cNvPr>
        <xdr:cNvSpPr/>
      </xdr:nvSpPr>
      <xdr:spPr>
        <a:xfrm>
          <a:off x="981075" y="131913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6C4A65C3-A89D-47AD-B55B-900B17CF34B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EA4870F-5AA9-4EC0-B0A8-350041D648E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DA15740-3475-413A-BFF9-E5590FC7358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1D60643-9D82-4CEF-9373-5CBD24D82C8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9474F56-53F2-4E02-9835-C43A68C5093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167894</xdr:rowOff>
    </xdr:from>
    <xdr:to>
      <xdr:col>24</xdr:col>
      <xdr:colOff>114300</xdr:colOff>
      <xdr:row>84</xdr:row>
      <xdr:rowOff>98044</xdr:rowOff>
    </xdr:to>
    <xdr:sp macro="" textlink="">
      <xdr:nvSpPr>
        <xdr:cNvPr id="298" name="楕円 297">
          <a:extLst>
            <a:ext uri="{FF2B5EF4-FFF2-40B4-BE49-F238E27FC236}">
              <a16:creationId xmlns:a16="http://schemas.microsoft.com/office/drawing/2014/main" id="{796BD22A-E73F-4616-BA46-B346AE7D6867}"/>
            </a:ext>
          </a:extLst>
        </xdr:cNvPr>
        <xdr:cNvSpPr/>
      </xdr:nvSpPr>
      <xdr:spPr>
        <a:xfrm>
          <a:off x="4124325" y="136140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146321</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E817AD4F-1E4A-43E5-A437-21754F756564}"/>
            </a:ext>
          </a:extLst>
        </xdr:cNvPr>
        <xdr:cNvSpPr txBox="1"/>
      </xdr:nvSpPr>
      <xdr:spPr>
        <a:xfrm>
          <a:off x="4219575" y="1359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108458</xdr:rowOff>
    </xdr:from>
    <xdr:to>
      <xdr:col>20</xdr:col>
      <xdr:colOff>38100</xdr:colOff>
      <xdr:row>84</xdr:row>
      <xdr:rowOff>38608</xdr:rowOff>
    </xdr:to>
    <xdr:sp macro="" textlink="">
      <xdr:nvSpPr>
        <xdr:cNvPr id="300" name="楕円 299">
          <a:extLst>
            <a:ext uri="{FF2B5EF4-FFF2-40B4-BE49-F238E27FC236}">
              <a16:creationId xmlns:a16="http://schemas.microsoft.com/office/drawing/2014/main" id="{C813C18E-A3A7-47EC-A4EB-D2A227109DFF}"/>
            </a:ext>
          </a:extLst>
        </xdr:cNvPr>
        <xdr:cNvSpPr/>
      </xdr:nvSpPr>
      <xdr:spPr>
        <a:xfrm>
          <a:off x="3381375" y="13554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159258</xdr:rowOff>
    </xdr:from>
    <xdr:to>
      <xdr:col>24</xdr:col>
      <xdr:colOff>63500</xdr:colOff>
      <xdr:row>84</xdr:row>
      <xdr:rowOff>47244</xdr:rowOff>
    </xdr:to>
    <xdr:cxnSp macro="">
      <xdr:nvCxnSpPr>
        <xdr:cNvPr id="301" name="直線コネクタ 300">
          <a:extLst>
            <a:ext uri="{FF2B5EF4-FFF2-40B4-BE49-F238E27FC236}">
              <a16:creationId xmlns:a16="http://schemas.microsoft.com/office/drawing/2014/main" id="{DD72F95B-BA32-4295-8B56-D2B7B7696157}"/>
            </a:ext>
          </a:extLst>
        </xdr:cNvPr>
        <xdr:cNvCxnSpPr/>
      </xdr:nvCxnSpPr>
      <xdr:spPr>
        <a:xfrm>
          <a:off x="3429000" y="13611733"/>
          <a:ext cx="752475"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49022</xdr:rowOff>
    </xdr:from>
    <xdr:to>
      <xdr:col>15</xdr:col>
      <xdr:colOff>101600</xdr:colOff>
      <xdr:row>83</xdr:row>
      <xdr:rowOff>150622</xdr:rowOff>
    </xdr:to>
    <xdr:sp macro="" textlink="">
      <xdr:nvSpPr>
        <xdr:cNvPr id="302" name="楕円 301">
          <a:extLst>
            <a:ext uri="{FF2B5EF4-FFF2-40B4-BE49-F238E27FC236}">
              <a16:creationId xmlns:a16="http://schemas.microsoft.com/office/drawing/2014/main" id="{D29E69F3-70B1-4D79-BBFA-B13DBD6D7244}"/>
            </a:ext>
          </a:extLst>
        </xdr:cNvPr>
        <xdr:cNvSpPr/>
      </xdr:nvSpPr>
      <xdr:spPr>
        <a:xfrm>
          <a:off x="2571750" y="134951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99822</xdr:rowOff>
    </xdr:from>
    <xdr:to>
      <xdr:col>19</xdr:col>
      <xdr:colOff>177800</xdr:colOff>
      <xdr:row>83</xdr:row>
      <xdr:rowOff>159258</xdr:rowOff>
    </xdr:to>
    <xdr:cxnSp macro="">
      <xdr:nvCxnSpPr>
        <xdr:cNvPr id="303" name="直線コネクタ 302">
          <a:extLst>
            <a:ext uri="{FF2B5EF4-FFF2-40B4-BE49-F238E27FC236}">
              <a16:creationId xmlns:a16="http://schemas.microsoft.com/office/drawing/2014/main" id="{871E875F-618C-4673-872F-462366C6FA93}"/>
            </a:ext>
          </a:extLst>
        </xdr:cNvPr>
        <xdr:cNvCxnSpPr/>
      </xdr:nvCxnSpPr>
      <xdr:spPr>
        <a:xfrm>
          <a:off x="2619375" y="13552297"/>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126746</xdr:rowOff>
    </xdr:from>
    <xdr:to>
      <xdr:col>10</xdr:col>
      <xdr:colOff>165100</xdr:colOff>
      <xdr:row>84</xdr:row>
      <xdr:rowOff>56896</xdr:rowOff>
    </xdr:to>
    <xdr:sp macro="" textlink="">
      <xdr:nvSpPr>
        <xdr:cNvPr id="304" name="楕円 303">
          <a:extLst>
            <a:ext uri="{FF2B5EF4-FFF2-40B4-BE49-F238E27FC236}">
              <a16:creationId xmlns:a16="http://schemas.microsoft.com/office/drawing/2014/main" id="{12D69AB9-7B60-4DCD-B7D7-1DE3E86737AB}"/>
            </a:ext>
          </a:extLst>
        </xdr:cNvPr>
        <xdr:cNvSpPr/>
      </xdr:nvSpPr>
      <xdr:spPr>
        <a:xfrm>
          <a:off x="1781175" y="13572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99822</xdr:rowOff>
    </xdr:from>
    <xdr:to>
      <xdr:col>15</xdr:col>
      <xdr:colOff>50800</xdr:colOff>
      <xdr:row>84</xdr:row>
      <xdr:rowOff>6096</xdr:rowOff>
    </xdr:to>
    <xdr:cxnSp macro="">
      <xdr:nvCxnSpPr>
        <xdr:cNvPr id="305" name="直線コネクタ 304">
          <a:extLst>
            <a:ext uri="{FF2B5EF4-FFF2-40B4-BE49-F238E27FC236}">
              <a16:creationId xmlns:a16="http://schemas.microsoft.com/office/drawing/2014/main" id="{D9EEB23A-EE6B-44A4-A9F9-AEB7D2981EEF}"/>
            </a:ext>
          </a:extLst>
        </xdr:cNvPr>
        <xdr:cNvCxnSpPr/>
      </xdr:nvCxnSpPr>
      <xdr:spPr>
        <a:xfrm flipV="1">
          <a:off x="1828800" y="13552297"/>
          <a:ext cx="790575"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06" name="楕円 305">
          <a:extLst>
            <a:ext uri="{FF2B5EF4-FFF2-40B4-BE49-F238E27FC236}">
              <a16:creationId xmlns:a16="http://schemas.microsoft.com/office/drawing/2014/main" id="{2F5E7260-3EFE-415D-BFD0-62DBDAD2EE88}"/>
            </a:ext>
          </a:extLst>
        </xdr:cNvPr>
        <xdr:cNvSpPr/>
      </xdr:nvSpPr>
      <xdr:spPr>
        <a:xfrm>
          <a:off x="9810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84</xdr:row>
      <xdr:rowOff>6096</xdr:rowOff>
    </xdr:to>
    <xdr:cxnSp macro="">
      <xdr:nvCxnSpPr>
        <xdr:cNvPr id="307" name="直線コネクタ 306">
          <a:extLst>
            <a:ext uri="{FF2B5EF4-FFF2-40B4-BE49-F238E27FC236}">
              <a16:creationId xmlns:a16="http://schemas.microsoft.com/office/drawing/2014/main" id="{225CA6FF-524A-4BE2-994D-EAE16E28A9C7}"/>
            </a:ext>
          </a:extLst>
        </xdr:cNvPr>
        <xdr:cNvCxnSpPr/>
      </xdr:nvCxnSpPr>
      <xdr:spPr>
        <a:xfrm>
          <a:off x="1028700" y="13570586"/>
          <a:ext cx="8001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167149</xdr:rowOff>
    </xdr:from>
    <xdr:ext cx="405111" cy="259045"/>
    <xdr:sp macro="" textlink="">
      <xdr:nvSpPr>
        <xdr:cNvPr id="308" name="n_1aveValue【公営住宅】&#10;有形固定資産減価償却率">
          <a:extLst>
            <a:ext uri="{FF2B5EF4-FFF2-40B4-BE49-F238E27FC236}">
              <a16:creationId xmlns:a16="http://schemas.microsoft.com/office/drawing/2014/main" id="{B585A1F8-12B7-47EF-8288-C3D505DA66FE}"/>
            </a:ext>
          </a:extLst>
        </xdr:cNvPr>
        <xdr:cNvSpPr txBox="1"/>
      </xdr:nvSpPr>
      <xdr:spPr>
        <a:xfrm>
          <a:off x="3239144" y="129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148862</xdr:rowOff>
    </xdr:from>
    <xdr:ext cx="405111" cy="259045"/>
    <xdr:sp macro="" textlink="">
      <xdr:nvSpPr>
        <xdr:cNvPr id="309" name="n_2aveValue【公営住宅】&#10;有形固定資産減価償却率">
          <a:extLst>
            <a:ext uri="{FF2B5EF4-FFF2-40B4-BE49-F238E27FC236}">
              <a16:creationId xmlns:a16="http://schemas.microsoft.com/office/drawing/2014/main" id="{94A5CA8E-5EB1-4E03-A618-D6D3F1BA95D3}"/>
            </a:ext>
          </a:extLst>
        </xdr:cNvPr>
        <xdr:cNvSpPr txBox="1"/>
      </xdr:nvSpPr>
      <xdr:spPr>
        <a:xfrm>
          <a:off x="2439044" y="1294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135145</xdr:rowOff>
    </xdr:from>
    <xdr:ext cx="405111" cy="259045"/>
    <xdr:sp macro="" textlink="">
      <xdr:nvSpPr>
        <xdr:cNvPr id="310" name="n_3aveValue【公営住宅】&#10;有形固定資産減価償却率">
          <a:extLst>
            <a:ext uri="{FF2B5EF4-FFF2-40B4-BE49-F238E27FC236}">
              <a16:creationId xmlns:a16="http://schemas.microsoft.com/office/drawing/2014/main" id="{4A720028-21C3-4F85-848C-4843ED04F587}"/>
            </a:ext>
          </a:extLst>
        </xdr:cNvPr>
        <xdr:cNvSpPr txBox="1"/>
      </xdr:nvSpPr>
      <xdr:spPr>
        <a:xfrm>
          <a:off x="1648469" y="1293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311" name="n_4aveValue【公営住宅】&#10;有形固定資産減価償却率">
          <a:extLst>
            <a:ext uri="{FF2B5EF4-FFF2-40B4-BE49-F238E27FC236}">
              <a16:creationId xmlns:a16="http://schemas.microsoft.com/office/drawing/2014/main" id="{8AA2B757-A8D7-4B88-968E-F687CD970CD6}"/>
            </a:ext>
          </a:extLst>
        </xdr:cNvPr>
        <xdr:cNvSpPr txBox="1"/>
      </xdr:nvSpPr>
      <xdr:spPr>
        <a:xfrm>
          <a:off x="848369" y="12976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29735</xdr:rowOff>
    </xdr:from>
    <xdr:ext cx="405111" cy="259045"/>
    <xdr:sp macro="" textlink="">
      <xdr:nvSpPr>
        <xdr:cNvPr id="312" name="n_1mainValue【公営住宅】&#10;有形固定資産減価償却率">
          <a:extLst>
            <a:ext uri="{FF2B5EF4-FFF2-40B4-BE49-F238E27FC236}">
              <a16:creationId xmlns:a16="http://schemas.microsoft.com/office/drawing/2014/main" id="{E882EEB3-E1F6-4DB8-A1E8-89A81780ED8E}"/>
            </a:ext>
          </a:extLst>
        </xdr:cNvPr>
        <xdr:cNvSpPr txBox="1"/>
      </xdr:nvSpPr>
      <xdr:spPr>
        <a:xfrm>
          <a:off x="3239144" y="1363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141749</xdr:rowOff>
    </xdr:from>
    <xdr:ext cx="405111" cy="259045"/>
    <xdr:sp macro="" textlink="">
      <xdr:nvSpPr>
        <xdr:cNvPr id="313" name="n_2mainValue【公営住宅】&#10;有形固定資産減価償却率">
          <a:extLst>
            <a:ext uri="{FF2B5EF4-FFF2-40B4-BE49-F238E27FC236}">
              <a16:creationId xmlns:a16="http://schemas.microsoft.com/office/drawing/2014/main" id="{38EE31AF-7286-4F32-9760-84886B5602BD}"/>
            </a:ext>
          </a:extLst>
        </xdr:cNvPr>
        <xdr:cNvSpPr txBox="1"/>
      </xdr:nvSpPr>
      <xdr:spPr>
        <a:xfrm>
          <a:off x="2439044" y="13594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48023</xdr:rowOff>
    </xdr:from>
    <xdr:ext cx="405111" cy="259045"/>
    <xdr:sp macro="" textlink="">
      <xdr:nvSpPr>
        <xdr:cNvPr id="314" name="n_3mainValue【公営住宅】&#10;有形固定資産減価償却率">
          <a:extLst>
            <a:ext uri="{FF2B5EF4-FFF2-40B4-BE49-F238E27FC236}">
              <a16:creationId xmlns:a16="http://schemas.microsoft.com/office/drawing/2014/main" id="{62E2AAAD-0774-4DFA-892A-BA5840CD3EF1}"/>
            </a:ext>
          </a:extLst>
        </xdr:cNvPr>
        <xdr:cNvSpPr txBox="1"/>
      </xdr:nvSpPr>
      <xdr:spPr>
        <a:xfrm>
          <a:off x="1648469" y="136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15" name="n_4mainValue【公営住宅】&#10;有形固定資産減価償却率">
          <a:extLst>
            <a:ext uri="{FF2B5EF4-FFF2-40B4-BE49-F238E27FC236}">
              <a16:creationId xmlns:a16="http://schemas.microsoft.com/office/drawing/2014/main" id="{67543D79-4138-40FE-88E4-2A3ABD154F98}"/>
            </a:ext>
          </a:extLst>
        </xdr:cNvPr>
        <xdr:cNvSpPr txBox="1"/>
      </xdr:nvSpPr>
      <xdr:spPr>
        <a:xfrm>
          <a:off x="848369"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F5E22A38-1391-4C41-ACED-22839619AFD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FF93EC5C-FFE8-428F-B5FA-598D53CB6D0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5D32BAED-6ED8-4407-A919-0F6AF057845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66D7AA98-C53F-4124-8C53-6995AC0F6E5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F996DEE0-D8DE-4DF8-A354-352FA0573E0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D796B80C-BC78-42BE-BEA1-8D1AD91EAD6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C5EBD85-F81B-4719-8825-32597A7C18E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FF0CC88A-9131-4C79-8DEE-3368897D16B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14330B8-7129-4BF5-90D2-7BFD2115E59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3171FB7-BCC0-4B53-9DF6-5188964BF1B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2BA201F-5111-4161-811E-B79C9C93E845}"/>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BD93F3C0-6F0E-46B1-8F89-317D39CF777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D8B67E23-B254-4A89-A203-EF7CBA368B7A}"/>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937F146-4E4C-4928-BB81-9B7FD9F301C2}"/>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5FE76497-51C1-4579-80F9-97B16FD142F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CB1ACB6E-A655-41CF-9110-33CA83E81997}"/>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6BF1B20C-A868-481F-A558-9404D07C2CF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92E2BE97-0844-40F3-8097-97D3362ACADE}"/>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5543A272-799E-4EB7-8F24-631C5006442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61C2F165-8A0A-4919-ACCF-C112ED0454B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32FE2899-5A82-4D71-B053-FBA383915C2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37" name="直線コネクタ 336">
          <a:extLst>
            <a:ext uri="{FF2B5EF4-FFF2-40B4-BE49-F238E27FC236}">
              <a16:creationId xmlns:a16="http://schemas.microsoft.com/office/drawing/2014/main" id="{C7EB402D-F53F-46C4-8CEC-BBE4BAFD2B26}"/>
            </a:ext>
          </a:extLst>
        </xdr:cNvPr>
        <xdr:cNvCxnSpPr/>
      </xdr:nvCxnSpPr>
      <xdr:spPr>
        <a:xfrm flipV="1">
          <a:off x="9429115" y="12764618"/>
          <a:ext cx="0" cy="119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38" name="【公営住宅】&#10;一人当たり面積最小値テキスト">
          <a:extLst>
            <a:ext uri="{FF2B5EF4-FFF2-40B4-BE49-F238E27FC236}">
              <a16:creationId xmlns:a16="http://schemas.microsoft.com/office/drawing/2014/main" id="{A5014A00-EA10-4269-87FB-D76CCD0D26C7}"/>
            </a:ext>
          </a:extLst>
        </xdr:cNvPr>
        <xdr:cNvSpPr txBox="1"/>
      </xdr:nvSpPr>
      <xdr:spPr>
        <a:xfrm>
          <a:off x="9467850" y="139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39" name="直線コネクタ 338">
          <a:extLst>
            <a:ext uri="{FF2B5EF4-FFF2-40B4-BE49-F238E27FC236}">
              <a16:creationId xmlns:a16="http://schemas.microsoft.com/office/drawing/2014/main" id="{554F3E07-F020-4E2F-AF25-65D6FE02C810}"/>
            </a:ext>
          </a:extLst>
        </xdr:cNvPr>
        <xdr:cNvCxnSpPr/>
      </xdr:nvCxnSpPr>
      <xdr:spPr>
        <a:xfrm>
          <a:off x="9363075" y="13961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40" name="【公営住宅】&#10;一人当たり面積最大値テキスト">
          <a:extLst>
            <a:ext uri="{FF2B5EF4-FFF2-40B4-BE49-F238E27FC236}">
              <a16:creationId xmlns:a16="http://schemas.microsoft.com/office/drawing/2014/main" id="{3786D07C-474F-41DD-BF83-E29963D6DC72}"/>
            </a:ext>
          </a:extLst>
        </xdr:cNvPr>
        <xdr:cNvSpPr txBox="1"/>
      </xdr:nvSpPr>
      <xdr:spPr>
        <a:xfrm>
          <a:off x="9467850" y="1254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41" name="直線コネクタ 340">
          <a:extLst>
            <a:ext uri="{FF2B5EF4-FFF2-40B4-BE49-F238E27FC236}">
              <a16:creationId xmlns:a16="http://schemas.microsoft.com/office/drawing/2014/main" id="{30A4A4AC-7E8A-4255-B58A-E2E92F769D23}"/>
            </a:ext>
          </a:extLst>
        </xdr:cNvPr>
        <xdr:cNvCxnSpPr/>
      </xdr:nvCxnSpPr>
      <xdr:spPr>
        <a:xfrm>
          <a:off x="9363075" y="127646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163796</xdr:rowOff>
    </xdr:from>
    <xdr:ext cx="469744" cy="259045"/>
    <xdr:sp macro="" textlink="">
      <xdr:nvSpPr>
        <xdr:cNvPr id="342" name="【公営住宅】&#10;一人当たり面積平均値テキスト">
          <a:extLst>
            <a:ext uri="{FF2B5EF4-FFF2-40B4-BE49-F238E27FC236}">
              <a16:creationId xmlns:a16="http://schemas.microsoft.com/office/drawing/2014/main" id="{36948091-E7D2-4FF0-A921-D10961258344}"/>
            </a:ext>
          </a:extLst>
        </xdr:cNvPr>
        <xdr:cNvSpPr txBox="1"/>
      </xdr:nvSpPr>
      <xdr:spPr>
        <a:xfrm>
          <a:off x="9467850" y="13124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43" name="フローチャート: 判断 342">
          <a:extLst>
            <a:ext uri="{FF2B5EF4-FFF2-40B4-BE49-F238E27FC236}">
              <a16:creationId xmlns:a16="http://schemas.microsoft.com/office/drawing/2014/main" id="{CCAD2B10-44B4-4C7F-A7FF-E71C5CC6268E}"/>
            </a:ext>
          </a:extLst>
        </xdr:cNvPr>
        <xdr:cNvSpPr/>
      </xdr:nvSpPr>
      <xdr:spPr>
        <a:xfrm>
          <a:off x="9401175" y="1326954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44" name="フローチャート: 判断 343">
          <a:extLst>
            <a:ext uri="{FF2B5EF4-FFF2-40B4-BE49-F238E27FC236}">
              <a16:creationId xmlns:a16="http://schemas.microsoft.com/office/drawing/2014/main" id="{CEF1B12B-E15A-424C-9A30-C0B5BE46A3BF}"/>
            </a:ext>
          </a:extLst>
        </xdr:cNvPr>
        <xdr:cNvSpPr/>
      </xdr:nvSpPr>
      <xdr:spPr>
        <a:xfrm>
          <a:off x="8639175" y="132893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45" name="フローチャート: 判断 344">
          <a:extLst>
            <a:ext uri="{FF2B5EF4-FFF2-40B4-BE49-F238E27FC236}">
              <a16:creationId xmlns:a16="http://schemas.microsoft.com/office/drawing/2014/main" id="{20D38367-A6A1-4169-B8B6-4D934D78EBF9}"/>
            </a:ext>
          </a:extLst>
        </xdr:cNvPr>
        <xdr:cNvSpPr/>
      </xdr:nvSpPr>
      <xdr:spPr>
        <a:xfrm>
          <a:off x="7839075" y="133057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46" name="フローチャート: 判断 345">
          <a:extLst>
            <a:ext uri="{FF2B5EF4-FFF2-40B4-BE49-F238E27FC236}">
              <a16:creationId xmlns:a16="http://schemas.microsoft.com/office/drawing/2014/main" id="{8809510D-9D6B-42E7-B4B6-4605E8A3BC2E}"/>
            </a:ext>
          </a:extLst>
        </xdr:cNvPr>
        <xdr:cNvSpPr/>
      </xdr:nvSpPr>
      <xdr:spPr>
        <a:xfrm>
          <a:off x="7029450" y="133131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47" name="フローチャート: 判断 346">
          <a:extLst>
            <a:ext uri="{FF2B5EF4-FFF2-40B4-BE49-F238E27FC236}">
              <a16:creationId xmlns:a16="http://schemas.microsoft.com/office/drawing/2014/main" id="{D4CB8E2F-F6CE-4515-B915-AF67D6CAF60A}"/>
            </a:ext>
          </a:extLst>
        </xdr:cNvPr>
        <xdr:cNvSpPr/>
      </xdr:nvSpPr>
      <xdr:spPr>
        <a:xfrm>
          <a:off x="6238875" y="1326771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9D5C0651-7B44-4612-BA25-CD4CFF33870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3A7A541-8E47-4034-8C69-DB4870EDAF2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4689FD1-B73F-4461-9993-99F0D65E4C9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2734561-8DF8-4842-B3D0-36795CF17A3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CFC39F9-5CB4-4491-831F-554210B2E06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72340</xdr:rowOff>
    </xdr:from>
    <xdr:to>
      <xdr:col>55</xdr:col>
      <xdr:colOff>50800</xdr:colOff>
      <xdr:row>83</xdr:row>
      <xdr:rowOff>2490</xdr:rowOff>
    </xdr:to>
    <xdr:sp macro="" textlink="">
      <xdr:nvSpPr>
        <xdr:cNvPr id="353" name="楕円 352">
          <a:extLst>
            <a:ext uri="{FF2B5EF4-FFF2-40B4-BE49-F238E27FC236}">
              <a16:creationId xmlns:a16="http://schemas.microsoft.com/office/drawing/2014/main" id="{1FD0EC23-8FE5-480F-A11D-D7011E054DA2}"/>
            </a:ext>
          </a:extLst>
        </xdr:cNvPr>
        <xdr:cNvSpPr/>
      </xdr:nvSpPr>
      <xdr:spPr>
        <a:xfrm>
          <a:off x="9401175" y="133565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50767</xdr:rowOff>
    </xdr:from>
    <xdr:ext cx="469744" cy="259045"/>
    <xdr:sp macro="" textlink="">
      <xdr:nvSpPr>
        <xdr:cNvPr id="354" name="【公営住宅】&#10;一人当たり面積該当値テキスト">
          <a:extLst>
            <a:ext uri="{FF2B5EF4-FFF2-40B4-BE49-F238E27FC236}">
              <a16:creationId xmlns:a16="http://schemas.microsoft.com/office/drawing/2014/main" id="{EAF88FC3-6541-4EF8-8674-E7F32374EA2F}"/>
            </a:ext>
          </a:extLst>
        </xdr:cNvPr>
        <xdr:cNvSpPr txBox="1"/>
      </xdr:nvSpPr>
      <xdr:spPr>
        <a:xfrm>
          <a:off x="9467850" y="1333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87427</xdr:rowOff>
    </xdr:from>
    <xdr:to>
      <xdr:col>50</xdr:col>
      <xdr:colOff>165100</xdr:colOff>
      <xdr:row>83</xdr:row>
      <xdr:rowOff>17577</xdr:rowOff>
    </xdr:to>
    <xdr:sp macro="" textlink="">
      <xdr:nvSpPr>
        <xdr:cNvPr id="355" name="楕円 354">
          <a:extLst>
            <a:ext uri="{FF2B5EF4-FFF2-40B4-BE49-F238E27FC236}">
              <a16:creationId xmlns:a16="http://schemas.microsoft.com/office/drawing/2014/main" id="{CB25388F-732C-4809-95B4-8D9AA8113A60}"/>
            </a:ext>
          </a:extLst>
        </xdr:cNvPr>
        <xdr:cNvSpPr/>
      </xdr:nvSpPr>
      <xdr:spPr>
        <a:xfrm>
          <a:off x="8639175" y="133716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123140</xdr:rowOff>
    </xdr:from>
    <xdr:to>
      <xdr:col>55</xdr:col>
      <xdr:colOff>0</xdr:colOff>
      <xdr:row>82</xdr:row>
      <xdr:rowOff>138227</xdr:rowOff>
    </xdr:to>
    <xdr:cxnSp macro="">
      <xdr:nvCxnSpPr>
        <xdr:cNvPr id="356" name="直線コネクタ 355">
          <a:extLst>
            <a:ext uri="{FF2B5EF4-FFF2-40B4-BE49-F238E27FC236}">
              <a16:creationId xmlns:a16="http://schemas.microsoft.com/office/drawing/2014/main" id="{2DB20550-AA0E-4140-B921-2757CD627CD0}"/>
            </a:ext>
          </a:extLst>
        </xdr:cNvPr>
        <xdr:cNvCxnSpPr/>
      </xdr:nvCxnSpPr>
      <xdr:spPr>
        <a:xfrm flipV="1">
          <a:off x="8686800" y="13413690"/>
          <a:ext cx="74295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99771</xdr:rowOff>
    </xdr:from>
    <xdr:to>
      <xdr:col>46</xdr:col>
      <xdr:colOff>38100</xdr:colOff>
      <xdr:row>83</xdr:row>
      <xdr:rowOff>29921</xdr:rowOff>
    </xdr:to>
    <xdr:sp macro="" textlink="">
      <xdr:nvSpPr>
        <xdr:cNvPr id="357" name="楕円 356">
          <a:extLst>
            <a:ext uri="{FF2B5EF4-FFF2-40B4-BE49-F238E27FC236}">
              <a16:creationId xmlns:a16="http://schemas.microsoft.com/office/drawing/2014/main" id="{EA52E216-9E8B-461D-A40B-E5DAF058AB41}"/>
            </a:ext>
          </a:extLst>
        </xdr:cNvPr>
        <xdr:cNvSpPr/>
      </xdr:nvSpPr>
      <xdr:spPr>
        <a:xfrm>
          <a:off x="7839075" y="1339032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138227</xdr:rowOff>
    </xdr:from>
    <xdr:to>
      <xdr:col>50</xdr:col>
      <xdr:colOff>114300</xdr:colOff>
      <xdr:row>82</xdr:row>
      <xdr:rowOff>150571</xdr:rowOff>
    </xdr:to>
    <xdr:cxnSp macro="">
      <xdr:nvCxnSpPr>
        <xdr:cNvPr id="358" name="直線コネクタ 357">
          <a:extLst>
            <a:ext uri="{FF2B5EF4-FFF2-40B4-BE49-F238E27FC236}">
              <a16:creationId xmlns:a16="http://schemas.microsoft.com/office/drawing/2014/main" id="{B025C6BF-53C1-4816-AA0E-77AF0F549779}"/>
            </a:ext>
          </a:extLst>
        </xdr:cNvPr>
        <xdr:cNvCxnSpPr/>
      </xdr:nvCxnSpPr>
      <xdr:spPr>
        <a:xfrm flipV="1">
          <a:off x="7886700" y="13428777"/>
          <a:ext cx="8001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90627</xdr:rowOff>
    </xdr:from>
    <xdr:to>
      <xdr:col>41</xdr:col>
      <xdr:colOff>101600</xdr:colOff>
      <xdr:row>83</xdr:row>
      <xdr:rowOff>20777</xdr:rowOff>
    </xdr:to>
    <xdr:sp macro="" textlink="">
      <xdr:nvSpPr>
        <xdr:cNvPr id="359" name="楕円 358">
          <a:extLst>
            <a:ext uri="{FF2B5EF4-FFF2-40B4-BE49-F238E27FC236}">
              <a16:creationId xmlns:a16="http://schemas.microsoft.com/office/drawing/2014/main" id="{89F8F56D-AC2A-4B0E-BDD5-C2E74F10E952}"/>
            </a:ext>
          </a:extLst>
        </xdr:cNvPr>
        <xdr:cNvSpPr/>
      </xdr:nvSpPr>
      <xdr:spPr>
        <a:xfrm>
          <a:off x="7029450" y="133748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141427</xdr:rowOff>
    </xdr:from>
    <xdr:to>
      <xdr:col>45</xdr:col>
      <xdr:colOff>177800</xdr:colOff>
      <xdr:row>82</xdr:row>
      <xdr:rowOff>150571</xdr:rowOff>
    </xdr:to>
    <xdr:cxnSp macro="">
      <xdr:nvCxnSpPr>
        <xdr:cNvPr id="360" name="直線コネクタ 359">
          <a:extLst>
            <a:ext uri="{FF2B5EF4-FFF2-40B4-BE49-F238E27FC236}">
              <a16:creationId xmlns:a16="http://schemas.microsoft.com/office/drawing/2014/main" id="{273A5609-9636-4077-9B2D-5B8181C970B7}"/>
            </a:ext>
          </a:extLst>
        </xdr:cNvPr>
        <xdr:cNvCxnSpPr/>
      </xdr:nvCxnSpPr>
      <xdr:spPr>
        <a:xfrm>
          <a:off x="7077075" y="13431977"/>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61" name="楕円 360">
          <a:extLst>
            <a:ext uri="{FF2B5EF4-FFF2-40B4-BE49-F238E27FC236}">
              <a16:creationId xmlns:a16="http://schemas.microsoft.com/office/drawing/2014/main" id="{25737D0E-FD81-484E-A20D-1C7880482165}"/>
            </a:ext>
          </a:extLst>
        </xdr:cNvPr>
        <xdr:cNvSpPr/>
      </xdr:nvSpPr>
      <xdr:spPr>
        <a:xfrm>
          <a:off x="6238875" y="133921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141427</xdr:rowOff>
    </xdr:from>
    <xdr:to>
      <xdr:col>41</xdr:col>
      <xdr:colOff>50800</xdr:colOff>
      <xdr:row>82</xdr:row>
      <xdr:rowOff>152400</xdr:rowOff>
    </xdr:to>
    <xdr:cxnSp macro="">
      <xdr:nvCxnSpPr>
        <xdr:cNvPr id="362" name="直線コネクタ 361">
          <a:extLst>
            <a:ext uri="{FF2B5EF4-FFF2-40B4-BE49-F238E27FC236}">
              <a16:creationId xmlns:a16="http://schemas.microsoft.com/office/drawing/2014/main" id="{4687327C-287B-46DE-86D7-4001FEF4DCE0}"/>
            </a:ext>
          </a:extLst>
        </xdr:cNvPr>
        <xdr:cNvCxnSpPr/>
      </xdr:nvCxnSpPr>
      <xdr:spPr>
        <a:xfrm flipV="1">
          <a:off x="6286500" y="13431977"/>
          <a:ext cx="790575"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120057</xdr:rowOff>
    </xdr:from>
    <xdr:ext cx="469744" cy="259045"/>
    <xdr:sp macro="" textlink="">
      <xdr:nvSpPr>
        <xdr:cNvPr id="363" name="n_1aveValue【公営住宅】&#10;一人当たり面積">
          <a:extLst>
            <a:ext uri="{FF2B5EF4-FFF2-40B4-BE49-F238E27FC236}">
              <a16:creationId xmlns:a16="http://schemas.microsoft.com/office/drawing/2014/main" id="{0145FEE3-718C-4BB0-B5AC-99ECC5B596F8}"/>
            </a:ext>
          </a:extLst>
        </xdr:cNvPr>
        <xdr:cNvSpPr txBox="1"/>
      </xdr:nvSpPr>
      <xdr:spPr>
        <a:xfrm>
          <a:off x="8458277" y="1308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136517</xdr:rowOff>
    </xdr:from>
    <xdr:ext cx="469744" cy="259045"/>
    <xdr:sp macro="" textlink="">
      <xdr:nvSpPr>
        <xdr:cNvPr id="364" name="n_2aveValue【公営住宅】&#10;一人当たり面積">
          <a:extLst>
            <a:ext uri="{FF2B5EF4-FFF2-40B4-BE49-F238E27FC236}">
              <a16:creationId xmlns:a16="http://schemas.microsoft.com/office/drawing/2014/main" id="{13306C2E-9173-4459-B397-FED33667993A}"/>
            </a:ext>
          </a:extLst>
        </xdr:cNvPr>
        <xdr:cNvSpPr txBox="1"/>
      </xdr:nvSpPr>
      <xdr:spPr>
        <a:xfrm>
          <a:off x="7677227" y="1310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147032</xdr:rowOff>
    </xdr:from>
    <xdr:ext cx="469744" cy="259045"/>
    <xdr:sp macro="" textlink="">
      <xdr:nvSpPr>
        <xdr:cNvPr id="365" name="n_3aveValue【公営住宅】&#10;一人当たり面積">
          <a:extLst>
            <a:ext uri="{FF2B5EF4-FFF2-40B4-BE49-F238E27FC236}">
              <a16:creationId xmlns:a16="http://schemas.microsoft.com/office/drawing/2014/main" id="{770E0369-9EE6-475F-9143-B2B340FBB5B7}"/>
            </a:ext>
          </a:extLst>
        </xdr:cNvPr>
        <xdr:cNvSpPr txBox="1"/>
      </xdr:nvSpPr>
      <xdr:spPr>
        <a:xfrm>
          <a:off x="6867602" y="13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85768</xdr:rowOff>
    </xdr:from>
    <xdr:ext cx="469744" cy="259045"/>
    <xdr:sp macro="" textlink="">
      <xdr:nvSpPr>
        <xdr:cNvPr id="366" name="n_4aveValue【公営住宅】&#10;一人当たり面積">
          <a:extLst>
            <a:ext uri="{FF2B5EF4-FFF2-40B4-BE49-F238E27FC236}">
              <a16:creationId xmlns:a16="http://schemas.microsoft.com/office/drawing/2014/main" id="{89E9CE92-0E27-4AA2-9ADA-5E2BAD55A0D1}"/>
            </a:ext>
          </a:extLst>
        </xdr:cNvPr>
        <xdr:cNvSpPr txBox="1"/>
      </xdr:nvSpPr>
      <xdr:spPr>
        <a:xfrm>
          <a:off x="6067502" y="1304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8704</xdr:rowOff>
    </xdr:from>
    <xdr:ext cx="469744" cy="259045"/>
    <xdr:sp macro="" textlink="">
      <xdr:nvSpPr>
        <xdr:cNvPr id="367" name="n_1mainValue【公営住宅】&#10;一人当たり面積">
          <a:extLst>
            <a:ext uri="{FF2B5EF4-FFF2-40B4-BE49-F238E27FC236}">
              <a16:creationId xmlns:a16="http://schemas.microsoft.com/office/drawing/2014/main" id="{0966F94A-623E-47C1-80AE-D794EE8D454C}"/>
            </a:ext>
          </a:extLst>
        </xdr:cNvPr>
        <xdr:cNvSpPr txBox="1"/>
      </xdr:nvSpPr>
      <xdr:spPr>
        <a:xfrm>
          <a:off x="8458277" y="134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21048</xdr:rowOff>
    </xdr:from>
    <xdr:ext cx="469744" cy="259045"/>
    <xdr:sp macro="" textlink="">
      <xdr:nvSpPr>
        <xdr:cNvPr id="368" name="n_2mainValue【公営住宅】&#10;一人当たり面積">
          <a:extLst>
            <a:ext uri="{FF2B5EF4-FFF2-40B4-BE49-F238E27FC236}">
              <a16:creationId xmlns:a16="http://schemas.microsoft.com/office/drawing/2014/main" id="{9DE21D61-A570-41F2-AA0B-1AA77F72E914}"/>
            </a:ext>
          </a:extLst>
        </xdr:cNvPr>
        <xdr:cNvSpPr txBox="1"/>
      </xdr:nvSpPr>
      <xdr:spPr>
        <a:xfrm>
          <a:off x="7677227" y="1347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11904</xdr:rowOff>
    </xdr:from>
    <xdr:ext cx="469744" cy="259045"/>
    <xdr:sp macro="" textlink="">
      <xdr:nvSpPr>
        <xdr:cNvPr id="369" name="n_3mainValue【公営住宅】&#10;一人当たり面積">
          <a:extLst>
            <a:ext uri="{FF2B5EF4-FFF2-40B4-BE49-F238E27FC236}">
              <a16:creationId xmlns:a16="http://schemas.microsoft.com/office/drawing/2014/main" id="{B9E375EB-6D52-42F3-A572-3AB77155EDBC}"/>
            </a:ext>
          </a:extLst>
        </xdr:cNvPr>
        <xdr:cNvSpPr txBox="1"/>
      </xdr:nvSpPr>
      <xdr:spPr>
        <a:xfrm>
          <a:off x="6867602" y="1345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0" name="n_4mainValue【公営住宅】&#10;一人当たり面積">
          <a:extLst>
            <a:ext uri="{FF2B5EF4-FFF2-40B4-BE49-F238E27FC236}">
              <a16:creationId xmlns:a16="http://schemas.microsoft.com/office/drawing/2014/main" id="{804F7A1B-7BA5-46F6-BD79-A33C2AEB5938}"/>
            </a:ext>
          </a:extLst>
        </xdr:cNvPr>
        <xdr:cNvSpPr txBox="1"/>
      </xdr:nvSpPr>
      <xdr:spPr>
        <a:xfrm>
          <a:off x="6067502"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80B3CB10-4FE1-4349-8193-87D535D498B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49FC1607-240C-47FA-9CB1-2D67E4C1E085}"/>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382AC1C-F5A0-4243-87DC-66B5DD6873C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9878429F-2EE0-467E-9635-38C756AB1ED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5791742C-341D-46E2-8B6F-B44A95C9E86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15B3D617-1930-44B6-9AD8-9BF0CB1443F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42C1FF92-628A-4BAF-A94C-9A5B5F7B0B2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F76248A-6D25-4013-B4F8-AF9C0F31E95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E960ADF3-D2C4-4343-B753-063C0FB5042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25BFEE00-B77C-428C-A179-BEBE3D85167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E45B1574-466E-476A-9947-53049C48829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97802260-3AB3-4558-AE4E-548955562D9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E601FD01-A7FD-4D67-BE87-04C7D8FB1DEB}"/>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6EAD2507-8F98-412B-8EE3-6EBCF848A76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5815BC9B-4F27-4A14-824E-AC095A980F4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DAD7EBC6-F103-46E0-B3AE-0774CF3F984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60811365-2DFC-48F6-82D2-1C1820549DB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701BD497-B652-4F72-969E-4FBDC6887C7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7FAFFDC6-340E-4E7E-A91A-368402F63C0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50ADBECE-E268-45B7-8AB4-CD01EF721F7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22A40297-D90E-4E81-9636-800CCD25A5D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DFBB15A2-64B5-49AB-B200-86112668A0E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E96C5ED0-660B-47EC-AD83-94CCB269F38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9FBE1C23-1FCB-4342-A261-F749B36C033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3D8E9856-15BA-4219-9A68-FAAA177E543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FB8D43C5-5FF8-40E8-A0F6-A275B355591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4ABE36A4-C828-4563-97FB-645ED8C4AA2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BD97D837-1F63-4E61-BDC0-3E6E5FE2BBA9}"/>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399" name="テキスト ボックス 398">
          <a:extLst>
            <a:ext uri="{FF2B5EF4-FFF2-40B4-BE49-F238E27FC236}">
              <a16:creationId xmlns:a16="http://schemas.microsoft.com/office/drawing/2014/main" id="{FD5BB260-3A5E-4DDC-8DA0-2AC0ADD0E0FF}"/>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E60FC1A2-1FC9-421A-856C-2A792FBA84B4}"/>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24916BA5-9749-4735-8021-9FD54E3E3706}"/>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A0D4187D-7135-4F33-B856-282D1290A92A}"/>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560B2CFF-29EF-43BE-8D64-140EBF32FFC0}"/>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ACED9883-2B10-454F-AEEB-84DEBB2CF29E}"/>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8BECF9E7-E689-4D81-AAE1-792E757AC25C}"/>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FEE7B2F7-2C06-4018-918C-2D850BB103B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07" name="テキスト ボックス 406">
          <a:extLst>
            <a:ext uri="{FF2B5EF4-FFF2-40B4-BE49-F238E27FC236}">
              <a16:creationId xmlns:a16="http://schemas.microsoft.com/office/drawing/2014/main" id="{4F22B572-C9DE-4CF7-B455-7F0FA62A2D26}"/>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BAA4F1C8-6258-4F0F-A0D7-5A7E0AF0A65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09" name="直線コネクタ 408">
          <a:extLst>
            <a:ext uri="{FF2B5EF4-FFF2-40B4-BE49-F238E27FC236}">
              <a16:creationId xmlns:a16="http://schemas.microsoft.com/office/drawing/2014/main" id="{802039AA-CEC8-40E9-B298-1A3957F5731B}"/>
            </a:ext>
          </a:extLst>
        </xdr:cNvPr>
        <xdr:cNvCxnSpPr/>
      </xdr:nvCxnSpPr>
      <xdr:spPr>
        <a:xfrm flipV="1">
          <a:off x="14696439" y="5363845"/>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1EDD9A36-A533-46C7-A215-C5CD0CA011DF}"/>
            </a:ext>
          </a:extLst>
        </xdr:cNvPr>
        <xdr:cNvSpPr txBox="1"/>
      </xdr:nvSpPr>
      <xdr:spPr>
        <a:xfrm>
          <a:off x="14735175" y="65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11" name="直線コネクタ 410">
          <a:extLst>
            <a:ext uri="{FF2B5EF4-FFF2-40B4-BE49-F238E27FC236}">
              <a16:creationId xmlns:a16="http://schemas.microsoft.com/office/drawing/2014/main" id="{7129AB79-7136-4FBA-9BFC-FBE05D99F831}"/>
            </a:ext>
          </a:extLst>
        </xdr:cNvPr>
        <xdr:cNvCxnSpPr/>
      </xdr:nvCxnSpPr>
      <xdr:spPr>
        <a:xfrm>
          <a:off x="14611350" y="65238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E75B8487-2067-426A-9479-A63FAB84AA63}"/>
            </a:ext>
          </a:extLst>
        </xdr:cNvPr>
        <xdr:cNvSpPr txBox="1"/>
      </xdr:nvSpPr>
      <xdr:spPr>
        <a:xfrm>
          <a:off x="14735175" y="51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13" name="直線コネクタ 412">
          <a:extLst>
            <a:ext uri="{FF2B5EF4-FFF2-40B4-BE49-F238E27FC236}">
              <a16:creationId xmlns:a16="http://schemas.microsoft.com/office/drawing/2014/main" id="{14966DFA-05B5-44B0-9E5F-17773E028442}"/>
            </a:ext>
          </a:extLst>
        </xdr:cNvPr>
        <xdr:cNvCxnSpPr/>
      </xdr:nvCxnSpPr>
      <xdr:spPr>
        <a:xfrm>
          <a:off x="14611350" y="5363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130573</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1DCCA27E-6D45-46C1-AD5F-8DEDB7D51836}"/>
            </a:ext>
          </a:extLst>
        </xdr:cNvPr>
        <xdr:cNvSpPr txBox="1"/>
      </xdr:nvSpPr>
      <xdr:spPr>
        <a:xfrm>
          <a:off x="14735175" y="59693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15" name="フローチャート: 判断 414">
          <a:extLst>
            <a:ext uri="{FF2B5EF4-FFF2-40B4-BE49-F238E27FC236}">
              <a16:creationId xmlns:a16="http://schemas.microsoft.com/office/drawing/2014/main" id="{051823A5-6C14-4CBA-BA35-ECF357DAEA4D}"/>
            </a:ext>
          </a:extLst>
        </xdr:cNvPr>
        <xdr:cNvSpPr/>
      </xdr:nvSpPr>
      <xdr:spPr>
        <a:xfrm>
          <a:off x="14649450" y="61052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16" name="フローチャート: 判断 415">
          <a:extLst>
            <a:ext uri="{FF2B5EF4-FFF2-40B4-BE49-F238E27FC236}">
              <a16:creationId xmlns:a16="http://schemas.microsoft.com/office/drawing/2014/main" id="{F60559B8-923A-4AF9-8B60-F6CB162335DC}"/>
            </a:ext>
          </a:extLst>
        </xdr:cNvPr>
        <xdr:cNvSpPr/>
      </xdr:nvSpPr>
      <xdr:spPr>
        <a:xfrm>
          <a:off x="13887450" y="60659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17" name="フローチャート: 判断 416">
          <a:extLst>
            <a:ext uri="{FF2B5EF4-FFF2-40B4-BE49-F238E27FC236}">
              <a16:creationId xmlns:a16="http://schemas.microsoft.com/office/drawing/2014/main" id="{610BD904-7F95-4622-BA36-992F814E5C77}"/>
            </a:ext>
          </a:extLst>
        </xdr:cNvPr>
        <xdr:cNvSpPr/>
      </xdr:nvSpPr>
      <xdr:spPr>
        <a:xfrm>
          <a:off x="13096875" y="5982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18" name="フローチャート: 判断 417">
          <a:extLst>
            <a:ext uri="{FF2B5EF4-FFF2-40B4-BE49-F238E27FC236}">
              <a16:creationId xmlns:a16="http://schemas.microsoft.com/office/drawing/2014/main" id="{930C1021-E03F-4BC7-AD21-35560FC0C436}"/>
            </a:ext>
          </a:extLst>
        </xdr:cNvPr>
        <xdr:cNvSpPr/>
      </xdr:nvSpPr>
      <xdr:spPr>
        <a:xfrm>
          <a:off x="122967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19" name="フローチャート: 判断 418">
          <a:extLst>
            <a:ext uri="{FF2B5EF4-FFF2-40B4-BE49-F238E27FC236}">
              <a16:creationId xmlns:a16="http://schemas.microsoft.com/office/drawing/2014/main" id="{13FC5B7C-3836-49E8-9F80-E8BD41DD2C1C}"/>
            </a:ext>
          </a:extLst>
        </xdr:cNvPr>
        <xdr:cNvSpPr/>
      </xdr:nvSpPr>
      <xdr:spPr>
        <a:xfrm>
          <a:off x="11487150" y="58357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650B574A-8A82-45EB-AFA6-CAA3260E415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5163AC6E-770B-42FF-8915-8E3914D2CCF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BEBB3F42-67C1-4B9B-99DB-DF7AA443549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D961D3B0-3E78-47AC-8E1F-0B2D6FF4488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E4E2FD67-9917-4E1C-9BC3-ED36E7B4538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75692</xdr:rowOff>
    </xdr:from>
    <xdr:to>
      <xdr:col>85</xdr:col>
      <xdr:colOff>177800</xdr:colOff>
      <xdr:row>40</xdr:row>
      <xdr:rowOff>5842</xdr:rowOff>
    </xdr:to>
    <xdr:sp macro="" textlink="">
      <xdr:nvSpPr>
        <xdr:cNvPr id="425" name="楕円 424">
          <a:extLst>
            <a:ext uri="{FF2B5EF4-FFF2-40B4-BE49-F238E27FC236}">
              <a16:creationId xmlns:a16="http://schemas.microsoft.com/office/drawing/2014/main" id="{14EBBC5D-3ADA-4B36-91D4-0152F0ADD572}"/>
            </a:ext>
          </a:extLst>
        </xdr:cNvPr>
        <xdr:cNvSpPr/>
      </xdr:nvSpPr>
      <xdr:spPr>
        <a:xfrm>
          <a:off x="14649450" y="64002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162069</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1E7C8692-A607-4DAD-B933-5B59F085048E}"/>
            </a:ext>
          </a:extLst>
        </xdr:cNvPr>
        <xdr:cNvSpPr txBox="1"/>
      </xdr:nvSpPr>
      <xdr:spPr>
        <a:xfrm>
          <a:off x="14735175" y="632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61976</xdr:rowOff>
    </xdr:from>
    <xdr:to>
      <xdr:col>81</xdr:col>
      <xdr:colOff>101600</xdr:colOff>
      <xdr:row>39</xdr:row>
      <xdr:rowOff>163576</xdr:rowOff>
    </xdr:to>
    <xdr:sp macro="" textlink="">
      <xdr:nvSpPr>
        <xdr:cNvPr id="427" name="楕円 426">
          <a:extLst>
            <a:ext uri="{FF2B5EF4-FFF2-40B4-BE49-F238E27FC236}">
              <a16:creationId xmlns:a16="http://schemas.microsoft.com/office/drawing/2014/main" id="{D6FD11F8-AF5E-4C06-9D70-BE47FD2F2234}"/>
            </a:ext>
          </a:extLst>
        </xdr:cNvPr>
        <xdr:cNvSpPr/>
      </xdr:nvSpPr>
      <xdr:spPr>
        <a:xfrm>
          <a:off x="13887450" y="63897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112776</xdr:rowOff>
    </xdr:from>
    <xdr:to>
      <xdr:col>85</xdr:col>
      <xdr:colOff>127000</xdr:colOff>
      <xdr:row>39</xdr:row>
      <xdr:rowOff>126492</xdr:rowOff>
    </xdr:to>
    <xdr:cxnSp macro="">
      <xdr:nvCxnSpPr>
        <xdr:cNvPr id="428" name="直線コネクタ 427">
          <a:extLst>
            <a:ext uri="{FF2B5EF4-FFF2-40B4-BE49-F238E27FC236}">
              <a16:creationId xmlns:a16="http://schemas.microsoft.com/office/drawing/2014/main" id="{CC1C7FAD-CB61-4C88-AFD7-BFA6FF6B1F10}"/>
            </a:ext>
          </a:extLst>
        </xdr:cNvPr>
        <xdr:cNvCxnSpPr/>
      </xdr:nvCxnSpPr>
      <xdr:spPr>
        <a:xfrm>
          <a:off x="13935075" y="6437376"/>
          <a:ext cx="7620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23114</xdr:rowOff>
    </xdr:from>
    <xdr:to>
      <xdr:col>76</xdr:col>
      <xdr:colOff>165100</xdr:colOff>
      <xdr:row>39</xdr:row>
      <xdr:rowOff>124714</xdr:rowOff>
    </xdr:to>
    <xdr:sp macro="" textlink="">
      <xdr:nvSpPr>
        <xdr:cNvPr id="429" name="楕円 428">
          <a:extLst>
            <a:ext uri="{FF2B5EF4-FFF2-40B4-BE49-F238E27FC236}">
              <a16:creationId xmlns:a16="http://schemas.microsoft.com/office/drawing/2014/main" id="{922FFE04-4777-4C67-8C1B-5DA2932A7EA1}"/>
            </a:ext>
          </a:extLst>
        </xdr:cNvPr>
        <xdr:cNvSpPr/>
      </xdr:nvSpPr>
      <xdr:spPr>
        <a:xfrm>
          <a:off x="13096875" y="63508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73914</xdr:rowOff>
    </xdr:from>
    <xdr:to>
      <xdr:col>81</xdr:col>
      <xdr:colOff>50800</xdr:colOff>
      <xdr:row>39</xdr:row>
      <xdr:rowOff>112776</xdr:rowOff>
    </xdr:to>
    <xdr:cxnSp macro="">
      <xdr:nvCxnSpPr>
        <xdr:cNvPr id="430" name="直線コネクタ 429">
          <a:extLst>
            <a:ext uri="{FF2B5EF4-FFF2-40B4-BE49-F238E27FC236}">
              <a16:creationId xmlns:a16="http://schemas.microsoft.com/office/drawing/2014/main" id="{F8D7F67C-16DC-4F8C-8B2A-7B1387359BC8}"/>
            </a:ext>
          </a:extLst>
        </xdr:cNvPr>
        <xdr:cNvCxnSpPr/>
      </xdr:nvCxnSpPr>
      <xdr:spPr>
        <a:xfrm>
          <a:off x="13144500" y="6398514"/>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xdr:rowOff>
    </xdr:from>
    <xdr:to>
      <xdr:col>72</xdr:col>
      <xdr:colOff>38100</xdr:colOff>
      <xdr:row>40</xdr:row>
      <xdr:rowOff>110998</xdr:rowOff>
    </xdr:to>
    <xdr:sp macro="" textlink="">
      <xdr:nvSpPr>
        <xdr:cNvPr id="431" name="楕円 430">
          <a:extLst>
            <a:ext uri="{FF2B5EF4-FFF2-40B4-BE49-F238E27FC236}">
              <a16:creationId xmlns:a16="http://schemas.microsoft.com/office/drawing/2014/main" id="{FDC3C8E1-0540-4D75-B064-BFDF7188C132}"/>
            </a:ext>
          </a:extLst>
        </xdr:cNvPr>
        <xdr:cNvSpPr/>
      </xdr:nvSpPr>
      <xdr:spPr>
        <a:xfrm>
          <a:off x="12296775" y="64990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73914</xdr:rowOff>
    </xdr:from>
    <xdr:to>
      <xdr:col>76</xdr:col>
      <xdr:colOff>114300</xdr:colOff>
      <xdr:row>40</xdr:row>
      <xdr:rowOff>60198</xdr:rowOff>
    </xdr:to>
    <xdr:cxnSp macro="">
      <xdr:nvCxnSpPr>
        <xdr:cNvPr id="432" name="直線コネクタ 431">
          <a:extLst>
            <a:ext uri="{FF2B5EF4-FFF2-40B4-BE49-F238E27FC236}">
              <a16:creationId xmlns:a16="http://schemas.microsoft.com/office/drawing/2014/main" id="{FD3C1950-6DB7-4FD6-8B91-A7BF4F1E9EF4}"/>
            </a:ext>
          </a:extLst>
        </xdr:cNvPr>
        <xdr:cNvCxnSpPr/>
      </xdr:nvCxnSpPr>
      <xdr:spPr>
        <a:xfrm flipV="1">
          <a:off x="12344400" y="6398514"/>
          <a:ext cx="800100" cy="14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157988</xdr:rowOff>
    </xdr:from>
    <xdr:to>
      <xdr:col>67</xdr:col>
      <xdr:colOff>101600</xdr:colOff>
      <xdr:row>40</xdr:row>
      <xdr:rowOff>88138</xdr:rowOff>
    </xdr:to>
    <xdr:sp macro="" textlink="">
      <xdr:nvSpPr>
        <xdr:cNvPr id="433" name="楕円 432">
          <a:extLst>
            <a:ext uri="{FF2B5EF4-FFF2-40B4-BE49-F238E27FC236}">
              <a16:creationId xmlns:a16="http://schemas.microsoft.com/office/drawing/2014/main" id="{FCB2B710-77EE-4A26-91AA-63A4CF813A52}"/>
            </a:ext>
          </a:extLst>
        </xdr:cNvPr>
        <xdr:cNvSpPr/>
      </xdr:nvSpPr>
      <xdr:spPr>
        <a:xfrm>
          <a:off x="11487150" y="64857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37338</xdr:rowOff>
    </xdr:from>
    <xdr:to>
      <xdr:col>71</xdr:col>
      <xdr:colOff>177800</xdr:colOff>
      <xdr:row>40</xdr:row>
      <xdr:rowOff>60198</xdr:rowOff>
    </xdr:to>
    <xdr:cxnSp macro="">
      <xdr:nvCxnSpPr>
        <xdr:cNvPr id="434" name="直線コネクタ 433">
          <a:extLst>
            <a:ext uri="{FF2B5EF4-FFF2-40B4-BE49-F238E27FC236}">
              <a16:creationId xmlns:a16="http://schemas.microsoft.com/office/drawing/2014/main" id="{7362B833-7F16-4919-A774-F14D863C13CB}"/>
            </a:ext>
          </a:extLst>
        </xdr:cNvPr>
        <xdr:cNvCxnSpPr/>
      </xdr:nvCxnSpPr>
      <xdr:spPr>
        <a:xfrm>
          <a:off x="11534775" y="6523863"/>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8653</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7359E3CD-D58A-4659-B2B4-936A6035655F}"/>
            </a:ext>
          </a:extLst>
        </xdr:cNvPr>
        <xdr:cNvSpPr txBox="1"/>
      </xdr:nvSpPr>
      <xdr:spPr>
        <a:xfrm>
          <a:off x="13745219" y="585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10FB2639-2521-490E-8C5D-F35B61467018}"/>
            </a:ext>
          </a:extLst>
        </xdr:cNvPr>
        <xdr:cNvSpPr txBox="1"/>
      </xdr:nvSpPr>
      <xdr:spPr>
        <a:xfrm>
          <a:off x="12964169"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E6DD61CB-A1BD-4EE4-8DC4-5C7E82A16434}"/>
            </a:ext>
          </a:extLst>
        </xdr:cNvPr>
        <xdr:cNvSpPr txBox="1"/>
      </xdr:nvSpPr>
      <xdr:spPr>
        <a:xfrm>
          <a:off x="12164069"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143AA569-EF3E-419C-94BF-64CC858DF6BC}"/>
            </a:ext>
          </a:extLst>
        </xdr:cNvPr>
        <xdr:cNvSpPr txBox="1"/>
      </xdr:nvSpPr>
      <xdr:spPr>
        <a:xfrm>
          <a:off x="11354444" y="562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154703</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BFBB9DE5-784E-4D73-9CFD-A444C26C9F19}"/>
            </a:ext>
          </a:extLst>
        </xdr:cNvPr>
        <xdr:cNvSpPr txBox="1"/>
      </xdr:nvSpPr>
      <xdr:spPr>
        <a:xfrm>
          <a:off x="13745219" y="647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115841</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8E203190-1A5E-4EAE-8AD4-F0C44EE234B3}"/>
            </a:ext>
          </a:extLst>
        </xdr:cNvPr>
        <xdr:cNvSpPr txBox="1"/>
      </xdr:nvSpPr>
      <xdr:spPr>
        <a:xfrm>
          <a:off x="12964169" y="64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102125</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904EB22D-9730-4CA3-B591-F4683BC03274}"/>
            </a:ext>
          </a:extLst>
        </xdr:cNvPr>
        <xdr:cNvSpPr txBox="1"/>
      </xdr:nvSpPr>
      <xdr:spPr>
        <a:xfrm>
          <a:off x="12164069" y="659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79265</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9BFFC064-C625-48DD-B32F-46879D5D2D92}"/>
            </a:ext>
          </a:extLst>
        </xdr:cNvPr>
        <xdr:cNvSpPr txBox="1"/>
      </xdr:nvSpPr>
      <xdr:spPr>
        <a:xfrm>
          <a:off x="11354444" y="6565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707B8A33-B482-4AE6-9AAC-ECBE35B2523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914F0017-8FB5-4ABD-B30A-A39B3B8E142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C1F3CD20-6BA2-4AE7-BFC8-B32AE45CD46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C69F0A1A-1B7C-42FC-8F61-861FC753EE0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17E793ED-28C6-4031-807D-F31236D59A6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8AACAF72-EA3A-4ED1-A0A6-15835F81196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1E8A221C-29D4-4457-A628-EEAA326593C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1CBA5D06-AB72-40ED-98A6-1A20048D3D8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9C3A4B26-E60F-46BE-B297-081365258DA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70BF0753-B6D4-48E4-80D4-F1EDC990B40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3" name="直線コネクタ 452">
          <a:extLst>
            <a:ext uri="{FF2B5EF4-FFF2-40B4-BE49-F238E27FC236}">
              <a16:creationId xmlns:a16="http://schemas.microsoft.com/office/drawing/2014/main" id="{2C28BED2-47D1-4456-952E-B3BF89FBC02C}"/>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641D3CB6-F8C4-46BF-9E0F-79CE4B4BD5ED}"/>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5" name="直線コネクタ 454">
          <a:extLst>
            <a:ext uri="{FF2B5EF4-FFF2-40B4-BE49-F238E27FC236}">
              <a16:creationId xmlns:a16="http://schemas.microsoft.com/office/drawing/2014/main" id="{A5182F51-397D-4187-8393-B30C0EE30A67}"/>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6" name="テキスト ボックス 455">
          <a:extLst>
            <a:ext uri="{FF2B5EF4-FFF2-40B4-BE49-F238E27FC236}">
              <a16:creationId xmlns:a16="http://schemas.microsoft.com/office/drawing/2014/main" id="{E2C94882-BB52-429B-ACF4-5051D16C98E5}"/>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7" name="直線コネクタ 456">
          <a:extLst>
            <a:ext uri="{FF2B5EF4-FFF2-40B4-BE49-F238E27FC236}">
              <a16:creationId xmlns:a16="http://schemas.microsoft.com/office/drawing/2014/main" id="{5A5DFFBB-8E2C-47F7-8E4A-62240CD82583}"/>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8" name="テキスト ボックス 457">
          <a:extLst>
            <a:ext uri="{FF2B5EF4-FFF2-40B4-BE49-F238E27FC236}">
              <a16:creationId xmlns:a16="http://schemas.microsoft.com/office/drawing/2014/main" id="{A071C0DB-C8AB-4F63-8CFF-8E5585A06F8C}"/>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9" name="直線コネクタ 458">
          <a:extLst>
            <a:ext uri="{FF2B5EF4-FFF2-40B4-BE49-F238E27FC236}">
              <a16:creationId xmlns:a16="http://schemas.microsoft.com/office/drawing/2014/main" id="{4996B039-B95C-481B-B58D-9E065E096B49}"/>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0" name="テキスト ボックス 459">
          <a:extLst>
            <a:ext uri="{FF2B5EF4-FFF2-40B4-BE49-F238E27FC236}">
              <a16:creationId xmlns:a16="http://schemas.microsoft.com/office/drawing/2014/main" id="{DB8A7E07-C9FD-42E5-AEAA-E8BD49A04367}"/>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1" name="直線コネクタ 460">
          <a:extLst>
            <a:ext uri="{FF2B5EF4-FFF2-40B4-BE49-F238E27FC236}">
              <a16:creationId xmlns:a16="http://schemas.microsoft.com/office/drawing/2014/main" id="{65F9D283-49CC-4628-AD77-BB6A902A23A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2" name="テキスト ボックス 461">
          <a:extLst>
            <a:ext uri="{FF2B5EF4-FFF2-40B4-BE49-F238E27FC236}">
              <a16:creationId xmlns:a16="http://schemas.microsoft.com/office/drawing/2014/main" id="{E23F03C6-7252-4816-9A41-244881DF3C41}"/>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3" name="直線コネクタ 462">
          <a:extLst>
            <a:ext uri="{FF2B5EF4-FFF2-40B4-BE49-F238E27FC236}">
              <a16:creationId xmlns:a16="http://schemas.microsoft.com/office/drawing/2014/main" id="{308D132D-67C0-4167-86B6-79DA5C7F8ED1}"/>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4" name="テキスト ボックス 463">
          <a:extLst>
            <a:ext uri="{FF2B5EF4-FFF2-40B4-BE49-F238E27FC236}">
              <a16:creationId xmlns:a16="http://schemas.microsoft.com/office/drawing/2014/main" id="{96029BE6-E6F5-4422-ACD1-A7E21CFE3866}"/>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654DAEC4-FB29-4FA2-82BD-5680C3A2329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78906F5E-9D1D-46B8-9B8D-3C25D3F0795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1379F216-6A98-4C2A-A27F-E401B0C6242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468" name="直線コネクタ 467">
          <a:extLst>
            <a:ext uri="{FF2B5EF4-FFF2-40B4-BE49-F238E27FC236}">
              <a16:creationId xmlns:a16="http://schemas.microsoft.com/office/drawing/2014/main" id="{5E3F4048-A1B6-47DD-9295-596BE68C1729}"/>
            </a:ext>
          </a:extLst>
        </xdr:cNvPr>
        <xdr:cNvCxnSpPr/>
      </xdr:nvCxnSpPr>
      <xdr:spPr>
        <a:xfrm flipV="1">
          <a:off x="19954239" y="5388428"/>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D2FA86AA-E210-441E-8081-9D521AC5F70C}"/>
            </a:ext>
          </a:extLst>
        </xdr:cNvPr>
        <xdr:cNvSpPr txBox="1"/>
      </xdr:nvSpPr>
      <xdr:spPr>
        <a:xfrm>
          <a:off x="19992975" y="671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470" name="直線コネクタ 469">
          <a:extLst>
            <a:ext uri="{FF2B5EF4-FFF2-40B4-BE49-F238E27FC236}">
              <a16:creationId xmlns:a16="http://schemas.microsoft.com/office/drawing/2014/main" id="{A1BEC0C8-1829-4B7E-A369-7CBF5843F630}"/>
            </a:ext>
          </a:extLst>
        </xdr:cNvPr>
        <xdr:cNvCxnSpPr/>
      </xdr:nvCxnSpPr>
      <xdr:spPr>
        <a:xfrm>
          <a:off x="19878675" y="67066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3866ABEE-4898-4221-8417-5B74980E94E1}"/>
            </a:ext>
          </a:extLst>
        </xdr:cNvPr>
        <xdr:cNvSpPr txBox="1"/>
      </xdr:nvSpPr>
      <xdr:spPr>
        <a:xfrm>
          <a:off x="19992975" y="5182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72" name="直線コネクタ 471">
          <a:extLst>
            <a:ext uri="{FF2B5EF4-FFF2-40B4-BE49-F238E27FC236}">
              <a16:creationId xmlns:a16="http://schemas.microsoft.com/office/drawing/2014/main" id="{6EF8F2CF-C96B-4064-81AE-1CBD026CA112}"/>
            </a:ext>
          </a:extLst>
        </xdr:cNvPr>
        <xdr:cNvCxnSpPr/>
      </xdr:nvCxnSpPr>
      <xdr:spPr>
        <a:xfrm>
          <a:off x="19878675" y="53884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111596</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DAE6DB7C-A394-4AA7-856D-924FFFD8F07D}"/>
            </a:ext>
          </a:extLst>
        </xdr:cNvPr>
        <xdr:cNvSpPr txBox="1"/>
      </xdr:nvSpPr>
      <xdr:spPr>
        <a:xfrm>
          <a:off x="19992975" y="5950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474" name="フローチャート: 判断 473">
          <a:extLst>
            <a:ext uri="{FF2B5EF4-FFF2-40B4-BE49-F238E27FC236}">
              <a16:creationId xmlns:a16="http://schemas.microsoft.com/office/drawing/2014/main" id="{5ABA1301-FF09-4BCF-9C00-08AF988F9560}"/>
            </a:ext>
          </a:extLst>
        </xdr:cNvPr>
        <xdr:cNvSpPr/>
      </xdr:nvSpPr>
      <xdr:spPr>
        <a:xfrm>
          <a:off x="19897725" y="59719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475" name="フローチャート: 判断 474">
          <a:extLst>
            <a:ext uri="{FF2B5EF4-FFF2-40B4-BE49-F238E27FC236}">
              <a16:creationId xmlns:a16="http://schemas.microsoft.com/office/drawing/2014/main" id="{BE92D84D-9122-4E72-8914-92D412592024}"/>
            </a:ext>
          </a:extLst>
        </xdr:cNvPr>
        <xdr:cNvSpPr/>
      </xdr:nvSpPr>
      <xdr:spPr>
        <a:xfrm>
          <a:off x="19154775" y="60212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476" name="フローチャート: 判断 475">
          <a:extLst>
            <a:ext uri="{FF2B5EF4-FFF2-40B4-BE49-F238E27FC236}">
              <a16:creationId xmlns:a16="http://schemas.microsoft.com/office/drawing/2014/main" id="{1E96C1E2-02D0-42D5-910A-09AC6D743CD8}"/>
            </a:ext>
          </a:extLst>
        </xdr:cNvPr>
        <xdr:cNvSpPr/>
      </xdr:nvSpPr>
      <xdr:spPr>
        <a:xfrm>
          <a:off x="18345150" y="6031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477" name="フローチャート: 判断 476">
          <a:extLst>
            <a:ext uri="{FF2B5EF4-FFF2-40B4-BE49-F238E27FC236}">
              <a16:creationId xmlns:a16="http://schemas.microsoft.com/office/drawing/2014/main" id="{DCF386AE-31A2-4A81-BC23-3D36934CE4C3}"/>
            </a:ext>
          </a:extLst>
        </xdr:cNvPr>
        <xdr:cNvSpPr/>
      </xdr:nvSpPr>
      <xdr:spPr>
        <a:xfrm>
          <a:off x="17554575" y="60212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478" name="フローチャート: 判断 477">
          <a:extLst>
            <a:ext uri="{FF2B5EF4-FFF2-40B4-BE49-F238E27FC236}">
              <a16:creationId xmlns:a16="http://schemas.microsoft.com/office/drawing/2014/main" id="{C847D086-5252-485E-85F3-0671E97871E3}"/>
            </a:ext>
          </a:extLst>
        </xdr:cNvPr>
        <xdr:cNvSpPr/>
      </xdr:nvSpPr>
      <xdr:spPr>
        <a:xfrm>
          <a:off x="16754475" y="59980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C668F4FB-33E1-467E-B713-4609802BB47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E9F5A42-CAB6-4FBF-8B70-0390499CA06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5F2986E-68E4-4FB0-AE7C-0B0F3F6B223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6C7E9EB-B648-4955-9C08-7458F69A1C7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C20294D-BA7F-42E0-A642-5D247F37888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156028</xdr:rowOff>
    </xdr:from>
    <xdr:to>
      <xdr:col>116</xdr:col>
      <xdr:colOff>114300</xdr:colOff>
      <xdr:row>33</xdr:row>
      <xdr:rowOff>86178</xdr:rowOff>
    </xdr:to>
    <xdr:sp macro="" textlink="">
      <xdr:nvSpPr>
        <xdr:cNvPr id="484" name="楕円 483">
          <a:extLst>
            <a:ext uri="{FF2B5EF4-FFF2-40B4-BE49-F238E27FC236}">
              <a16:creationId xmlns:a16="http://schemas.microsoft.com/office/drawing/2014/main" id="{7BF9B19E-918C-4283-BA52-711AFD6D00B1}"/>
            </a:ext>
          </a:extLst>
        </xdr:cNvPr>
        <xdr:cNvSpPr/>
      </xdr:nvSpPr>
      <xdr:spPr>
        <a:xfrm>
          <a:off x="19897725" y="53503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109055</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03161C0F-2B88-4092-8F5C-738D982577CE}"/>
            </a:ext>
          </a:extLst>
        </xdr:cNvPr>
        <xdr:cNvSpPr txBox="1"/>
      </xdr:nvSpPr>
      <xdr:spPr>
        <a:xfrm>
          <a:off x="19992975" y="529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89081</xdr:rowOff>
    </xdr:from>
    <xdr:to>
      <xdr:col>112</xdr:col>
      <xdr:colOff>38100</xdr:colOff>
      <xdr:row>34</xdr:row>
      <xdr:rowOff>19231</xdr:rowOff>
    </xdr:to>
    <xdr:sp macro="" textlink="">
      <xdr:nvSpPr>
        <xdr:cNvPr id="486" name="楕円 485">
          <a:extLst>
            <a:ext uri="{FF2B5EF4-FFF2-40B4-BE49-F238E27FC236}">
              <a16:creationId xmlns:a16="http://schemas.microsoft.com/office/drawing/2014/main" id="{F3FB62AC-17E0-4198-8F2F-00778236EDE5}"/>
            </a:ext>
          </a:extLst>
        </xdr:cNvPr>
        <xdr:cNvSpPr/>
      </xdr:nvSpPr>
      <xdr:spPr>
        <a:xfrm>
          <a:off x="19154775" y="54389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35378</xdr:rowOff>
    </xdr:from>
    <xdr:to>
      <xdr:col>116</xdr:col>
      <xdr:colOff>63500</xdr:colOff>
      <xdr:row>33</xdr:row>
      <xdr:rowOff>139881</xdr:rowOff>
    </xdr:to>
    <xdr:cxnSp macro="">
      <xdr:nvCxnSpPr>
        <xdr:cNvPr id="487" name="直線コネクタ 486">
          <a:extLst>
            <a:ext uri="{FF2B5EF4-FFF2-40B4-BE49-F238E27FC236}">
              <a16:creationId xmlns:a16="http://schemas.microsoft.com/office/drawing/2014/main" id="{84132710-31B5-47F6-AA31-A097D466DB91}"/>
            </a:ext>
          </a:extLst>
        </xdr:cNvPr>
        <xdr:cNvCxnSpPr/>
      </xdr:nvCxnSpPr>
      <xdr:spPr>
        <a:xfrm flipV="1">
          <a:off x="19202400" y="5388428"/>
          <a:ext cx="752475" cy="10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121739</xdr:rowOff>
    </xdr:from>
    <xdr:to>
      <xdr:col>107</xdr:col>
      <xdr:colOff>101600</xdr:colOff>
      <xdr:row>34</xdr:row>
      <xdr:rowOff>51889</xdr:rowOff>
    </xdr:to>
    <xdr:sp macro="" textlink="">
      <xdr:nvSpPr>
        <xdr:cNvPr id="488" name="楕円 487">
          <a:extLst>
            <a:ext uri="{FF2B5EF4-FFF2-40B4-BE49-F238E27FC236}">
              <a16:creationId xmlns:a16="http://schemas.microsoft.com/office/drawing/2014/main" id="{71422475-1011-497D-BD61-4A6A36D4896D}"/>
            </a:ext>
          </a:extLst>
        </xdr:cNvPr>
        <xdr:cNvSpPr/>
      </xdr:nvSpPr>
      <xdr:spPr>
        <a:xfrm>
          <a:off x="18345150" y="547796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139881</xdr:rowOff>
    </xdr:from>
    <xdr:to>
      <xdr:col>111</xdr:col>
      <xdr:colOff>177800</xdr:colOff>
      <xdr:row>34</xdr:row>
      <xdr:rowOff>1089</xdr:rowOff>
    </xdr:to>
    <xdr:cxnSp macro="">
      <xdr:nvCxnSpPr>
        <xdr:cNvPr id="489" name="直線コネクタ 488">
          <a:extLst>
            <a:ext uri="{FF2B5EF4-FFF2-40B4-BE49-F238E27FC236}">
              <a16:creationId xmlns:a16="http://schemas.microsoft.com/office/drawing/2014/main" id="{EAF4872E-6420-494B-8A27-D1465F84FBD8}"/>
            </a:ext>
          </a:extLst>
        </xdr:cNvPr>
        <xdr:cNvCxnSpPr/>
      </xdr:nvCxnSpPr>
      <xdr:spPr>
        <a:xfrm flipV="1">
          <a:off x="18392775" y="5496106"/>
          <a:ext cx="809625" cy="1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154396</xdr:rowOff>
    </xdr:from>
    <xdr:to>
      <xdr:col>102</xdr:col>
      <xdr:colOff>165100</xdr:colOff>
      <xdr:row>34</xdr:row>
      <xdr:rowOff>84546</xdr:rowOff>
    </xdr:to>
    <xdr:sp macro="" textlink="">
      <xdr:nvSpPr>
        <xdr:cNvPr id="490" name="楕円 489">
          <a:extLst>
            <a:ext uri="{FF2B5EF4-FFF2-40B4-BE49-F238E27FC236}">
              <a16:creationId xmlns:a16="http://schemas.microsoft.com/office/drawing/2014/main" id="{1C94B2D0-B5E7-4954-974F-E9A9DA2CF85B}"/>
            </a:ext>
          </a:extLst>
        </xdr:cNvPr>
        <xdr:cNvSpPr/>
      </xdr:nvSpPr>
      <xdr:spPr>
        <a:xfrm>
          <a:off x="17554575" y="55074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1089</xdr:rowOff>
    </xdr:from>
    <xdr:to>
      <xdr:col>107</xdr:col>
      <xdr:colOff>50800</xdr:colOff>
      <xdr:row>34</xdr:row>
      <xdr:rowOff>33746</xdr:rowOff>
    </xdr:to>
    <xdr:cxnSp macro="">
      <xdr:nvCxnSpPr>
        <xdr:cNvPr id="491" name="直線コネクタ 490">
          <a:extLst>
            <a:ext uri="{FF2B5EF4-FFF2-40B4-BE49-F238E27FC236}">
              <a16:creationId xmlns:a16="http://schemas.microsoft.com/office/drawing/2014/main" id="{4FEB8558-82BF-4AAF-8576-76CACB6E1356}"/>
            </a:ext>
          </a:extLst>
        </xdr:cNvPr>
        <xdr:cNvCxnSpPr/>
      </xdr:nvCxnSpPr>
      <xdr:spPr>
        <a:xfrm flipV="1">
          <a:off x="17602200" y="5516064"/>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9072</xdr:rowOff>
    </xdr:from>
    <xdr:to>
      <xdr:col>98</xdr:col>
      <xdr:colOff>38100</xdr:colOff>
      <xdr:row>34</xdr:row>
      <xdr:rowOff>110672</xdr:rowOff>
    </xdr:to>
    <xdr:sp macro="" textlink="">
      <xdr:nvSpPr>
        <xdr:cNvPr id="492" name="楕円 491">
          <a:extLst>
            <a:ext uri="{FF2B5EF4-FFF2-40B4-BE49-F238E27FC236}">
              <a16:creationId xmlns:a16="http://schemas.microsoft.com/office/drawing/2014/main" id="{6F0C2A53-4D85-4695-AC5A-66FEA40C7488}"/>
            </a:ext>
          </a:extLst>
        </xdr:cNvPr>
        <xdr:cNvSpPr/>
      </xdr:nvSpPr>
      <xdr:spPr>
        <a:xfrm>
          <a:off x="16754475" y="5527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33746</xdr:rowOff>
    </xdr:from>
    <xdr:to>
      <xdr:col>102</xdr:col>
      <xdr:colOff>114300</xdr:colOff>
      <xdr:row>34</xdr:row>
      <xdr:rowOff>59872</xdr:rowOff>
    </xdr:to>
    <xdr:cxnSp macro="">
      <xdr:nvCxnSpPr>
        <xdr:cNvPr id="493" name="直線コネクタ 492">
          <a:extLst>
            <a:ext uri="{FF2B5EF4-FFF2-40B4-BE49-F238E27FC236}">
              <a16:creationId xmlns:a16="http://schemas.microsoft.com/office/drawing/2014/main" id="{AFD98D6E-93DE-4EE4-ACDB-AA79B3DEA1F3}"/>
            </a:ext>
          </a:extLst>
        </xdr:cNvPr>
        <xdr:cNvCxnSpPr/>
      </xdr:nvCxnSpPr>
      <xdr:spPr>
        <a:xfrm flipV="1">
          <a:off x="16802100" y="5545546"/>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113228</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005DD78E-5F24-46C9-A0B1-99DA3D915720}"/>
            </a:ext>
          </a:extLst>
        </xdr:cNvPr>
        <xdr:cNvSpPr txBox="1"/>
      </xdr:nvSpPr>
      <xdr:spPr>
        <a:xfrm>
          <a:off x="18983402" y="611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126292</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FDE2D4E3-1979-4486-84CB-31D56BCC7100}"/>
            </a:ext>
          </a:extLst>
        </xdr:cNvPr>
        <xdr:cNvSpPr txBox="1"/>
      </xdr:nvSpPr>
      <xdr:spPr>
        <a:xfrm>
          <a:off x="18183302" y="612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113228</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0852E32B-394A-4406-A2E9-F8B682B89516}"/>
            </a:ext>
          </a:extLst>
        </xdr:cNvPr>
        <xdr:cNvSpPr txBox="1"/>
      </xdr:nvSpPr>
      <xdr:spPr>
        <a:xfrm>
          <a:off x="17383202" y="611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77305</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80782B40-37E3-43C5-8952-D91468393DBE}"/>
            </a:ext>
          </a:extLst>
        </xdr:cNvPr>
        <xdr:cNvSpPr txBox="1"/>
      </xdr:nvSpPr>
      <xdr:spPr>
        <a:xfrm>
          <a:off x="16592627" y="607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35758</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C7B630BA-AF03-4785-8732-94DE4D12B446}"/>
            </a:ext>
          </a:extLst>
        </xdr:cNvPr>
        <xdr:cNvSpPr txBox="1"/>
      </xdr:nvSpPr>
      <xdr:spPr>
        <a:xfrm>
          <a:off x="18983402" y="522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68416</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925CAE29-65FF-4697-9485-1BCADFFF710E}"/>
            </a:ext>
          </a:extLst>
        </xdr:cNvPr>
        <xdr:cNvSpPr txBox="1"/>
      </xdr:nvSpPr>
      <xdr:spPr>
        <a:xfrm>
          <a:off x="18183302" y="525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101073</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F9A2CF06-9FB1-40F8-A76F-930D01FF328B}"/>
            </a:ext>
          </a:extLst>
        </xdr:cNvPr>
        <xdr:cNvSpPr txBox="1"/>
      </xdr:nvSpPr>
      <xdr:spPr>
        <a:xfrm>
          <a:off x="17383202" y="529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127199</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D4157935-7C6E-438A-94DE-44E2E1A37CAC}"/>
            </a:ext>
          </a:extLst>
        </xdr:cNvPr>
        <xdr:cNvSpPr txBox="1"/>
      </xdr:nvSpPr>
      <xdr:spPr>
        <a:xfrm>
          <a:off x="16592627" y="531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EE5A2395-9E3F-415E-9CF5-7D6589DB495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ED1F5464-09F2-491D-85CF-EBDF0702E1D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4FC23089-3322-445D-AFA4-F21CEC5C347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8DD6BD61-16DB-48BC-B76A-AEA870800F7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8B7F57D4-42B8-4862-AE7D-806813B8673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21582EDC-299D-413F-B011-1922F3B07E5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E0BB65E3-5EBA-4E0F-AD3E-6A358E3B89B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B5FD515D-1841-48E7-9F41-84A5FD29322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7B961EDE-BF28-4098-AB56-7F7C65D71B9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5B5D8295-49AD-43F9-BFC0-6E151226CE0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2" name="テキスト ボックス 511">
          <a:extLst>
            <a:ext uri="{FF2B5EF4-FFF2-40B4-BE49-F238E27FC236}">
              <a16:creationId xmlns:a16="http://schemas.microsoft.com/office/drawing/2014/main" id="{2B514AF8-584B-44B0-82BA-E5812D13E917}"/>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3" name="直線コネクタ 512">
          <a:extLst>
            <a:ext uri="{FF2B5EF4-FFF2-40B4-BE49-F238E27FC236}">
              <a16:creationId xmlns:a16="http://schemas.microsoft.com/office/drawing/2014/main" id="{C559AD72-C9AA-4685-BAC5-E1AA35AD8297}"/>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4" name="テキスト ボックス 513">
          <a:extLst>
            <a:ext uri="{FF2B5EF4-FFF2-40B4-BE49-F238E27FC236}">
              <a16:creationId xmlns:a16="http://schemas.microsoft.com/office/drawing/2014/main" id="{737B876D-CBF2-45B2-87BC-7679C2CC9EA5}"/>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5" name="直線コネクタ 514">
          <a:extLst>
            <a:ext uri="{FF2B5EF4-FFF2-40B4-BE49-F238E27FC236}">
              <a16:creationId xmlns:a16="http://schemas.microsoft.com/office/drawing/2014/main" id="{CB44D071-98B6-4E5C-BA88-AF34C71106A5}"/>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6" name="テキスト ボックス 515">
          <a:extLst>
            <a:ext uri="{FF2B5EF4-FFF2-40B4-BE49-F238E27FC236}">
              <a16:creationId xmlns:a16="http://schemas.microsoft.com/office/drawing/2014/main" id="{C8845DC3-B00C-4A6A-822D-F49091E32D68}"/>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7" name="直線コネクタ 516">
          <a:extLst>
            <a:ext uri="{FF2B5EF4-FFF2-40B4-BE49-F238E27FC236}">
              <a16:creationId xmlns:a16="http://schemas.microsoft.com/office/drawing/2014/main" id="{C4C85F4E-F18B-4C50-88FC-AE8135AB1005}"/>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8" name="テキスト ボックス 517">
          <a:extLst>
            <a:ext uri="{FF2B5EF4-FFF2-40B4-BE49-F238E27FC236}">
              <a16:creationId xmlns:a16="http://schemas.microsoft.com/office/drawing/2014/main" id="{5C3506E7-1F96-48B5-90D4-A43AB064F29D}"/>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9" name="直線コネクタ 518">
          <a:extLst>
            <a:ext uri="{FF2B5EF4-FFF2-40B4-BE49-F238E27FC236}">
              <a16:creationId xmlns:a16="http://schemas.microsoft.com/office/drawing/2014/main" id="{0ED548E5-9CD7-4B2B-BA5A-3309685F86F7}"/>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0" name="テキスト ボックス 519">
          <a:extLst>
            <a:ext uri="{FF2B5EF4-FFF2-40B4-BE49-F238E27FC236}">
              <a16:creationId xmlns:a16="http://schemas.microsoft.com/office/drawing/2014/main" id="{D2882667-5BA1-41F5-B2A6-757CEB2FA7AB}"/>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F4588B4A-7D78-49E2-8796-3C40B85765B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2" name="テキスト ボックス 521">
          <a:extLst>
            <a:ext uri="{FF2B5EF4-FFF2-40B4-BE49-F238E27FC236}">
              <a16:creationId xmlns:a16="http://schemas.microsoft.com/office/drawing/2014/main" id="{F407BC01-8C7D-4CA6-93D3-6A036341759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3" name="【学校施設】&#10;有形固定資産減価償却率グラフ枠">
          <a:extLst>
            <a:ext uri="{FF2B5EF4-FFF2-40B4-BE49-F238E27FC236}">
              <a16:creationId xmlns:a16="http://schemas.microsoft.com/office/drawing/2014/main" id="{0E80A152-5DA8-4C9F-8F07-205803DE2ED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24" name="直線コネクタ 523">
          <a:extLst>
            <a:ext uri="{FF2B5EF4-FFF2-40B4-BE49-F238E27FC236}">
              <a16:creationId xmlns:a16="http://schemas.microsoft.com/office/drawing/2014/main" id="{20A6D727-AFA5-4FD1-83EF-647FC3B753C4}"/>
            </a:ext>
          </a:extLst>
        </xdr:cNvPr>
        <xdr:cNvCxnSpPr/>
      </xdr:nvCxnSpPr>
      <xdr:spPr>
        <a:xfrm flipV="1">
          <a:off x="14696439" y="9001379"/>
          <a:ext cx="0" cy="141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25" name="【学校施設】&#10;有形固定資産減価償却率最小値テキスト">
          <a:extLst>
            <a:ext uri="{FF2B5EF4-FFF2-40B4-BE49-F238E27FC236}">
              <a16:creationId xmlns:a16="http://schemas.microsoft.com/office/drawing/2014/main" id="{979872F8-0A66-4047-8BEC-E9269F4D6CE6}"/>
            </a:ext>
          </a:extLst>
        </xdr:cNvPr>
        <xdr:cNvSpPr txBox="1"/>
      </xdr:nvSpPr>
      <xdr:spPr>
        <a:xfrm>
          <a:off x="14735175" y="1042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26" name="直線コネクタ 525">
          <a:extLst>
            <a:ext uri="{FF2B5EF4-FFF2-40B4-BE49-F238E27FC236}">
              <a16:creationId xmlns:a16="http://schemas.microsoft.com/office/drawing/2014/main" id="{66271FE8-D0EB-432D-AC9F-CAA7D1C5E217}"/>
            </a:ext>
          </a:extLst>
        </xdr:cNvPr>
        <xdr:cNvCxnSpPr/>
      </xdr:nvCxnSpPr>
      <xdr:spPr>
        <a:xfrm>
          <a:off x="14611350" y="104198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27" name="【学校施設】&#10;有形固定資産減価償却率最大値テキスト">
          <a:extLst>
            <a:ext uri="{FF2B5EF4-FFF2-40B4-BE49-F238E27FC236}">
              <a16:creationId xmlns:a16="http://schemas.microsoft.com/office/drawing/2014/main" id="{2D302348-8C00-44AA-A01A-5B87A458DC18}"/>
            </a:ext>
          </a:extLst>
        </xdr:cNvPr>
        <xdr:cNvSpPr txBox="1"/>
      </xdr:nvSpPr>
      <xdr:spPr>
        <a:xfrm>
          <a:off x="14735175" y="878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28" name="直線コネクタ 527">
          <a:extLst>
            <a:ext uri="{FF2B5EF4-FFF2-40B4-BE49-F238E27FC236}">
              <a16:creationId xmlns:a16="http://schemas.microsoft.com/office/drawing/2014/main" id="{DA25D394-050A-441A-8276-3F8CE0DCE6D3}"/>
            </a:ext>
          </a:extLst>
        </xdr:cNvPr>
        <xdr:cNvCxnSpPr/>
      </xdr:nvCxnSpPr>
      <xdr:spPr>
        <a:xfrm>
          <a:off x="14611350" y="90013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529" name="【学校施設】&#10;有形固定資産減価償却率平均値テキスト">
          <a:extLst>
            <a:ext uri="{FF2B5EF4-FFF2-40B4-BE49-F238E27FC236}">
              <a16:creationId xmlns:a16="http://schemas.microsoft.com/office/drawing/2014/main" id="{A4160813-6D91-4A97-AA06-3123A1F10C83}"/>
            </a:ext>
          </a:extLst>
        </xdr:cNvPr>
        <xdr:cNvSpPr txBox="1"/>
      </xdr:nvSpPr>
      <xdr:spPr>
        <a:xfrm>
          <a:off x="14735175" y="9775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30" name="フローチャート: 判断 529">
          <a:extLst>
            <a:ext uri="{FF2B5EF4-FFF2-40B4-BE49-F238E27FC236}">
              <a16:creationId xmlns:a16="http://schemas.microsoft.com/office/drawing/2014/main" id="{2E8C025C-A7B3-4B76-A40A-805388402134}"/>
            </a:ext>
          </a:extLst>
        </xdr:cNvPr>
        <xdr:cNvSpPr/>
      </xdr:nvSpPr>
      <xdr:spPr>
        <a:xfrm>
          <a:off x="14649450" y="99147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531" name="フローチャート: 判断 530">
          <a:extLst>
            <a:ext uri="{FF2B5EF4-FFF2-40B4-BE49-F238E27FC236}">
              <a16:creationId xmlns:a16="http://schemas.microsoft.com/office/drawing/2014/main" id="{17575AA1-CE00-4C16-9881-CEFA3529E590}"/>
            </a:ext>
          </a:extLst>
        </xdr:cNvPr>
        <xdr:cNvSpPr/>
      </xdr:nvSpPr>
      <xdr:spPr>
        <a:xfrm>
          <a:off x="13887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532" name="フローチャート: 判断 531">
          <a:extLst>
            <a:ext uri="{FF2B5EF4-FFF2-40B4-BE49-F238E27FC236}">
              <a16:creationId xmlns:a16="http://schemas.microsoft.com/office/drawing/2014/main" id="{869A16CA-6321-4289-B20A-7FA6F545BCEA}"/>
            </a:ext>
          </a:extLst>
        </xdr:cNvPr>
        <xdr:cNvSpPr/>
      </xdr:nvSpPr>
      <xdr:spPr>
        <a:xfrm>
          <a:off x="13096875" y="984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533" name="フローチャート: 判断 532">
          <a:extLst>
            <a:ext uri="{FF2B5EF4-FFF2-40B4-BE49-F238E27FC236}">
              <a16:creationId xmlns:a16="http://schemas.microsoft.com/office/drawing/2014/main" id="{2FAED039-FC8C-4D47-AF95-68E00D1ABD2D}"/>
            </a:ext>
          </a:extLst>
        </xdr:cNvPr>
        <xdr:cNvSpPr/>
      </xdr:nvSpPr>
      <xdr:spPr>
        <a:xfrm>
          <a:off x="12296775" y="98282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534" name="フローチャート: 判断 533">
          <a:extLst>
            <a:ext uri="{FF2B5EF4-FFF2-40B4-BE49-F238E27FC236}">
              <a16:creationId xmlns:a16="http://schemas.microsoft.com/office/drawing/2014/main" id="{1E7C5605-B409-44F3-B115-0E249FE615CF}"/>
            </a:ext>
          </a:extLst>
        </xdr:cNvPr>
        <xdr:cNvSpPr/>
      </xdr:nvSpPr>
      <xdr:spPr>
        <a:xfrm>
          <a:off x="11487150" y="97505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2F03ED46-D662-4DDF-AD4E-91B834D672B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53B2E42E-DAA5-4D82-8781-374509BA7CB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FE50A6CD-8240-4103-98CC-B7B27FDA321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0EE2192-B613-44E7-B3A2-8E90C93DC4A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CB48F91F-2AEC-482E-A1F0-F1DE90B764E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540" name="楕円 539">
          <a:extLst>
            <a:ext uri="{FF2B5EF4-FFF2-40B4-BE49-F238E27FC236}">
              <a16:creationId xmlns:a16="http://schemas.microsoft.com/office/drawing/2014/main" id="{2E5EEC89-5781-4F75-BDF1-8BCDAC2D1B70}"/>
            </a:ext>
          </a:extLst>
        </xdr:cNvPr>
        <xdr:cNvSpPr/>
      </xdr:nvSpPr>
      <xdr:spPr>
        <a:xfrm>
          <a:off x="14649450"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541" name="【学校施設】&#10;有形固定資産減価償却率該当値テキスト">
          <a:extLst>
            <a:ext uri="{FF2B5EF4-FFF2-40B4-BE49-F238E27FC236}">
              <a16:creationId xmlns:a16="http://schemas.microsoft.com/office/drawing/2014/main" id="{C07CE512-AA38-429A-8143-056A08C5DC91}"/>
            </a:ext>
          </a:extLst>
        </xdr:cNvPr>
        <xdr:cNvSpPr txBox="1"/>
      </xdr:nvSpPr>
      <xdr:spPr>
        <a:xfrm>
          <a:off x="14735175"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65786</xdr:rowOff>
    </xdr:from>
    <xdr:to>
      <xdr:col>81</xdr:col>
      <xdr:colOff>101600</xdr:colOff>
      <xdr:row>61</xdr:row>
      <xdr:rowOff>167386</xdr:rowOff>
    </xdr:to>
    <xdr:sp macro="" textlink="">
      <xdr:nvSpPr>
        <xdr:cNvPr id="542" name="楕円 541">
          <a:extLst>
            <a:ext uri="{FF2B5EF4-FFF2-40B4-BE49-F238E27FC236}">
              <a16:creationId xmlns:a16="http://schemas.microsoft.com/office/drawing/2014/main" id="{AE2E3320-B2FC-4062-9363-CDE04177FE10}"/>
            </a:ext>
          </a:extLst>
        </xdr:cNvPr>
        <xdr:cNvSpPr/>
      </xdr:nvSpPr>
      <xdr:spPr>
        <a:xfrm>
          <a:off x="13887450" y="9955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116586</xdr:rowOff>
    </xdr:from>
    <xdr:to>
      <xdr:col>85</xdr:col>
      <xdr:colOff>127000</xdr:colOff>
      <xdr:row>62</xdr:row>
      <xdr:rowOff>0</xdr:rowOff>
    </xdr:to>
    <xdr:cxnSp macro="">
      <xdr:nvCxnSpPr>
        <xdr:cNvPr id="543" name="直線コネクタ 542">
          <a:extLst>
            <a:ext uri="{FF2B5EF4-FFF2-40B4-BE49-F238E27FC236}">
              <a16:creationId xmlns:a16="http://schemas.microsoft.com/office/drawing/2014/main" id="{7881B07B-453A-41CB-A806-5779D18366D9}"/>
            </a:ext>
          </a:extLst>
        </xdr:cNvPr>
        <xdr:cNvCxnSpPr/>
      </xdr:nvCxnSpPr>
      <xdr:spPr>
        <a:xfrm>
          <a:off x="13935075" y="10003536"/>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61214</xdr:rowOff>
    </xdr:from>
    <xdr:to>
      <xdr:col>76</xdr:col>
      <xdr:colOff>165100</xdr:colOff>
      <xdr:row>61</xdr:row>
      <xdr:rowOff>162814</xdr:rowOff>
    </xdr:to>
    <xdr:sp macro="" textlink="">
      <xdr:nvSpPr>
        <xdr:cNvPr id="544" name="楕円 543">
          <a:extLst>
            <a:ext uri="{FF2B5EF4-FFF2-40B4-BE49-F238E27FC236}">
              <a16:creationId xmlns:a16="http://schemas.microsoft.com/office/drawing/2014/main" id="{41836909-630C-4D97-805A-DFB649B4D431}"/>
            </a:ext>
          </a:extLst>
        </xdr:cNvPr>
        <xdr:cNvSpPr/>
      </xdr:nvSpPr>
      <xdr:spPr>
        <a:xfrm>
          <a:off x="13096875" y="995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112014</xdr:rowOff>
    </xdr:from>
    <xdr:to>
      <xdr:col>81</xdr:col>
      <xdr:colOff>50800</xdr:colOff>
      <xdr:row>61</xdr:row>
      <xdr:rowOff>116586</xdr:rowOff>
    </xdr:to>
    <xdr:cxnSp macro="">
      <xdr:nvCxnSpPr>
        <xdr:cNvPr id="545" name="直線コネクタ 544">
          <a:extLst>
            <a:ext uri="{FF2B5EF4-FFF2-40B4-BE49-F238E27FC236}">
              <a16:creationId xmlns:a16="http://schemas.microsoft.com/office/drawing/2014/main" id="{E2A5D23C-7CD3-4970-B3A2-EBBD1EA541CE}"/>
            </a:ext>
          </a:extLst>
        </xdr:cNvPr>
        <xdr:cNvCxnSpPr/>
      </xdr:nvCxnSpPr>
      <xdr:spPr>
        <a:xfrm>
          <a:off x="13144500" y="9998964"/>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56642</xdr:rowOff>
    </xdr:from>
    <xdr:to>
      <xdr:col>72</xdr:col>
      <xdr:colOff>38100</xdr:colOff>
      <xdr:row>63</xdr:row>
      <xdr:rowOff>158242</xdr:rowOff>
    </xdr:to>
    <xdr:sp macro="" textlink="">
      <xdr:nvSpPr>
        <xdr:cNvPr id="546" name="楕円 545">
          <a:extLst>
            <a:ext uri="{FF2B5EF4-FFF2-40B4-BE49-F238E27FC236}">
              <a16:creationId xmlns:a16="http://schemas.microsoft.com/office/drawing/2014/main" id="{E56633E7-24AF-4C84-AC33-F5BFF7CFC230}"/>
            </a:ext>
          </a:extLst>
        </xdr:cNvPr>
        <xdr:cNvSpPr/>
      </xdr:nvSpPr>
      <xdr:spPr>
        <a:xfrm>
          <a:off x="12296775" y="102674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112014</xdr:rowOff>
    </xdr:from>
    <xdr:to>
      <xdr:col>76</xdr:col>
      <xdr:colOff>114300</xdr:colOff>
      <xdr:row>63</xdr:row>
      <xdr:rowOff>107442</xdr:rowOff>
    </xdr:to>
    <xdr:cxnSp macro="">
      <xdr:nvCxnSpPr>
        <xdr:cNvPr id="547" name="直線コネクタ 546">
          <a:extLst>
            <a:ext uri="{FF2B5EF4-FFF2-40B4-BE49-F238E27FC236}">
              <a16:creationId xmlns:a16="http://schemas.microsoft.com/office/drawing/2014/main" id="{EFCE7C2F-F2C6-4D9F-B510-BD6A566EDB52}"/>
            </a:ext>
          </a:extLst>
        </xdr:cNvPr>
        <xdr:cNvCxnSpPr/>
      </xdr:nvCxnSpPr>
      <xdr:spPr>
        <a:xfrm flipV="1">
          <a:off x="12344400" y="9998964"/>
          <a:ext cx="800100" cy="3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127508</xdr:rowOff>
    </xdr:from>
    <xdr:to>
      <xdr:col>67</xdr:col>
      <xdr:colOff>101600</xdr:colOff>
      <xdr:row>63</xdr:row>
      <xdr:rowOff>57658</xdr:rowOff>
    </xdr:to>
    <xdr:sp macro="" textlink="">
      <xdr:nvSpPr>
        <xdr:cNvPr id="548" name="楕円 547">
          <a:extLst>
            <a:ext uri="{FF2B5EF4-FFF2-40B4-BE49-F238E27FC236}">
              <a16:creationId xmlns:a16="http://schemas.microsoft.com/office/drawing/2014/main" id="{076FA6DE-7B54-46CA-A5A0-B54723761254}"/>
            </a:ext>
          </a:extLst>
        </xdr:cNvPr>
        <xdr:cNvSpPr/>
      </xdr:nvSpPr>
      <xdr:spPr>
        <a:xfrm>
          <a:off x="11487150" y="101732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6858</xdr:rowOff>
    </xdr:from>
    <xdr:to>
      <xdr:col>71</xdr:col>
      <xdr:colOff>177800</xdr:colOff>
      <xdr:row>63</xdr:row>
      <xdr:rowOff>107442</xdr:rowOff>
    </xdr:to>
    <xdr:cxnSp macro="">
      <xdr:nvCxnSpPr>
        <xdr:cNvPr id="549" name="直線コネクタ 548">
          <a:extLst>
            <a:ext uri="{FF2B5EF4-FFF2-40B4-BE49-F238E27FC236}">
              <a16:creationId xmlns:a16="http://schemas.microsoft.com/office/drawing/2014/main" id="{CEB21402-5028-4804-8EDA-6D1CE6A4EB78}"/>
            </a:ext>
          </a:extLst>
        </xdr:cNvPr>
        <xdr:cNvCxnSpPr/>
      </xdr:nvCxnSpPr>
      <xdr:spPr>
        <a:xfrm>
          <a:off x="11534775" y="10220833"/>
          <a:ext cx="809625" cy="9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550" name="n_1aveValue【学校施設】&#10;有形固定資産減価償却率">
          <a:extLst>
            <a:ext uri="{FF2B5EF4-FFF2-40B4-BE49-F238E27FC236}">
              <a16:creationId xmlns:a16="http://schemas.microsoft.com/office/drawing/2014/main" id="{FE6A3657-1AF6-42CD-8B93-B2B3CF7FA787}"/>
            </a:ext>
          </a:extLst>
        </xdr:cNvPr>
        <xdr:cNvSpPr txBox="1"/>
      </xdr:nvSpPr>
      <xdr:spPr>
        <a:xfrm>
          <a:off x="13745219"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551" name="n_2aveValue【学校施設】&#10;有形固定資産減価償却率">
          <a:extLst>
            <a:ext uri="{FF2B5EF4-FFF2-40B4-BE49-F238E27FC236}">
              <a16:creationId xmlns:a16="http://schemas.microsoft.com/office/drawing/2014/main" id="{266E5C30-0AE0-41A8-8232-61EEEB6F8FF5}"/>
            </a:ext>
          </a:extLst>
        </xdr:cNvPr>
        <xdr:cNvSpPr txBox="1"/>
      </xdr:nvSpPr>
      <xdr:spPr>
        <a:xfrm>
          <a:off x="12964169" y="963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552" name="n_3aveValue【学校施設】&#10;有形固定資産減価償却率">
          <a:extLst>
            <a:ext uri="{FF2B5EF4-FFF2-40B4-BE49-F238E27FC236}">
              <a16:creationId xmlns:a16="http://schemas.microsoft.com/office/drawing/2014/main" id="{30EB26C8-CF5A-4B88-9A23-9F7F62EF87C7}"/>
            </a:ext>
          </a:extLst>
        </xdr:cNvPr>
        <xdr:cNvSpPr txBox="1"/>
      </xdr:nvSpPr>
      <xdr:spPr>
        <a:xfrm>
          <a:off x="12164069" y="961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553" name="n_4aveValue【学校施設】&#10;有形固定資産減価償却率">
          <a:extLst>
            <a:ext uri="{FF2B5EF4-FFF2-40B4-BE49-F238E27FC236}">
              <a16:creationId xmlns:a16="http://schemas.microsoft.com/office/drawing/2014/main" id="{F691FBBC-2D22-4B69-B257-72E8A3D065C8}"/>
            </a:ext>
          </a:extLst>
        </xdr:cNvPr>
        <xdr:cNvSpPr txBox="1"/>
      </xdr:nvSpPr>
      <xdr:spPr>
        <a:xfrm>
          <a:off x="11354444" y="954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158513</xdr:rowOff>
    </xdr:from>
    <xdr:ext cx="405111" cy="259045"/>
    <xdr:sp macro="" textlink="">
      <xdr:nvSpPr>
        <xdr:cNvPr id="554" name="n_1mainValue【学校施設】&#10;有形固定資産減価償却率">
          <a:extLst>
            <a:ext uri="{FF2B5EF4-FFF2-40B4-BE49-F238E27FC236}">
              <a16:creationId xmlns:a16="http://schemas.microsoft.com/office/drawing/2014/main" id="{98E6863A-E15A-4AA1-A30B-A7E7AA510294}"/>
            </a:ext>
          </a:extLst>
        </xdr:cNvPr>
        <xdr:cNvSpPr txBox="1"/>
      </xdr:nvSpPr>
      <xdr:spPr>
        <a:xfrm>
          <a:off x="13745219" y="10048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153941</xdr:rowOff>
    </xdr:from>
    <xdr:ext cx="405111" cy="259045"/>
    <xdr:sp macro="" textlink="">
      <xdr:nvSpPr>
        <xdr:cNvPr id="555" name="n_2mainValue【学校施設】&#10;有形固定資産減価償却率">
          <a:extLst>
            <a:ext uri="{FF2B5EF4-FFF2-40B4-BE49-F238E27FC236}">
              <a16:creationId xmlns:a16="http://schemas.microsoft.com/office/drawing/2014/main" id="{5258D950-1D26-4B0E-A091-17E14D6E34E0}"/>
            </a:ext>
          </a:extLst>
        </xdr:cNvPr>
        <xdr:cNvSpPr txBox="1"/>
      </xdr:nvSpPr>
      <xdr:spPr>
        <a:xfrm>
          <a:off x="12964169" y="1004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149369</xdr:rowOff>
    </xdr:from>
    <xdr:ext cx="405111" cy="259045"/>
    <xdr:sp macro="" textlink="">
      <xdr:nvSpPr>
        <xdr:cNvPr id="556" name="n_3mainValue【学校施設】&#10;有形固定資産減価償却率">
          <a:extLst>
            <a:ext uri="{FF2B5EF4-FFF2-40B4-BE49-F238E27FC236}">
              <a16:creationId xmlns:a16="http://schemas.microsoft.com/office/drawing/2014/main" id="{4A06EF13-4865-4EB5-99F5-4922FC1FE7CC}"/>
            </a:ext>
          </a:extLst>
        </xdr:cNvPr>
        <xdr:cNvSpPr txBox="1"/>
      </xdr:nvSpPr>
      <xdr:spPr>
        <a:xfrm>
          <a:off x="12164069" y="10360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48785</xdr:rowOff>
    </xdr:from>
    <xdr:ext cx="405111" cy="259045"/>
    <xdr:sp macro="" textlink="">
      <xdr:nvSpPr>
        <xdr:cNvPr id="557" name="n_4mainValue【学校施設】&#10;有形固定資産減価償却率">
          <a:extLst>
            <a:ext uri="{FF2B5EF4-FFF2-40B4-BE49-F238E27FC236}">
              <a16:creationId xmlns:a16="http://schemas.microsoft.com/office/drawing/2014/main" id="{62F5EF8B-BC60-412D-9B4E-1D0E703ED945}"/>
            </a:ext>
          </a:extLst>
        </xdr:cNvPr>
        <xdr:cNvSpPr txBox="1"/>
      </xdr:nvSpPr>
      <xdr:spPr>
        <a:xfrm>
          <a:off x="11354444" y="1025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8" name="正方形/長方形 557">
          <a:extLst>
            <a:ext uri="{FF2B5EF4-FFF2-40B4-BE49-F238E27FC236}">
              <a16:creationId xmlns:a16="http://schemas.microsoft.com/office/drawing/2014/main" id="{8DA117E0-DF41-4141-AF02-0C241F42331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9" name="正方形/長方形 558">
          <a:extLst>
            <a:ext uri="{FF2B5EF4-FFF2-40B4-BE49-F238E27FC236}">
              <a16:creationId xmlns:a16="http://schemas.microsoft.com/office/drawing/2014/main" id="{E8E9BCF5-EBFE-4D12-A59D-74D861490B3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0" name="正方形/長方形 559">
          <a:extLst>
            <a:ext uri="{FF2B5EF4-FFF2-40B4-BE49-F238E27FC236}">
              <a16:creationId xmlns:a16="http://schemas.microsoft.com/office/drawing/2014/main" id="{840725C8-3174-49E8-B3A6-801446783BB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1" name="正方形/長方形 560">
          <a:extLst>
            <a:ext uri="{FF2B5EF4-FFF2-40B4-BE49-F238E27FC236}">
              <a16:creationId xmlns:a16="http://schemas.microsoft.com/office/drawing/2014/main" id="{47AC04F7-C457-4566-810B-7F0768C033C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2" name="正方形/長方形 561">
          <a:extLst>
            <a:ext uri="{FF2B5EF4-FFF2-40B4-BE49-F238E27FC236}">
              <a16:creationId xmlns:a16="http://schemas.microsoft.com/office/drawing/2014/main" id="{BCBB75E7-19D3-4F1F-ADFB-9BC9FCCCC04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3" name="正方形/長方形 562">
          <a:extLst>
            <a:ext uri="{FF2B5EF4-FFF2-40B4-BE49-F238E27FC236}">
              <a16:creationId xmlns:a16="http://schemas.microsoft.com/office/drawing/2014/main" id="{7FA4BAE9-32FA-479F-96B5-E08123EA385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4" name="正方形/長方形 563">
          <a:extLst>
            <a:ext uri="{FF2B5EF4-FFF2-40B4-BE49-F238E27FC236}">
              <a16:creationId xmlns:a16="http://schemas.microsoft.com/office/drawing/2014/main" id="{9E62D47B-D289-4E09-98B6-C970E37AEB9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5" name="正方形/長方形 564">
          <a:extLst>
            <a:ext uri="{FF2B5EF4-FFF2-40B4-BE49-F238E27FC236}">
              <a16:creationId xmlns:a16="http://schemas.microsoft.com/office/drawing/2014/main" id="{BA62E35E-2D54-498A-A83B-B3867C618C7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6" name="テキスト ボックス 565">
          <a:extLst>
            <a:ext uri="{FF2B5EF4-FFF2-40B4-BE49-F238E27FC236}">
              <a16:creationId xmlns:a16="http://schemas.microsoft.com/office/drawing/2014/main" id="{52B9A51D-41F9-4A17-9563-064DD15DFD6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7" name="直線コネクタ 566">
          <a:extLst>
            <a:ext uri="{FF2B5EF4-FFF2-40B4-BE49-F238E27FC236}">
              <a16:creationId xmlns:a16="http://schemas.microsoft.com/office/drawing/2014/main" id="{9C711C09-89BB-46A8-AED3-3F2C3A4E515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8" name="テキスト ボックス 567">
          <a:extLst>
            <a:ext uri="{FF2B5EF4-FFF2-40B4-BE49-F238E27FC236}">
              <a16:creationId xmlns:a16="http://schemas.microsoft.com/office/drawing/2014/main" id="{5AE84E1C-D84F-4027-B1F4-16D41A5E6627}"/>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9" name="直線コネクタ 568">
          <a:extLst>
            <a:ext uri="{FF2B5EF4-FFF2-40B4-BE49-F238E27FC236}">
              <a16:creationId xmlns:a16="http://schemas.microsoft.com/office/drawing/2014/main" id="{75426BB5-2F4E-4A41-810C-08AC8811E680}"/>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0" name="テキスト ボックス 569">
          <a:extLst>
            <a:ext uri="{FF2B5EF4-FFF2-40B4-BE49-F238E27FC236}">
              <a16:creationId xmlns:a16="http://schemas.microsoft.com/office/drawing/2014/main" id="{BFA8C136-A648-4880-BABA-DC5AF039D4B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1" name="直線コネクタ 570">
          <a:extLst>
            <a:ext uri="{FF2B5EF4-FFF2-40B4-BE49-F238E27FC236}">
              <a16:creationId xmlns:a16="http://schemas.microsoft.com/office/drawing/2014/main" id="{329600E4-FCF9-47CB-BC58-DBFC0B9ADEE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2" name="テキスト ボックス 571">
          <a:extLst>
            <a:ext uri="{FF2B5EF4-FFF2-40B4-BE49-F238E27FC236}">
              <a16:creationId xmlns:a16="http://schemas.microsoft.com/office/drawing/2014/main" id="{C6EAB1C8-D39B-44D8-A349-59EFF8C061DE}"/>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3" name="直線コネクタ 572">
          <a:extLst>
            <a:ext uri="{FF2B5EF4-FFF2-40B4-BE49-F238E27FC236}">
              <a16:creationId xmlns:a16="http://schemas.microsoft.com/office/drawing/2014/main" id="{5CE3E644-7AAC-410F-84BB-92287ABDBE4E}"/>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4" name="テキスト ボックス 573">
          <a:extLst>
            <a:ext uri="{FF2B5EF4-FFF2-40B4-BE49-F238E27FC236}">
              <a16:creationId xmlns:a16="http://schemas.microsoft.com/office/drawing/2014/main" id="{D3BF26A4-074C-4BA1-B71D-3E71799445F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5" name="直線コネクタ 574">
          <a:extLst>
            <a:ext uri="{FF2B5EF4-FFF2-40B4-BE49-F238E27FC236}">
              <a16:creationId xmlns:a16="http://schemas.microsoft.com/office/drawing/2014/main" id="{BBDEBD0C-9174-4D7D-ACEA-4815DA202DE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6" name="テキスト ボックス 575">
          <a:extLst>
            <a:ext uri="{FF2B5EF4-FFF2-40B4-BE49-F238E27FC236}">
              <a16:creationId xmlns:a16="http://schemas.microsoft.com/office/drawing/2014/main" id="{41F60F6A-E790-4F96-82A3-18D020E7637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835E9945-95E5-44BE-9CD1-F698230EE25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4C472010-4507-4369-9B01-159D483275C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AA720295-10B4-45C3-9160-2A74F9E33F3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580" name="直線コネクタ 579">
          <a:extLst>
            <a:ext uri="{FF2B5EF4-FFF2-40B4-BE49-F238E27FC236}">
              <a16:creationId xmlns:a16="http://schemas.microsoft.com/office/drawing/2014/main" id="{71E66F57-1E6E-4BA2-BAAC-9F5009B71EA2}"/>
            </a:ext>
          </a:extLst>
        </xdr:cNvPr>
        <xdr:cNvCxnSpPr/>
      </xdr:nvCxnSpPr>
      <xdr:spPr>
        <a:xfrm flipV="1">
          <a:off x="19954239" y="9046616"/>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581" name="【学校施設】&#10;一人当たり面積最小値テキスト">
          <a:extLst>
            <a:ext uri="{FF2B5EF4-FFF2-40B4-BE49-F238E27FC236}">
              <a16:creationId xmlns:a16="http://schemas.microsoft.com/office/drawing/2014/main" id="{F67D5F56-52DF-4D51-B748-C425EB4DE25F}"/>
            </a:ext>
          </a:extLst>
        </xdr:cNvPr>
        <xdr:cNvSpPr txBox="1"/>
      </xdr:nvSpPr>
      <xdr:spPr>
        <a:xfrm>
          <a:off x="19992975" y="10441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582" name="直線コネクタ 581">
          <a:extLst>
            <a:ext uri="{FF2B5EF4-FFF2-40B4-BE49-F238E27FC236}">
              <a16:creationId xmlns:a16="http://schemas.microsoft.com/office/drawing/2014/main" id="{78E114D6-7B74-49AA-B2E2-1EAECCCAC345}"/>
            </a:ext>
          </a:extLst>
        </xdr:cNvPr>
        <xdr:cNvCxnSpPr/>
      </xdr:nvCxnSpPr>
      <xdr:spPr>
        <a:xfrm>
          <a:off x="19878675" y="104380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583" name="【学校施設】&#10;一人当たり面積最大値テキスト">
          <a:extLst>
            <a:ext uri="{FF2B5EF4-FFF2-40B4-BE49-F238E27FC236}">
              <a16:creationId xmlns:a16="http://schemas.microsoft.com/office/drawing/2014/main" id="{CE9D0358-16EE-4A90-80C5-0FD027A59F69}"/>
            </a:ext>
          </a:extLst>
        </xdr:cNvPr>
        <xdr:cNvSpPr txBox="1"/>
      </xdr:nvSpPr>
      <xdr:spPr>
        <a:xfrm>
          <a:off x="19992975" y="883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584" name="直線コネクタ 583">
          <a:extLst>
            <a:ext uri="{FF2B5EF4-FFF2-40B4-BE49-F238E27FC236}">
              <a16:creationId xmlns:a16="http://schemas.microsoft.com/office/drawing/2014/main" id="{C3490103-F9AA-4379-B722-41D0D4507852}"/>
            </a:ext>
          </a:extLst>
        </xdr:cNvPr>
        <xdr:cNvCxnSpPr/>
      </xdr:nvCxnSpPr>
      <xdr:spPr>
        <a:xfrm>
          <a:off x="19878675" y="90466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779</xdr:rowOff>
    </xdr:from>
    <xdr:ext cx="469744" cy="259045"/>
    <xdr:sp macro="" textlink="">
      <xdr:nvSpPr>
        <xdr:cNvPr id="585" name="【学校施設】&#10;一人当たり面積平均値テキスト">
          <a:extLst>
            <a:ext uri="{FF2B5EF4-FFF2-40B4-BE49-F238E27FC236}">
              <a16:creationId xmlns:a16="http://schemas.microsoft.com/office/drawing/2014/main" id="{8C858846-4458-4778-8B75-F35688FB4E00}"/>
            </a:ext>
          </a:extLst>
        </xdr:cNvPr>
        <xdr:cNvSpPr txBox="1"/>
      </xdr:nvSpPr>
      <xdr:spPr>
        <a:xfrm>
          <a:off x="19992975" y="9887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586" name="フローチャート: 判断 585">
          <a:extLst>
            <a:ext uri="{FF2B5EF4-FFF2-40B4-BE49-F238E27FC236}">
              <a16:creationId xmlns:a16="http://schemas.microsoft.com/office/drawing/2014/main" id="{452D5751-7732-4ED7-8F9E-9283E3C16F7A}"/>
            </a:ext>
          </a:extLst>
        </xdr:cNvPr>
        <xdr:cNvSpPr/>
      </xdr:nvSpPr>
      <xdr:spPr>
        <a:xfrm>
          <a:off x="19897725" y="99124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587" name="フローチャート: 判断 586">
          <a:extLst>
            <a:ext uri="{FF2B5EF4-FFF2-40B4-BE49-F238E27FC236}">
              <a16:creationId xmlns:a16="http://schemas.microsoft.com/office/drawing/2014/main" id="{FDD61443-7C5A-45C8-B550-B3C3EBFFB336}"/>
            </a:ext>
          </a:extLst>
        </xdr:cNvPr>
        <xdr:cNvSpPr/>
      </xdr:nvSpPr>
      <xdr:spPr>
        <a:xfrm>
          <a:off x="19154775" y="992530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588" name="フローチャート: 判断 587">
          <a:extLst>
            <a:ext uri="{FF2B5EF4-FFF2-40B4-BE49-F238E27FC236}">
              <a16:creationId xmlns:a16="http://schemas.microsoft.com/office/drawing/2014/main" id="{EE0B9AC4-3A0B-4407-8D4F-196E0C8B7239}"/>
            </a:ext>
          </a:extLst>
        </xdr:cNvPr>
        <xdr:cNvSpPr/>
      </xdr:nvSpPr>
      <xdr:spPr>
        <a:xfrm>
          <a:off x="18345150" y="99422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589" name="フローチャート: 判断 588">
          <a:extLst>
            <a:ext uri="{FF2B5EF4-FFF2-40B4-BE49-F238E27FC236}">
              <a16:creationId xmlns:a16="http://schemas.microsoft.com/office/drawing/2014/main" id="{86B9C335-863B-4593-BE61-64E9E604AFDE}"/>
            </a:ext>
          </a:extLst>
        </xdr:cNvPr>
        <xdr:cNvSpPr/>
      </xdr:nvSpPr>
      <xdr:spPr>
        <a:xfrm>
          <a:off x="17554575" y="9953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590" name="フローチャート: 判断 589">
          <a:extLst>
            <a:ext uri="{FF2B5EF4-FFF2-40B4-BE49-F238E27FC236}">
              <a16:creationId xmlns:a16="http://schemas.microsoft.com/office/drawing/2014/main" id="{85FE8958-ED62-498C-BBF1-87A4ED7C35C2}"/>
            </a:ext>
          </a:extLst>
        </xdr:cNvPr>
        <xdr:cNvSpPr/>
      </xdr:nvSpPr>
      <xdr:spPr>
        <a:xfrm>
          <a:off x="16754475" y="99920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C54AA8BA-9CDA-4EFE-B3BC-D0AAAC4252A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C339620B-C5D3-4929-A94D-1EFEB1EEBE9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BE96513-86EF-461B-88A4-8DAB41104A0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CDD22D1-CC96-4227-AF56-3660CC274B5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579B8E3-47D4-45C4-AE51-428626AB717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18237</xdr:rowOff>
    </xdr:from>
    <xdr:to>
      <xdr:col>116</xdr:col>
      <xdr:colOff>114300</xdr:colOff>
      <xdr:row>60</xdr:row>
      <xdr:rowOff>119837</xdr:rowOff>
    </xdr:to>
    <xdr:sp macro="" textlink="">
      <xdr:nvSpPr>
        <xdr:cNvPr id="596" name="楕円 595">
          <a:extLst>
            <a:ext uri="{FF2B5EF4-FFF2-40B4-BE49-F238E27FC236}">
              <a16:creationId xmlns:a16="http://schemas.microsoft.com/office/drawing/2014/main" id="{A15147F6-F5CD-4A72-88B4-BB4ADE9D48C3}"/>
            </a:ext>
          </a:extLst>
        </xdr:cNvPr>
        <xdr:cNvSpPr/>
      </xdr:nvSpPr>
      <xdr:spPr>
        <a:xfrm>
          <a:off x="19897725" y="97432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41114</xdr:rowOff>
    </xdr:from>
    <xdr:ext cx="469744" cy="259045"/>
    <xdr:sp macro="" textlink="">
      <xdr:nvSpPr>
        <xdr:cNvPr id="597" name="【学校施設】&#10;一人当たり面積該当値テキスト">
          <a:extLst>
            <a:ext uri="{FF2B5EF4-FFF2-40B4-BE49-F238E27FC236}">
              <a16:creationId xmlns:a16="http://schemas.microsoft.com/office/drawing/2014/main" id="{2FBDCFC4-E9C0-4A04-A61B-CB51FC62A45D}"/>
            </a:ext>
          </a:extLst>
        </xdr:cNvPr>
        <xdr:cNvSpPr txBox="1"/>
      </xdr:nvSpPr>
      <xdr:spPr>
        <a:xfrm>
          <a:off x="19992975" y="96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56185</xdr:rowOff>
    </xdr:from>
    <xdr:to>
      <xdr:col>112</xdr:col>
      <xdr:colOff>38100</xdr:colOff>
      <xdr:row>60</xdr:row>
      <xdr:rowOff>157785</xdr:rowOff>
    </xdr:to>
    <xdr:sp macro="" textlink="">
      <xdr:nvSpPr>
        <xdr:cNvPr id="598" name="楕円 597">
          <a:extLst>
            <a:ext uri="{FF2B5EF4-FFF2-40B4-BE49-F238E27FC236}">
              <a16:creationId xmlns:a16="http://schemas.microsoft.com/office/drawing/2014/main" id="{32DC941F-E51C-42C4-A9FE-49D672F88CB6}"/>
            </a:ext>
          </a:extLst>
        </xdr:cNvPr>
        <xdr:cNvSpPr/>
      </xdr:nvSpPr>
      <xdr:spPr>
        <a:xfrm>
          <a:off x="19154775" y="97812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69037</xdr:rowOff>
    </xdr:from>
    <xdr:to>
      <xdr:col>116</xdr:col>
      <xdr:colOff>63500</xdr:colOff>
      <xdr:row>60</xdr:row>
      <xdr:rowOff>106985</xdr:rowOff>
    </xdr:to>
    <xdr:cxnSp macro="">
      <xdr:nvCxnSpPr>
        <xdr:cNvPr id="599" name="直線コネクタ 598">
          <a:extLst>
            <a:ext uri="{FF2B5EF4-FFF2-40B4-BE49-F238E27FC236}">
              <a16:creationId xmlns:a16="http://schemas.microsoft.com/office/drawing/2014/main" id="{223AED6A-D500-4FBC-A23F-0879D2B2F1FB}"/>
            </a:ext>
          </a:extLst>
        </xdr:cNvPr>
        <xdr:cNvCxnSpPr/>
      </xdr:nvCxnSpPr>
      <xdr:spPr>
        <a:xfrm flipV="1">
          <a:off x="19202400" y="9790887"/>
          <a:ext cx="752475"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84989</xdr:rowOff>
    </xdr:from>
    <xdr:to>
      <xdr:col>107</xdr:col>
      <xdr:colOff>101600</xdr:colOff>
      <xdr:row>61</xdr:row>
      <xdr:rowOff>15139</xdr:rowOff>
    </xdr:to>
    <xdr:sp macro="" textlink="">
      <xdr:nvSpPr>
        <xdr:cNvPr id="600" name="楕円 599">
          <a:extLst>
            <a:ext uri="{FF2B5EF4-FFF2-40B4-BE49-F238E27FC236}">
              <a16:creationId xmlns:a16="http://schemas.microsoft.com/office/drawing/2014/main" id="{A33B9317-A827-4AF0-A8C3-5C7D203DBDA3}"/>
            </a:ext>
          </a:extLst>
        </xdr:cNvPr>
        <xdr:cNvSpPr/>
      </xdr:nvSpPr>
      <xdr:spPr>
        <a:xfrm>
          <a:off x="18345150" y="98131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106985</xdr:rowOff>
    </xdr:from>
    <xdr:to>
      <xdr:col>111</xdr:col>
      <xdr:colOff>177800</xdr:colOff>
      <xdr:row>60</xdr:row>
      <xdr:rowOff>135789</xdr:rowOff>
    </xdr:to>
    <xdr:cxnSp macro="">
      <xdr:nvCxnSpPr>
        <xdr:cNvPr id="601" name="直線コネクタ 600">
          <a:extLst>
            <a:ext uri="{FF2B5EF4-FFF2-40B4-BE49-F238E27FC236}">
              <a16:creationId xmlns:a16="http://schemas.microsoft.com/office/drawing/2014/main" id="{858D8009-ED4A-47BC-87A0-F24E050B2757}"/>
            </a:ext>
          </a:extLst>
        </xdr:cNvPr>
        <xdr:cNvCxnSpPr/>
      </xdr:nvCxnSpPr>
      <xdr:spPr>
        <a:xfrm flipV="1">
          <a:off x="18392775" y="9828835"/>
          <a:ext cx="809625" cy="3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108763</xdr:rowOff>
    </xdr:from>
    <xdr:to>
      <xdr:col>102</xdr:col>
      <xdr:colOff>165100</xdr:colOff>
      <xdr:row>61</xdr:row>
      <xdr:rowOff>38913</xdr:rowOff>
    </xdr:to>
    <xdr:sp macro="" textlink="">
      <xdr:nvSpPr>
        <xdr:cNvPr id="602" name="楕円 601">
          <a:extLst>
            <a:ext uri="{FF2B5EF4-FFF2-40B4-BE49-F238E27FC236}">
              <a16:creationId xmlns:a16="http://schemas.microsoft.com/office/drawing/2014/main" id="{AA40E9A3-A47F-4274-814E-1602C4918B44}"/>
            </a:ext>
          </a:extLst>
        </xdr:cNvPr>
        <xdr:cNvSpPr/>
      </xdr:nvSpPr>
      <xdr:spPr>
        <a:xfrm>
          <a:off x="17554575" y="98306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135789</xdr:rowOff>
    </xdr:from>
    <xdr:to>
      <xdr:col>107</xdr:col>
      <xdr:colOff>50800</xdr:colOff>
      <xdr:row>60</xdr:row>
      <xdr:rowOff>159563</xdr:rowOff>
    </xdr:to>
    <xdr:cxnSp macro="">
      <xdr:nvCxnSpPr>
        <xdr:cNvPr id="603" name="直線コネクタ 602">
          <a:extLst>
            <a:ext uri="{FF2B5EF4-FFF2-40B4-BE49-F238E27FC236}">
              <a16:creationId xmlns:a16="http://schemas.microsoft.com/office/drawing/2014/main" id="{B620EE8D-2CC2-47FB-95ED-9173DA87C88F}"/>
            </a:ext>
          </a:extLst>
        </xdr:cNvPr>
        <xdr:cNvCxnSpPr/>
      </xdr:nvCxnSpPr>
      <xdr:spPr>
        <a:xfrm flipV="1">
          <a:off x="17602200" y="9860814"/>
          <a:ext cx="790575" cy="2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135737</xdr:rowOff>
    </xdr:from>
    <xdr:to>
      <xdr:col>98</xdr:col>
      <xdr:colOff>38100</xdr:colOff>
      <xdr:row>61</xdr:row>
      <xdr:rowOff>65887</xdr:rowOff>
    </xdr:to>
    <xdr:sp macro="" textlink="">
      <xdr:nvSpPr>
        <xdr:cNvPr id="604" name="楕円 603">
          <a:extLst>
            <a:ext uri="{FF2B5EF4-FFF2-40B4-BE49-F238E27FC236}">
              <a16:creationId xmlns:a16="http://schemas.microsoft.com/office/drawing/2014/main" id="{4B66602D-B199-4BB9-84EA-12F9CBDFA191}"/>
            </a:ext>
          </a:extLst>
        </xdr:cNvPr>
        <xdr:cNvSpPr/>
      </xdr:nvSpPr>
      <xdr:spPr>
        <a:xfrm>
          <a:off x="16754475" y="98607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159563</xdr:rowOff>
    </xdr:from>
    <xdr:to>
      <xdr:col>102</xdr:col>
      <xdr:colOff>114300</xdr:colOff>
      <xdr:row>61</xdr:row>
      <xdr:rowOff>15087</xdr:rowOff>
    </xdr:to>
    <xdr:cxnSp macro="">
      <xdr:nvCxnSpPr>
        <xdr:cNvPr id="605" name="直線コネクタ 604">
          <a:extLst>
            <a:ext uri="{FF2B5EF4-FFF2-40B4-BE49-F238E27FC236}">
              <a16:creationId xmlns:a16="http://schemas.microsoft.com/office/drawing/2014/main" id="{CA0BA538-C2CA-4882-AD9C-F629EE74834A}"/>
            </a:ext>
          </a:extLst>
        </xdr:cNvPr>
        <xdr:cNvCxnSpPr/>
      </xdr:nvCxnSpPr>
      <xdr:spPr>
        <a:xfrm flipV="1">
          <a:off x="16802100" y="9887763"/>
          <a:ext cx="8001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131081</xdr:rowOff>
    </xdr:from>
    <xdr:ext cx="469744" cy="259045"/>
    <xdr:sp macro="" textlink="">
      <xdr:nvSpPr>
        <xdr:cNvPr id="606" name="n_1aveValue【学校施設】&#10;一人当たり面積">
          <a:extLst>
            <a:ext uri="{FF2B5EF4-FFF2-40B4-BE49-F238E27FC236}">
              <a16:creationId xmlns:a16="http://schemas.microsoft.com/office/drawing/2014/main" id="{6ECBF466-131B-4C10-886B-81AE45A59C22}"/>
            </a:ext>
          </a:extLst>
        </xdr:cNvPr>
        <xdr:cNvSpPr txBox="1"/>
      </xdr:nvSpPr>
      <xdr:spPr>
        <a:xfrm>
          <a:off x="18983402" y="100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147997</xdr:rowOff>
    </xdr:from>
    <xdr:ext cx="469744" cy="259045"/>
    <xdr:sp macro="" textlink="">
      <xdr:nvSpPr>
        <xdr:cNvPr id="607" name="n_2aveValue【学校施設】&#10;一人当たり面積">
          <a:extLst>
            <a:ext uri="{FF2B5EF4-FFF2-40B4-BE49-F238E27FC236}">
              <a16:creationId xmlns:a16="http://schemas.microsoft.com/office/drawing/2014/main" id="{E27935CA-DB78-4326-B082-485AC8C6D127}"/>
            </a:ext>
          </a:extLst>
        </xdr:cNvPr>
        <xdr:cNvSpPr txBox="1"/>
      </xdr:nvSpPr>
      <xdr:spPr>
        <a:xfrm>
          <a:off x="18183302" y="1003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162171</xdr:rowOff>
    </xdr:from>
    <xdr:ext cx="469744" cy="259045"/>
    <xdr:sp macro="" textlink="">
      <xdr:nvSpPr>
        <xdr:cNvPr id="608" name="n_3aveValue【学校施設】&#10;一人当たり面積">
          <a:extLst>
            <a:ext uri="{FF2B5EF4-FFF2-40B4-BE49-F238E27FC236}">
              <a16:creationId xmlns:a16="http://schemas.microsoft.com/office/drawing/2014/main" id="{0DE39646-C246-4481-8AB2-DEC7DFF307CB}"/>
            </a:ext>
          </a:extLst>
        </xdr:cNvPr>
        <xdr:cNvSpPr txBox="1"/>
      </xdr:nvSpPr>
      <xdr:spPr>
        <a:xfrm>
          <a:off x="17383202" y="1004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23182</xdr:rowOff>
    </xdr:from>
    <xdr:ext cx="469744" cy="259045"/>
    <xdr:sp macro="" textlink="">
      <xdr:nvSpPr>
        <xdr:cNvPr id="609" name="n_4aveValue【学校施設】&#10;一人当たり面積">
          <a:extLst>
            <a:ext uri="{FF2B5EF4-FFF2-40B4-BE49-F238E27FC236}">
              <a16:creationId xmlns:a16="http://schemas.microsoft.com/office/drawing/2014/main" id="{CE0368D8-0F0F-4C42-B36D-170E148D991A}"/>
            </a:ext>
          </a:extLst>
        </xdr:cNvPr>
        <xdr:cNvSpPr txBox="1"/>
      </xdr:nvSpPr>
      <xdr:spPr>
        <a:xfrm>
          <a:off x="16592627" y="1007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2862</xdr:rowOff>
    </xdr:from>
    <xdr:ext cx="469744" cy="259045"/>
    <xdr:sp macro="" textlink="">
      <xdr:nvSpPr>
        <xdr:cNvPr id="610" name="n_1mainValue【学校施設】&#10;一人当たり面積">
          <a:extLst>
            <a:ext uri="{FF2B5EF4-FFF2-40B4-BE49-F238E27FC236}">
              <a16:creationId xmlns:a16="http://schemas.microsoft.com/office/drawing/2014/main" id="{9EE4A9EC-79CD-4C0A-ACAB-6E204ADC85AA}"/>
            </a:ext>
          </a:extLst>
        </xdr:cNvPr>
        <xdr:cNvSpPr txBox="1"/>
      </xdr:nvSpPr>
      <xdr:spPr>
        <a:xfrm>
          <a:off x="18983402" y="956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31666</xdr:rowOff>
    </xdr:from>
    <xdr:ext cx="469744" cy="259045"/>
    <xdr:sp macro="" textlink="">
      <xdr:nvSpPr>
        <xdr:cNvPr id="611" name="n_2mainValue【学校施設】&#10;一人当たり面積">
          <a:extLst>
            <a:ext uri="{FF2B5EF4-FFF2-40B4-BE49-F238E27FC236}">
              <a16:creationId xmlns:a16="http://schemas.microsoft.com/office/drawing/2014/main" id="{43B9A4CC-EA22-462E-8B65-5264AC6BA591}"/>
            </a:ext>
          </a:extLst>
        </xdr:cNvPr>
        <xdr:cNvSpPr txBox="1"/>
      </xdr:nvSpPr>
      <xdr:spPr>
        <a:xfrm>
          <a:off x="18183302" y="959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55440</xdr:rowOff>
    </xdr:from>
    <xdr:ext cx="469744" cy="259045"/>
    <xdr:sp macro="" textlink="">
      <xdr:nvSpPr>
        <xdr:cNvPr id="612" name="n_3mainValue【学校施設】&#10;一人当たり面積">
          <a:extLst>
            <a:ext uri="{FF2B5EF4-FFF2-40B4-BE49-F238E27FC236}">
              <a16:creationId xmlns:a16="http://schemas.microsoft.com/office/drawing/2014/main" id="{688E3FDF-ED34-4293-83C8-41DE654E133A}"/>
            </a:ext>
          </a:extLst>
        </xdr:cNvPr>
        <xdr:cNvSpPr txBox="1"/>
      </xdr:nvSpPr>
      <xdr:spPr>
        <a:xfrm>
          <a:off x="17383202" y="961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82414</xdr:rowOff>
    </xdr:from>
    <xdr:ext cx="469744" cy="259045"/>
    <xdr:sp macro="" textlink="">
      <xdr:nvSpPr>
        <xdr:cNvPr id="613" name="n_4mainValue【学校施設】&#10;一人当たり面積">
          <a:extLst>
            <a:ext uri="{FF2B5EF4-FFF2-40B4-BE49-F238E27FC236}">
              <a16:creationId xmlns:a16="http://schemas.microsoft.com/office/drawing/2014/main" id="{09D68586-0AF7-4386-B966-27C0C0272671}"/>
            </a:ext>
          </a:extLst>
        </xdr:cNvPr>
        <xdr:cNvSpPr txBox="1"/>
      </xdr:nvSpPr>
      <xdr:spPr>
        <a:xfrm>
          <a:off x="16592627" y="964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E1F784C8-CA72-400E-B82C-4D892A9791D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5FCCBE5D-0D24-49DB-BB05-7CFE38F8EA3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22416FEF-CDA5-4562-9CF2-A5AE7404C63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1AF6A499-2D63-45CB-976E-7A30E8E8E92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CD58BEDE-F093-40A5-89E5-963C76E3D5E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AB962A96-9BD1-49E4-89C6-F89CE6D16DB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A7C5861E-D53E-4AC7-98B5-5B9BD20890B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9EFBED9-1363-43FF-B651-7060896C791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B162432A-7693-48C5-8705-8F9FE4296EC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599703AE-7F6F-4738-99B5-C9F59C9CD44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B0C1908F-510B-4B30-AEB5-A854E0E1F95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466AB004-AAEA-43A8-9DD4-9E71D6AB8661}"/>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E0EE500E-0F43-4CA6-BEC7-4D25749CF65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70E37597-96E9-4D02-97F9-BC973D876D60}"/>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04A52A42-BAEE-43BE-BDC7-98DE64FA0768}"/>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79BFE055-6889-43E9-8354-D9E1872DE0FA}"/>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9302A5A6-5897-469A-8A00-4687238832C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FA06BF7A-5A56-4072-BFD1-09719BF5028F}"/>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C88FA5ED-EEE1-4909-8408-0085162D1048}"/>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28EFCCCB-4E10-4D9F-9122-B5FB3FC1B383}"/>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EDB0628F-AAD8-4376-BB51-BEF8F648685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16A5BBE8-1E30-4278-A155-0981FB43AAD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68042E43-D34A-4EAD-8871-6775033299F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児童館】&#10;有形固定資産減価償却率グラフ枠">
          <a:extLst>
            <a:ext uri="{FF2B5EF4-FFF2-40B4-BE49-F238E27FC236}">
              <a16:creationId xmlns:a16="http://schemas.microsoft.com/office/drawing/2014/main" id="{F7CB7320-419B-480E-A264-092F73BF861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41911</xdr:rowOff>
    </xdr:from>
    <xdr:to>
      <xdr:col>85</xdr:col>
      <xdr:colOff>126364</xdr:colOff>
      <xdr:row>86</xdr:row>
      <xdr:rowOff>114300</xdr:rowOff>
    </xdr:to>
    <xdr:cxnSp macro="">
      <xdr:nvCxnSpPr>
        <xdr:cNvPr id="638" name="直線コネクタ 637">
          <a:extLst>
            <a:ext uri="{FF2B5EF4-FFF2-40B4-BE49-F238E27FC236}">
              <a16:creationId xmlns:a16="http://schemas.microsoft.com/office/drawing/2014/main" id="{AB2ED946-9917-4C28-AC6E-094411A2E3F1}"/>
            </a:ext>
          </a:extLst>
        </xdr:cNvPr>
        <xdr:cNvCxnSpPr/>
      </xdr:nvCxnSpPr>
      <xdr:spPr>
        <a:xfrm flipV="1">
          <a:off x="14696439" y="12846686"/>
          <a:ext cx="0" cy="1202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9" name="【児童館】&#10;有形固定資産減価償却率最小値テキスト">
          <a:extLst>
            <a:ext uri="{FF2B5EF4-FFF2-40B4-BE49-F238E27FC236}">
              <a16:creationId xmlns:a16="http://schemas.microsoft.com/office/drawing/2014/main" id="{31BDD16F-0EB5-46E3-AD1F-BFC6B280D8F3}"/>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0" name="直線コネクタ 639">
          <a:extLst>
            <a:ext uri="{FF2B5EF4-FFF2-40B4-BE49-F238E27FC236}">
              <a16:creationId xmlns:a16="http://schemas.microsoft.com/office/drawing/2014/main" id="{E7E63E56-8811-40CA-90D3-515B0175F8B7}"/>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160038</xdr:rowOff>
    </xdr:from>
    <xdr:ext cx="405111" cy="259045"/>
    <xdr:sp macro="" textlink="">
      <xdr:nvSpPr>
        <xdr:cNvPr id="641" name="【児童館】&#10;有形固定資産減価償却率最大値テキスト">
          <a:extLst>
            <a:ext uri="{FF2B5EF4-FFF2-40B4-BE49-F238E27FC236}">
              <a16:creationId xmlns:a16="http://schemas.microsoft.com/office/drawing/2014/main" id="{D86EFFA5-ABEA-43EE-B7C8-BE5E84A51E8F}"/>
            </a:ext>
          </a:extLst>
        </xdr:cNvPr>
        <xdr:cNvSpPr txBox="1"/>
      </xdr:nvSpPr>
      <xdr:spPr>
        <a:xfrm>
          <a:off x="14735175" y="1264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41911</xdr:rowOff>
    </xdr:from>
    <xdr:to>
      <xdr:col>86</xdr:col>
      <xdr:colOff>25400</xdr:colOff>
      <xdr:row>79</xdr:row>
      <xdr:rowOff>41911</xdr:rowOff>
    </xdr:to>
    <xdr:cxnSp macro="">
      <xdr:nvCxnSpPr>
        <xdr:cNvPr id="642" name="直線コネクタ 641">
          <a:extLst>
            <a:ext uri="{FF2B5EF4-FFF2-40B4-BE49-F238E27FC236}">
              <a16:creationId xmlns:a16="http://schemas.microsoft.com/office/drawing/2014/main" id="{0A4C2F40-BF54-41E6-BDF0-9B01EE71ECF7}"/>
            </a:ext>
          </a:extLst>
        </xdr:cNvPr>
        <xdr:cNvCxnSpPr/>
      </xdr:nvCxnSpPr>
      <xdr:spPr>
        <a:xfrm>
          <a:off x="14611350" y="12846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17797</xdr:rowOff>
    </xdr:from>
    <xdr:ext cx="405111" cy="259045"/>
    <xdr:sp macro="" textlink="">
      <xdr:nvSpPr>
        <xdr:cNvPr id="643" name="【児童館】&#10;有形固定資産減価償却率平均値テキスト">
          <a:extLst>
            <a:ext uri="{FF2B5EF4-FFF2-40B4-BE49-F238E27FC236}">
              <a16:creationId xmlns:a16="http://schemas.microsoft.com/office/drawing/2014/main" id="{C24CF993-D1D0-4A8D-89CC-1AEBC50FCC59}"/>
            </a:ext>
          </a:extLst>
        </xdr:cNvPr>
        <xdr:cNvSpPr txBox="1"/>
      </xdr:nvSpPr>
      <xdr:spPr>
        <a:xfrm>
          <a:off x="14735175" y="13305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166370</xdr:rowOff>
    </xdr:from>
    <xdr:to>
      <xdr:col>85</xdr:col>
      <xdr:colOff>177800</xdr:colOff>
      <xdr:row>83</xdr:row>
      <xdr:rowOff>96520</xdr:rowOff>
    </xdr:to>
    <xdr:sp macro="" textlink="">
      <xdr:nvSpPr>
        <xdr:cNvPr id="644" name="フローチャート: 判断 643">
          <a:extLst>
            <a:ext uri="{FF2B5EF4-FFF2-40B4-BE49-F238E27FC236}">
              <a16:creationId xmlns:a16="http://schemas.microsoft.com/office/drawing/2014/main" id="{F14E3514-7D28-427A-B407-824B56ADBFB6}"/>
            </a:ext>
          </a:extLst>
        </xdr:cNvPr>
        <xdr:cNvSpPr/>
      </xdr:nvSpPr>
      <xdr:spPr>
        <a:xfrm>
          <a:off x="14649450" y="1345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168275</xdr:rowOff>
    </xdr:from>
    <xdr:to>
      <xdr:col>81</xdr:col>
      <xdr:colOff>101600</xdr:colOff>
      <xdr:row>84</xdr:row>
      <xdr:rowOff>98425</xdr:rowOff>
    </xdr:to>
    <xdr:sp macro="" textlink="">
      <xdr:nvSpPr>
        <xdr:cNvPr id="645" name="フローチャート: 判断 644">
          <a:extLst>
            <a:ext uri="{FF2B5EF4-FFF2-40B4-BE49-F238E27FC236}">
              <a16:creationId xmlns:a16="http://schemas.microsoft.com/office/drawing/2014/main" id="{0880FF2B-3A97-4A7A-BCC1-3503CE3EF315}"/>
            </a:ext>
          </a:extLst>
        </xdr:cNvPr>
        <xdr:cNvSpPr/>
      </xdr:nvSpPr>
      <xdr:spPr>
        <a:xfrm>
          <a:off x="13887450" y="136080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46" name="フローチャート: 判断 645">
          <a:extLst>
            <a:ext uri="{FF2B5EF4-FFF2-40B4-BE49-F238E27FC236}">
              <a16:creationId xmlns:a16="http://schemas.microsoft.com/office/drawing/2014/main" id="{22CBD82D-6191-4080-AFD6-985E6087831B}"/>
            </a:ext>
          </a:extLst>
        </xdr:cNvPr>
        <xdr:cNvSpPr/>
      </xdr:nvSpPr>
      <xdr:spPr>
        <a:xfrm>
          <a:off x="13096875" y="13579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111125</xdr:rowOff>
    </xdr:from>
    <xdr:to>
      <xdr:col>72</xdr:col>
      <xdr:colOff>38100</xdr:colOff>
      <xdr:row>84</xdr:row>
      <xdr:rowOff>41275</xdr:rowOff>
    </xdr:to>
    <xdr:sp macro="" textlink="">
      <xdr:nvSpPr>
        <xdr:cNvPr id="647" name="フローチャート: 判断 646">
          <a:extLst>
            <a:ext uri="{FF2B5EF4-FFF2-40B4-BE49-F238E27FC236}">
              <a16:creationId xmlns:a16="http://schemas.microsoft.com/office/drawing/2014/main" id="{1DDB89C8-B7B6-4B0B-BDF1-569285832C33}"/>
            </a:ext>
          </a:extLst>
        </xdr:cNvPr>
        <xdr:cNvSpPr/>
      </xdr:nvSpPr>
      <xdr:spPr>
        <a:xfrm>
          <a:off x="12296775" y="135604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111125</xdr:rowOff>
    </xdr:from>
    <xdr:to>
      <xdr:col>67</xdr:col>
      <xdr:colOff>101600</xdr:colOff>
      <xdr:row>84</xdr:row>
      <xdr:rowOff>41275</xdr:rowOff>
    </xdr:to>
    <xdr:sp macro="" textlink="">
      <xdr:nvSpPr>
        <xdr:cNvPr id="648" name="フローチャート: 判断 647">
          <a:extLst>
            <a:ext uri="{FF2B5EF4-FFF2-40B4-BE49-F238E27FC236}">
              <a16:creationId xmlns:a16="http://schemas.microsoft.com/office/drawing/2014/main" id="{8D705CBD-EE14-4D47-A8DC-D15504DD2511}"/>
            </a:ext>
          </a:extLst>
        </xdr:cNvPr>
        <xdr:cNvSpPr/>
      </xdr:nvSpPr>
      <xdr:spPr>
        <a:xfrm>
          <a:off x="11487150" y="13560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EF4BE093-57DA-43F9-BFAC-5A3AF9419FF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38704ACF-0EAE-4EF9-B6A9-5972E13A1E5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96E269E4-0783-427D-A655-6D997A0170B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BD32162-F4B9-470B-9927-1374791200C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2853F45-FB60-40A3-8A16-79C66339A52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147320</xdr:rowOff>
    </xdr:from>
    <xdr:to>
      <xdr:col>85</xdr:col>
      <xdr:colOff>177800</xdr:colOff>
      <xdr:row>84</xdr:row>
      <xdr:rowOff>77470</xdr:rowOff>
    </xdr:to>
    <xdr:sp macro="" textlink="">
      <xdr:nvSpPr>
        <xdr:cNvPr id="654" name="楕円 653">
          <a:extLst>
            <a:ext uri="{FF2B5EF4-FFF2-40B4-BE49-F238E27FC236}">
              <a16:creationId xmlns:a16="http://schemas.microsoft.com/office/drawing/2014/main" id="{641CDC40-5743-4257-8D00-08581AB0CA18}"/>
            </a:ext>
          </a:extLst>
        </xdr:cNvPr>
        <xdr:cNvSpPr/>
      </xdr:nvSpPr>
      <xdr:spPr>
        <a:xfrm>
          <a:off x="14649450" y="13593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125747</xdr:rowOff>
    </xdr:from>
    <xdr:ext cx="405111" cy="259045"/>
    <xdr:sp macro="" textlink="">
      <xdr:nvSpPr>
        <xdr:cNvPr id="655" name="【児童館】&#10;有形固定資産減価償却率該当値テキスト">
          <a:extLst>
            <a:ext uri="{FF2B5EF4-FFF2-40B4-BE49-F238E27FC236}">
              <a16:creationId xmlns:a16="http://schemas.microsoft.com/office/drawing/2014/main" id="{499944C6-0BB5-43E1-903E-D55AF9977C83}"/>
            </a:ext>
          </a:extLst>
        </xdr:cNvPr>
        <xdr:cNvSpPr txBox="1"/>
      </xdr:nvSpPr>
      <xdr:spPr>
        <a:xfrm>
          <a:off x="14735175"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76836</xdr:rowOff>
    </xdr:from>
    <xdr:to>
      <xdr:col>81</xdr:col>
      <xdr:colOff>101600</xdr:colOff>
      <xdr:row>84</xdr:row>
      <xdr:rowOff>6986</xdr:rowOff>
    </xdr:to>
    <xdr:sp macro="" textlink="">
      <xdr:nvSpPr>
        <xdr:cNvPr id="656" name="楕円 655">
          <a:extLst>
            <a:ext uri="{FF2B5EF4-FFF2-40B4-BE49-F238E27FC236}">
              <a16:creationId xmlns:a16="http://schemas.microsoft.com/office/drawing/2014/main" id="{D443F86E-91C0-4E1D-B443-747E97BA4FCC}"/>
            </a:ext>
          </a:extLst>
        </xdr:cNvPr>
        <xdr:cNvSpPr/>
      </xdr:nvSpPr>
      <xdr:spPr>
        <a:xfrm>
          <a:off x="13887450" y="135261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127636</xdr:rowOff>
    </xdr:from>
    <xdr:to>
      <xdr:col>85</xdr:col>
      <xdr:colOff>127000</xdr:colOff>
      <xdr:row>84</xdr:row>
      <xdr:rowOff>26670</xdr:rowOff>
    </xdr:to>
    <xdr:cxnSp macro="">
      <xdr:nvCxnSpPr>
        <xdr:cNvPr id="657" name="直線コネクタ 656">
          <a:extLst>
            <a:ext uri="{FF2B5EF4-FFF2-40B4-BE49-F238E27FC236}">
              <a16:creationId xmlns:a16="http://schemas.microsoft.com/office/drawing/2014/main" id="{8E09F195-983B-4764-AD2F-2C6BE7ED383B}"/>
            </a:ext>
          </a:extLst>
        </xdr:cNvPr>
        <xdr:cNvCxnSpPr/>
      </xdr:nvCxnSpPr>
      <xdr:spPr>
        <a:xfrm>
          <a:off x="13935075" y="13573761"/>
          <a:ext cx="762000" cy="6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xdr:rowOff>
    </xdr:from>
    <xdr:to>
      <xdr:col>76</xdr:col>
      <xdr:colOff>165100</xdr:colOff>
      <xdr:row>83</xdr:row>
      <xdr:rowOff>107950</xdr:rowOff>
    </xdr:to>
    <xdr:sp macro="" textlink="">
      <xdr:nvSpPr>
        <xdr:cNvPr id="658" name="楕円 657">
          <a:extLst>
            <a:ext uri="{FF2B5EF4-FFF2-40B4-BE49-F238E27FC236}">
              <a16:creationId xmlns:a16="http://schemas.microsoft.com/office/drawing/2014/main" id="{19FCDB08-7535-4675-8E75-F3B76F0F37EE}"/>
            </a:ext>
          </a:extLst>
        </xdr:cNvPr>
        <xdr:cNvSpPr/>
      </xdr:nvSpPr>
      <xdr:spPr>
        <a:xfrm>
          <a:off x="13096875" y="1345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57150</xdr:rowOff>
    </xdr:from>
    <xdr:to>
      <xdr:col>81</xdr:col>
      <xdr:colOff>50800</xdr:colOff>
      <xdr:row>83</xdr:row>
      <xdr:rowOff>127636</xdr:rowOff>
    </xdr:to>
    <xdr:cxnSp macro="">
      <xdr:nvCxnSpPr>
        <xdr:cNvPr id="659" name="直線コネクタ 658">
          <a:extLst>
            <a:ext uri="{FF2B5EF4-FFF2-40B4-BE49-F238E27FC236}">
              <a16:creationId xmlns:a16="http://schemas.microsoft.com/office/drawing/2014/main" id="{2F2F3A84-67B6-4066-9D72-6541EB877ADC}"/>
            </a:ext>
          </a:extLst>
        </xdr:cNvPr>
        <xdr:cNvCxnSpPr/>
      </xdr:nvCxnSpPr>
      <xdr:spPr>
        <a:xfrm>
          <a:off x="13144500" y="13506450"/>
          <a:ext cx="790575" cy="6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36830</xdr:rowOff>
    </xdr:from>
    <xdr:to>
      <xdr:col>72</xdr:col>
      <xdr:colOff>38100</xdr:colOff>
      <xdr:row>83</xdr:row>
      <xdr:rowOff>138430</xdr:rowOff>
    </xdr:to>
    <xdr:sp macro="" textlink="">
      <xdr:nvSpPr>
        <xdr:cNvPr id="660" name="楕円 659">
          <a:extLst>
            <a:ext uri="{FF2B5EF4-FFF2-40B4-BE49-F238E27FC236}">
              <a16:creationId xmlns:a16="http://schemas.microsoft.com/office/drawing/2014/main" id="{1CCCFE03-943E-4279-AECC-7187714FE46E}"/>
            </a:ext>
          </a:extLst>
        </xdr:cNvPr>
        <xdr:cNvSpPr/>
      </xdr:nvSpPr>
      <xdr:spPr>
        <a:xfrm>
          <a:off x="12296775" y="1348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57150</xdr:rowOff>
    </xdr:from>
    <xdr:to>
      <xdr:col>76</xdr:col>
      <xdr:colOff>114300</xdr:colOff>
      <xdr:row>83</xdr:row>
      <xdr:rowOff>87630</xdr:rowOff>
    </xdr:to>
    <xdr:cxnSp macro="">
      <xdr:nvCxnSpPr>
        <xdr:cNvPr id="661" name="直線コネクタ 660">
          <a:extLst>
            <a:ext uri="{FF2B5EF4-FFF2-40B4-BE49-F238E27FC236}">
              <a16:creationId xmlns:a16="http://schemas.microsoft.com/office/drawing/2014/main" id="{04A832D8-F16C-4237-8CA3-7B122DA471CC}"/>
            </a:ext>
          </a:extLst>
        </xdr:cNvPr>
        <xdr:cNvCxnSpPr/>
      </xdr:nvCxnSpPr>
      <xdr:spPr>
        <a:xfrm flipV="1">
          <a:off x="12344400" y="13506450"/>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141605</xdr:rowOff>
    </xdr:from>
    <xdr:to>
      <xdr:col>67</xdr:col>
      <xdr:colOff>101600</xdr:colOff>
      <xdr:row>83</xdr:row>
      <xdr:rowOff>71755</xdr:rowOff>
    </xdr:to>
    <xdr:sp macro="" textlink="">
      <xdr:nvSpPr>
        <xdr:cNvPr id="662" name="楕円 661">
          <a:extLst>
            <a:ext uri="{FF2B5EF4-FFF2-40B4-BE49-F238E27FC236}">
              <a16:creationId xmlns:a16="http://schemas.microsoft.com/office/drawing/2014/main" id="{587C9254-FFDE-4753-8235-5574C4876CC7}"/>
            </a:ext>
          </a:extLst>
        </xdr:cNvPr>
        <xdr:cNvSpPr/>
      </xdr:nvSpPr>
      <xdr:spPr>
        <a:xfrm>
          <a:off x="11487150" y="134321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20955</xdr:rowOff>
    </xdr:from>
    <xdr:to>
      <xdr:col>71</xdr:col>
      <xdr:colOff>177800</xdr:colOff>
      <xdr:row>83</xdr:row>
      <xdr:rowOff>87630</xdr:rowOff>
    </xdr:to>
    <xdr:cxnSp macro="">
      <xdr:nvCxnSpPr>
        <xdr:cNvPr id="663" name="直線コネクタ 662">
          <a:extLst>
            <a:ext uri="{FF2B5EF4-FFF2-40B4-BE49-F238E27FC236}">
              <a16:creationId xmlns:a16="http://schemas.microsoft.com/office/drawing/2014/main" id="{6761A8A3-35C5-46D2-82F6-FE5C4B3D73C2}"/>
            </a:ext>
          </a:extLst>
        </xdr:cNvPr>
        <xdr:cNvCxnSpPr/>
      </xdr:nvCxnSpPr>
      <xdr:spPr>
        <a:xfrm>
          <a:off x="11534775" y="13470255"/>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89552</xdr:rowOff>
    </xdr:from>
    <xdr:ext cx="405111" cy="259045"/>
    <xdr:sp macro="" textlink="">
      <xdr:nvSpPr>
        <xdr:cNvPr id="664" name="n_1aveValue【児童館】&#10;有形固定資産減価償却率">
          <a:extLst>
            <a:ext uri="{FF2B5EF4-FFF2-40B4-BE49-F238E27FC236}">
              <a16:creationId xmlns:a16="http://schemas.microsoft.com/office/drawing/2014/main" id="{1521D935-B57F-4153-9482-0889E09DCFE8}"/>
            </a:ext>
          </a:extLst>
        </xdr:cNvPr>
        <xdr:cNvSpPr txBox="1"/>
      </xdr:nvSpPr>
      <xdr:spPr>
        <a:xfrm>
          <a:off x="13745219"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65" name="n_2aveValue【児童館】&#10;有形固定資産減価償却率">
          <a:extLst>
            <a:ext uri="{FF2B5EF4-FFF2-40B4-BE49-F238E27FC236}">
              <a16:creationId xmlns:a16="http://schemas.microsoft.com/office/drawing/2014/main" id="{6C8E6121-EED2-4458-9094-599AE903A068}"/>
            </a:ext>
          </a:extLst>
        </xdr:cNvPr>
        <xdr:cNvSpPr txBox="1"/>
      </xdr:nvSpPr>
      <xdr:spPr>
        <a:xfrm>
          <a:off x="12964169"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32402</xdr:rowOff>
    </xdr:from>
    <xdr:ext cx="405111" cy="259045"/>
    <xdr:sp macro="" textlink="">
      <xdr:nvSpPr>
        <xdr:cNvPr id="666" name="n_3aveValue【児童館】&#10;有形固定資産減価償却率">
          <a:extLst>
            <a:ext uri="{FF2B5EF4-FFF2-40B4-BE49-F238E27FC236}">
              <a16:creationId xmlns:a16="http://schemas.microsoft.com/office/drawing/2014/main" id="{77CD9165-9DF8-4040-A93B-E530FC2C3813}"/>
            </a:ext>
          </a:extLst>
        </xdr:cNvPr>
        <xdr:cNvSpPr txBox="1"/>
      </xdr:nvSpPr>
      <xdr:spPr>
        <a:xfrm>
          <a:off x="12164069"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667" name="n_4aveValue【児童館】&#10;有形固定資産減価償却率">
          <a:extLst>
            <a:ext uri="{FF2B5EF4-FFF2-40B4-BE49-F238E27FC236}">
              <a16:creationId xmlns:a16="http://schemas.microsoft.com/office/drawing/2014/main" id="{7C5FA5FC-F8EA-47E6-AB7E-3615634109F7}"/>
            </a:ext>
          </a:extLst>
        </xdr:cNvPr>
        <xdr:cNvSpPr txBox="1"/>
      </xdr:nvSpPr>
      <xdr:spPr>
        <a:xfrm>
          <a:off x="113544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23513</xdr:rowOff>
    </xdr:from>
    <xdr:ext cx="405111" cy="259045"/>
    <xdr:sp macro="" textlink="">
      <xdr:nvSpPr>
        <xdr:cNvPr id="668" name="n_1mainValue【児童館】&#10;有形固定資産減価償却率">
          <a:extLst>
            <a:ext uri="{FF2B5EF4-FFF2-40B4-BE49-F238E27FC236}">
              <a16:creationId xmlns:a16="http://schemas.microsoft.com/office/drawing/2014/main" id="{A99D8FC0-C739-4F68-A8A1-6F91057E024D}"/>
            </a:ext>
          </a:extLst>
        </xdr:cNvPr>
        <xdr:cNvSpPr txBox="1"/>
      </xdr:nvSpPr>
      <xdr:spPr>
        <a:xfrm>
          <a:off x="13745219" y="1331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124477</xdr:rowOff>
    </xdr:from>
    <xdr:ext cx="405111" cy="259045"/>
    <xdr:sp macro="" textlink="">
      <xdr:nvSpPr>
        <xdr:cNvPr id="669" name="n_2mainValue【児童館】&#10;有形固定資産減価償却率">
          <a:extLst>
            <a:ext uri="{FF2B5EF4-FFF2-40B4-BE49-F238E27FC236}">
              <a16:creationId xmlns:a16="http://schemas.microsoft.com/office/drawing/2014/main" id="{FAF472F9-7698-44B4-900F-4FE029B1E79C}"/>
            </a:ext>
          </a:extLst>
        </xdr:cNvPr>
        <xdr:cNvSpPr txBox="1"/>
      </xdr:nvSpPr>
      <xdr:spPr>
        <a:xfrm>
          <a:off x="12964169" y="1324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154957</xdr:rowOff>
    </xdr:from>
    <xdr:ext cx="405111" cy="259045"/>
    <xdr:sp macro="" textlink="">
      <xdr:nvSpPr>
        <xdr:cNvPr id="670" name="n_3mainValue【児童館】&#10;有形固定資産減価償却率">
          <a:extLst>
            <a:ext uri="{FF2B5EF4-FFF2-40B4-BE49-F238E27FC236}">
              <a16:creationId xmlns:a16="http://schemas.microsoft.com/office/drawing/2014/main" id="{47CD134F-04B1-483F-813D-39E9773627B9}"/>
            </a:ext>
          </a:extLst>
        </xdr:cNvPr>
        <xdr:cNvSpPr txBox="1"/>
      </xdr:nvSpPr>
      <xdr:spPr>
        <a:xfrm>
          <a:off x="12164069" y="1328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88282</xdr:rowOff>
    </xdr:from>
    <xdr:ext cx="405111" cy="259045"/>
    <xdr:sp macro="" textlink="">
      <xdr:nvSpPr>
        <xdr:cNvPr id="671" name="n_4mainValue【児童館】&#10;有形固定資産減価償却率">
          <a:extLst>
            <a:ext uri="{FF2B5EF4-FFF2-40B4-BE49-F238E27FC236}">
              <a16:creationId xmlns:a16="http://schemas.microsoft.com/office/drawing/2014/main" id="{DBB268F5-D086-4B23-B22C-7D71D0F4ED5A}"/>
            </a:ext>
          </a:extLst>
        </xdr:cNvPr>
        <xdr:cNvSpPr txBox="1"/>
      </xdr:nvSpPr>
      <xdr:spPr>
        <a:xfrm>
          <a:off x="11354444" y="1321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85AECAD5-96EB-4CF1-9245-9D131E7184C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1FD54A6A-65E6-4C92-849E-2B0412913F8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648C7CE1-B8C8-422C-8B9A-10137DE281A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BD87DB6D-D931-4E4B-8D21-5DEF5E7BCEB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BB52C7B3-CB62-4C2D-8BC1-B96A851FD951}"/>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21E64686-8C3F-42AD-B451-25B0758F61F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4975167B-C4CD-46A8-945C-4C493E51955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E2D0A044-2951-4A0A-AAA4-1BBAC6F78A7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68C17593-F3C3-482C-B378-5FED7629A53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6FBA19FF-2FC2-4360-9903-83D3CDEC1F7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82" name="直線コネクタ 681">
          <a:extLst>
            <a:ext uri="{FF2B5EF4-FFF2-40B4-BE49-F238E27FC236}">
              <a16:creationId xmlns:a16="http://schemas.microsoft.com/office/drawing/2014/main" id="{3A23B809-1F05-42C5-8A35-83B23A3B0068}"/>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83" name="テキスト ボックス 682">
          <a:extLst>
            <a:ext uri="{FF2B5EF4-FFF2-40B4-BE49-F238E27FC236}">
              <a16:creationId xmlns:a16="http://schemas.microsoft.com/office/drawing/2014/main" id="{D1B8CD42-66BF-42DF-962B-7F5E838A380C}"/>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9F163E43-4E7D-480C-847B-07D008E9B1AC}"/>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a:extLst>
            <a:ext uri="{FF2B5EF4-FFF2-40B4-BE49-F238E27FC236}">
              <a16:creationId xmlns:a16="http://schemas.microsoft.com/office/drawing/2014/main" id="{C15DF7D3-C1B3-4F4B-A116-FDF0F29CD693}"/>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86" name="直線コネクタ 685">
          <a:extLst>
            <a:ext uri="{FF2B5EF4-FFF2-40B4-BE49-F238E27FC236}">
              <a16:creationId xmlns:a16="http://schemas.microsoft.com/office/drawing/2014/main" id="{6340C904-D19F-4CC6-879E-EC1D38B85558}"/>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87" name="テキスト ボックス 686">
          <a:extLst>
            <a:ext uri="{FF2B5EF4-FFF2-40B4-BE49-F238E27FC236}">
              <a16:creationId xmlns:a16="http://schemas.microsoft.com/office/drawing/2014/main" id="{76B9E619-6C2C-4937-8C5B-73CF3848B97F}"/>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8E0A88A3-8E3A-4FF1-8962-06C59927F49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28A52200-5993-4BB2-B0FA-59E7D1BB91F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158956A3-2419-4B9B-B3AF-FFB75749228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49530</xdr:rowOff>
    </xdr:from>
    <xdr:to>
      <xdr:col>116</xdr:col>
      <xdr:colOff>62864</xdr:colOff>
      <xdr:row>84</xdr:row>
      <xdr:rowOff>169545</xdr:rowOff>
    </xdr:to>
    <xdr:cxnSp macro="">
      <xdr:nvCxnSpPr>
        <xdr:cNvPr id="691" name="直線コネクタ 690">
          <a:extLst>
            <a:ext uri="{FF2B5EF4-FFF2-40B4-BE49-F238E27FC236}">
              <a16:creationId xmlns:a16="http://schemas.microsoft.com/office/drawing/2014/main" id="{E9DB6B80-7020-411E-A435-23F54C83160A}"/>
            </a:ext>
          </a:extLst>
        </xdr:cNvPr>
        <xdr:cNvCxnSpPr/>
      </xdr:nvCxnSpPr>
      <xdr:spPr>
        <a:xfrm flipV="1">
          <a:off x="19954239" y="12686030"/>
          <a:ext cx="0" cy="1085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692" name="【児童館】&#10;一人当たり面積最小値テキスト">
          <a:extLst>
            <a:ext uri="{FF2B5EF4-FFF2-40B4-BE49-F238E27FC236}">
              <a16:creationId xmlns:a16="http://schemas.microsoft.com/office/drawing/2014/main" id="{BA201EB5-C1B7-45EF-A4BD-67BF54E2A3D4}"/>
            </a:ext>
          </a:extLst>
        </xdr:cNvPr>
        <xdr:cNvSpPr txBox="1"/>
      </xdr:nvSpPr>
      <xdr:spPr>
        <a:xfrm>
          <a:off x="19992975" y="1377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693" name="直線コネクタ 692">
          <a:extLst>
            <a:ext uri="{FF2B5EF4-FFF2-40B4-BE49-F238E27FC236}">
              <a16:creationId xmlns:a16="http://schemas.microsoft.com/office/drawing/2014/main" id="{AFA7BE85-4E3D-48E1-9E4E-49B7B8567C79}"/>
            </a:ext>
          </a:extLst>
        </xdr:cNvPr>
        <xdr:cNvCxnSpPr/>
      </xdr:nvCxnSpPr>
      <xdr:spPr>
        <a:xfrm>
          <a:off x="19878675" y="13771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167657</xdr:rowOff>
    </xdr:from>
    <xdr:ext cx="469744" cy="259045"/>
    <xdr:sp macro="" textlink="">
      <xdr:nvSpPr>
        <xdr:cNvPr id="694" name="【児童館】&#10;一人当たり面積最大値テキスト">
          <a:extLst>
            <a:ext uri="{FF2B5EF4-FFF2-40B4-BE49-F238E27FC236}">
              <a16:creationId xmlns:a16="http://schemas.microsoft.com/office/drawing/2014/main" id="{5FC626DE-D3E5-42A3-A40A-4184C9EF9CFB}"/>
            </a:ext>
          </a:extLst>
        </xdr:cNvPr>
        <xdr:cNvSpPr txBox="1"/>
      </xdr:nvSpPr>
      <xdr:spPr>
        <a:xfrm>
          <a:off x="19992975" y="1248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49530</xdr:rowOff>
    </xdr:from>
    <xdr:to>
      <xdr:col>116</xdr:col>
      <xdr:colOff>152400</xdr:colOff>
      <xdr:row>78</xdr:row>
      <xdr:rowOff>49530</xdr:rowOff>
    </xdr:to>
    <xdr:cxnSp macro="">
      <xdr:nvCxnSpPr>
        <xdr:cNvPr id="695" name="直線コネクタ 694">
          <a:extLst>
            <a:ext uri="{FF2B5EF4-FFF2-40B4-BE49-F238E27FC236}">
              <a16:creationId xmlns:a16="http://schemas.microsoft.com/office/drawing/2014/main" id="{A2B5E940-68BE-4098-9837-76C14AB179DC}"/>
            </a:ext>
          </a:extLst>
        </xdr:cNvPr>
        <xdr:cNvCxnSpPr/>
      </xdr:nvCxnSpPr>
      <xdr:spPr>
        <a:xfrm>
          <a:off x="19878675" y="1268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158766</xdr:rowOff>
    </xdr:from>
    <xdr:ext cx="469744" cy="259045"/>
    <xdr:sp macro="" textlink="">
      <xdr:nvSpPr>
        <xdr:cNvPr id="696" name="【児童館】&#10;一人当たり面積平均値テキスト">
          <a:extLst>
            <a:ext uri="{FF2B5EF4-FFF2-40B4-BE49-F238E27FC236}">
              <a16:creationId xmlns:a16="http://schemas.microsoft.com/office/drawing/2014/main" id="{BE1F0007-8B8B-457D-8FFD-790DB126F872}"/>
            </a:ext>
          </a:extLst>
        </xdr:cNvPr>
        <xdr:cNvSpPr txBox="1"/>
      </xdr:nvSpPr>
      <xdr:spPr>
        <a:xfrm>
          <a:off x="19992975" y="132873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135889</xdr:rowOff>
    </xdr:from>
    <xdr:to>
      <xdr:col>116</xdr:col>
      <xdr:colOff>114300</xdr:colOff>
      <xdr:row>83</xdr:row>
      <xdr:rowOff>66039</xdr:rowOff>
    </xdr:to>
    <xdr:sp macro="" textlink="">
      <xdr:nvSpPr>
        <xdr:cNvPr id="697" name="フローチャート: 判断 696">
          <a:extLst>
            <a:ext uri="{FF2B5EF4-FFF2-40B4-BE49-F238E27FC236}">
              <a16:creationId xmlns:a16="http://schemas.microsoft.com/office/drawing/2014/main" id="{B74A24CF-2530-4999-8AF9-9401FA86F96F}"/>
            </a:ext>
          </a:extLst>
        </xdr:cNvPr>
        <xdr:cNvSpPr/>
      </xdr:nvSpPr>
      <xdr:spPr>
        <a:xfrm>
          <a:off x="19897725"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153036</xdr:rowOff>
    </xdr:from>
    <xdr:to>
      <xdr:col>112</xdr:col>
      <xdr:colOff>38100</xdr:colOff>
      <xdr:row>83</xdr:row>
      <xdr:rowOff>83186</xdr:rowOff>
    </xdr:to>
    <xdr:sp macro="" textlink="">
      <xdr:nvSpPr>
        <xdr:cNvPr id="698" name="フローチャート: 判断 697">
          <a:extLst>
            <a:ext uri="{FF2B5EF4-FFF2-40B4-BE49-F238E27FC236}">
              <a16:creationId xmlns:a16="http://schemas.microsoft.com/office/drawing/2014/main" id="{2711A20C-E1EE-4F50-BFF2-6B204623487F}"/>
            </a:ext>
          </a:extLst>
        </xdr:cNvPr>
        <xdr:cNvSpPr/>
      </xdr:nvSpPr>
      <xdr:spPr>
        <a:xfrm>
          <a:off x="19154775" y="134404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158750</xdr:rowOff>
    </xdr:from>
    <xdr:to>
      <xdr:col>107</xdr:col>
      <xdr:colOff>101600</xdr:colOff>
      <xdr:row>83</xdr:row>
      <xdr:rowOff>88900</xdr:rowOff>
    </xdr:to>
    <xdr:sp macro="" textlink="">
      <xdr:nvSpPr>
        <xdr:cNvPr id="699" name="フローチャート: 判断 698">
          <a:extLst>
            <a:ext uri="{FF2B5EF4-FFF2-40B4-BE49-F238E27FC236}">
              <a16:creationId xmlns:a16="http://schemas.microsoft.com/office/drawing/2014/main" id="{3638E359-5960-4655-9E83-5C2E9ADBBB2B}"/>
            </a:ext>
          </a:extLst>
        </xdr:cNvPr>
        <xdr:cNvSpPr/>
      </xdr:nvSpPr>
      <xdr:spPr>
        <a:xfrm>
          <a:off x="18345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164464</xdr:rowOff>
    </xdr:from>
    <xdr:to>
      <xdr:col>102</xdr:col>
      <xdr:colOff>165100</xdr:colOff>
      <xdr:row>83</xdr:row>
      <xdr:rowOff>94614</xdr:rowOff>
    </xdr:to>
    <xdr:sp macro="" textlink="">
      <xdr:nvSpPr>
        <xdr:cNvPr id="700" name="フローチャート: 判断 699">
          <a:extLst>
            <a:ext uri="{FF2B5EF4-FFF2-40B4-BE49-F238E27FC236}">
              <a16:creationId xmlns:a16="http://schemas.microsoft.com/office/drawing/2014/main" id="{0D73B3ED-8008-4DE6-AC0B-57A0758791E8}"/>
            </a:ext>
          </a:extLst>
        </xdr:cNvPr>
        <xdr:cNvSpPr/>
      </xdr:nvSpPr>
      <xdr:spPr>
        <a:xfrm>
          <a:off x="17554575" y="134486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78</xdr:row>
      <xdr:rowOff>95886</xdr:rowOff>
    </xdr:from>
    <xdr:to>
      <xdr:col>98</xdr:col>
      <xdr:colOff>38100</xdr:colOff>
      <xdr:row>79</xdr:row>
      <xdr:rowOff>26036</xdr:rowOff>
    </xdr:to>
    <xdr:sp macro="" textlink="">
      <xdr:nvSpPr>
        <xdr:cNvPr id="701" name="フローチャート: 判断 700">
          <a:extLst>
            <a:ext uri="{FF2B5EF4-FFF2-40B4-BE49-F238E27FC236}">
              <a16:creationId xmlns:a16="http://schemas.microsoft.com/office/drawing/2014/main" id="{9DAA06AF-CB1C-40ED-B9EC-049E23F6BE17}"/>
            </a:ext>
          </a:extLst>
        </xdr:cNvPr>
        <xdr:cNvSpPr/>
      </xdr:nvSpPr>
      <xdr:spPr>
        <a:xfrm>
          <a:off x="16754475" y="12735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B808A2C3-C507-4DA9-B346-DE0BDCCC16E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52A922FA-AD97-41A2-B325-A7F11BDB797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45F0B56A-CF86-4285-8795-CCF59CAFA8B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40B76478-84C0-4CAD-BD60-9F6AB6F589B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80A2F643-7111-4C9B-856D-AD2E250B801E}"/>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楕円 706">
          <a:extLst>
            <a:ext uri="{FF2B5EF4-FFF2-40B4-BE49-F238E27FC236}">
              <a16:creationId xmlns:a16="http://schemas.microsoft.com/office/drawing/2014/main" id="{C81FF5E0-E625-4E58-82CF-75923E3CDF14}"/>
            </a:ext>
          </a:extLst>
        </xdr:cNvPr>
        <xdr:cNvSpPr/>
      </xdr:nvSpPr>
      <xdr:spPr>
        <a:xfrm>
          <a:off x="19897725"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708" name="【児童館】&#10;一人当たり面積該当値テキスト">
          <a:extLst>
            <a:ext uri="{FF2B5EF4-FFF2-40B4-BE49-F238E27FC236}">
              <a16:creationId xmlns:a16="http://schemas.microsoft.com/office/drawing/2014/main" id="{A7C3C4FE-158B-4A24-A5EA-9E24B2A4FA89}"/>
            </a:ext>
          </a:extLst>
        </xdr:cNvPr>
        <xdr:cNvSpPr txBox="1"/>
      </xdr:nvSpPr>
      <xdr:spPr>
        <a:xfrm>
          <a:off x="19992975"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164464</xdr:rowOff>
    </xdr:from>
    <xdr:to>
      <xdr:col>112</xdr:col>
      <xdr:colOff>38100</xdr:colOff>
      <xdr:row>84</xdr:row>
      <xdr:rowOff>94614</xdr:rowOff>
    </xdr:to>
    <xdr:sp macro="" textlink="">
      <xdr:nvSpPr>
        <xdr:cNvPr id="709" name="楕円 708">
          <a:extLst>
            <a:ext uri="{FF2B5EF4-FFF2-40B4-BE49-F238E27FC236}">
              <a16:creationId xmlns:a16="http://schemas.microsoft.com/office/drawing/2014/main" id="{BE49609A-D832-4946-929C-4368573167DE}"/>
            </a:ext>
          </a:extLst>
        </xdr:cNvPr>
        <xdr:cNvSpPr/>
      </xdr:nvSpPr>
      <xdr:spPr>
        <a:xfrm>
          <a:off x="19154775" y="136105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43814</xdr:rowOff>
    </xdr:to>
    <xdr:cxnSp macro="">
      <xdr:nvCxnSpPr>
        <xdr:cNvPr id="710" name="直線コネクタ 709">
          <a:extLst>
            <a:ext uri="{FF2B5EF4-FFF2-40B4-BE49-F238E27FC236}">
              <a16:creationId xmlns:a16="http://schemas.microsoft.com/office/drawing/2014/main" id="{4F47B2AC-5F1E-4800-83C7-2E379898BA3A}"/>
            </a:ext>
          </a:extLst>
        </xdr:cNvPr>
        <xdr:cNvCxnSpPr/>
      </xdr:nvCxnSpPr>
      <xdr:spPr>
        <a:xfrm flipV="1">
          <a:off x="19202400" y="13649325"/>
          <a:ext cx="7524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170180</xdr:rowOff>
    </xdr:from>
    <xdr:to>
      <xdr:col>107</xdr:col>
      <xdr:colOff>101600</xdr:colOff>
      <xdr:row>84</xdr:row>
      <xdr:rowOff>100330</xdr:rowOff>
    </xdr:to>
    <xdr:sp macro="" textlink="">
      <xdr:nvSpPr>
        <xdr:cNvPr id="711" name="楕円 710">
          <a:extLst>
            <a:ext uri="{FF2B5EF4-FFF2-40B4-BE49-F238E27FC236}">
              <a16:creationId xmlns:a16="http://schemas.microsoft.com/office/drawing/2014/main" id="{6344F6FA-2897-487E-915A-53BEDE3D5979}"/>
            </a:ext>
          </a:extLst>
        </xdr:cNvPr>
        <xdr:cNvSpPr/>
      </xdr:nvSpPr>
      <xdr:spPr>
        <a:xfrm>
          <a:off x="18345150" y="136099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43814</xdr:rowOff>
    </xdr:from>
    <xdr:to>
      <xdr:col>111</xdr:col>
      <xdr:colOff>177800</xdr:colOff>
      <xdr:row>84</xdr:row>
      <xdr:rowOff>49530</xdr:rowOff>
    </xdr:to>
    <xdr:cxnSp macro="">
      <xdr:nvCxnSpPr>
        <xdr:cNvPr id="712" name="直線コネクタ 711">
          <a:extLst>
            <a:ext uri="{FF2B5EF4-FFF2-40B4-BE49-F238E27FC236}">
              <a16:creationId xmlns:a16="http://schemas.microsoft.com/office/drawing/2014/main" id="{DA8358D4-7B7C-436E-9587-CC11B57220E7}"/>
            </a:ext>
          </a:extLst>
        </xdr:cNvPr>
        <xdr:cNvCxnSpPr/>
      </xdr:nvCxnSpPr>
      <xdr:spPr>
        <a:xfrm flipV="1">
          <a:off x="18392775" y="136582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13" name="楕円 712">
          <a:extLst>
            <a:ext uri="{FF2B5EF4-FFF2-40B4-BE49-F238E27FC236}">
              <a16:creationId xmlns:a16="http://schemas.microsoft.com/office/drawing/2014/main" id="{6E768F1A-ED81-4350-8A0F-1D40E67DE5BE}"/>
            </a:ext>
          </a:extLst>
        </xdr:cNvPr>
        <xdr:cNvSpPr/>
      </xdr:nvSpPr>
      <xdr:spPr>
        <a:xfrm>
          <a:off x="17554575" y="13618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49530</xdr:rowOff>
    </xdr:from>
    <xdr:to>
      <xdr:col>107</xdr:col>
      <xdr:colOff>50800</xdr:colOff>
      <xdr:row>84</xdr:row>
      <xdr:rowOff>55245</xdr:rowOff>
    </xdr:to>
    <xdr:cxnSp macro="">
      <xdr:nvCxnSpPr>
        <xdr:cNvPr id="714" name="直線コネクタ 713">
          <a:extLst>
            <a:ext uri="{FF2B5EF4-FFF2-40B4-BE49-F238E27FC236}">
              <a16:creationId xmlns:a16="http://schemas.microsoft.com/office/drawing/2014/main" id="{9E6762B2-93B2-4958-9597-29A22F53B22E}"/>
            </a:ext>
          </a:extLst>
        </xdr:cNvPr>
        <xdr:cNvCxnSpPr/>
      </xdr:nvCxnSpPr>
      <xdr:spPr>
        <a:xfrm flipV="1">
          <a:off x="17602200" y="1365758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4445</xdr:rowOff>
    </xdr:from>
    <xdr:to>
      <xdr:col>98</xdr:col>
      <xdr:colOff>38100</xdr:colOff>
      <xdr:row>84</xdr:row>
      <xdr:rowOff>106045</xdr:rowOff>
    </xdr:to>
    <xdr:sp macro="" textlink="">
      <xdr:nvSpPr>
        <xdr:cNvPr id="715" name="楕円 714">
          <a:extLst>
            <a:ext uri="{FF2B5EF4-FFF2-40B4-BE49-F238E27FC236}">
              <a16:creationId xmlns:a16="http://schemas.microsoft.com/office/drawing/2014/main" id="{57D991E3-7CBB-4FDA-8E8A-8951E5EE2DAB}"/>
            </a:ext>
          </a:extLst>
        </xdr:cNvPr>
        <xdr:cNvSpPr/>
      </xdr:nvSpPr>
      <xdr:spPr>
        <a:xfrm>
          <a:off x="16754475" y="136188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55245</xdr:rowOff>
    </xdr:from>
    <xdr:to>
      <xdr:col>102</xdr:col>
      <xdr:colOff>114300</xdr:colOff>
      <xdr:row>84</xdr:row>
      <xdr:rowOff>55245</xdr:rowOff>
    </xdr:to>
    <xdr:cxnSp macro="">
      <xdr:nvCxnSpPr>
        <xdr:cNvPr id="716" name="直線コネクタ 715">
          <a:extLst>
            <a:ext uri="{FF2B5EF4-FFF2-40B4-BE49-F238E27FC236}">
              <a16:creationId xmlns:a16="http://schemas.microsoft.com/office/drawing/2014/main" id="{F99CD0F8-0240-4030-A1B6-89D8CCF33067}"/>
            </a:ext>
          </a:extLst>
        </xdr:cNvPr>
        <xdr:cNvCxnSpPr/>
      </xdr:nvCxnSpPr>
      <xdr:spPr>
        <a:xfrm>
          <a:off x="16802100" y="136664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99713</xdr:rowOff>
    </xdr:from>
    <xdr:ext cx="469744" cy="259045"/>
    <xdr:sp macro="" textlink="">
      <xdr:nvSpPr>
        <xdr:cNvPr id="717" name="n_1aveValue【児童館】&#10;一人当たり面積">
          <a:extLst>
            <a:ext uri="{FF2B5EF4-FFF2-40B4-BE49-F238E27FC236}">
              <a16:creationId xmlns:a16="http://schemas.microsoft.com/office/drawing/2014/main" id="{6D566E29-508A-4F41-AEAC-6C8D19148679}"/>
            </a:ext>
          </a:extLst>
        </xdr:cNvPr>
        <xdr:cNvSpPr txBox="1"/>
      </xdr:nvSpPr>
      <xdr:spPr>
        <a:xfrm>
          <a:off x="18983402" y="1322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718" name="n_2aveValue【児童館】&#10;一人当たり面積">
          <a:extLst>
            <a:ext uri="{FF2B5EF4-FFF2-40B4-BE49-F238E27FC236}">
              <a16:creationId xmlns:a16="http://schemas.microsoft.com/office/drawing/2014/main" id="{185ECB0C-C5E2-4382-89AC-219605EE9C70}"/>
            </a:ext>
          </a:extLst>
        </xdr:cNvPr>
        <xdr:cNvSpPr txBox="1"/>
      </xdr:nvSpPr>
      <xdr:spPr>
        <a:xfrm>
          <a:off x="18183302"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111141</xdr:rowOff>
    </xdr:from>
    <xdr:ext cx="469744" cy="259045"/>
    <xdr:sp macro="" textlink="">
      <xdr:nvSpPr>
        <xdr:cNvPr id="719" name="n_3aveValue【児童館】&#10;一人当たり面積">
          <a:extLst>
            <a:ext uri="{FF2B5EF4-FFF2-40B4-BE49-F238E27FC236}">
              <a16:creationId xmlns:a16="http://schemas.microsoft.com/office/drawing/2014/main" id="{4B98E3EB-C404-4761-A11B-181B53A0F057}"/>
            </a:ext>
          </a:extLst>
        </xdr:cNvPr>
        <xdr:cNvSpPr txBox="1"/>
      </xdr:nvSpPr>
      <xdr:spPr>
        <a:xfrm>
          <a:off x="17383202" y="1323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42563</xdr:rowOff>
    </xdr:from>
    <xdr:ext cx="469744" cy="259045"/>
    <xdr:sp macro="" textlink="">
      <xdr:nvSpPr>
        <xdr:cNvPr id="720" name="n_4aveValue【児童館】&#10;一人当たり面積">
          <a:extLst>
            <a:ext uri="{FF2B5EF4-FFF2-40B4-BE49-F238E27FC236}">
              <a16:creationId xmlns:a16="http://schemas.microsoft.com/office/drawing/2014/main" id="{DA9674CA-6AA3-4F31-B6E4-25D8E341FDDD}"/>
            </a:ext>
          </a:extLst>
        </xdr:cNvPr>
        <xdr:cNvSpPr txBox="1"/>
      </xdr:nvSpPr>
      <xdr:spPr>
        <a:xfrm>
          <a:off x="16592627" y="1252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85741</xdr:rowOff>
    </xdr:from>
    <xdr:ext cx="469744" cy="259045"/>
    <xdr:sp macro="" textlink="">
      <xdr:nvSpPr>
        <xdr:cNvPr id="721" name="n_1mainValue【児童館】&#10;一人当たり面積">
          <a:extLst>
            <a:ext uri="{FF2B5EF4-FFF2-40B4-BE49-F238E27FC236}">
              <a16:creationId xmlns:a16="http://schemas.microsoft.com/office/drawing/2014/main" id="{445E5465-60C1-4500-82D9-1F10A7A4D3E9}"/>
            </a:ext>
          </a:extLst>
        </xdr:cNvPr>
        <xdr:cNvSpPr txBox="1"/>
      </xdr:nvSpPr>
      <xdr:spPr>
        <a:xfrm>
          <a:off x="18983402" y="1369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91457</xdr:rowOff>
    </xdr:from>
    <xdr:ext cx="469744" cy="259045"/>
    <xdr:sp macro="" textlink="">
      <xdr:nvSpPr>
        <xdr:cNvPr id="722" name="n_2mainValue【児童館】&#10;一人当たり面積">
          <a:extLst>
            <a:ext uri="{FF2B5EF4-FFF2-40B4-BE49-F238E27FC236}">
              <a16:creationId xmlns:a16="http://schemas.microsoft.com/office/drawing/2014/main" id="{24B0CA4B-A0B3-4D1E-B0F7-6F4D2EC39289}"/>
            </a:ext>
          </a:extLst>
        </xdr:cNvPr>
        <xdr:cNvSpPr txBox="1"/>
      </xdr:nvSpPr>
      <xdr:spPr>
        <a:xfrm>
          <a:off x="18183302" y="1369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23" name="n_3mainValue【児童館】&#10;一人当たり面積">
          <a:extLst>
            <a:ext uri="{FF2B5EF4-FFF2-40B4-BE49-F238E27FC236}">
              <a16:creationId xmlns:a16="http://schemas.microsoft.com/office/drawing/2014/main" id="{53FAB63A-6B7B-44E4-BB91-034FDA0B0D3F}"/>
            </a:ext>
          </a:extLst>
        </xdr:cNvPr>
        <xdr:cNvSpPr txBox="1"/>
      </xdr:nvSpPr>
      <xdr:spPr>
        <a:xfrm>
          <a:off x="17383202"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97172</xdr:rowOff>
    </xdr:from>
    <xdr:ext cx="469744" cy="259045"/>
    <xdr:sp macro="" textlink="">
      <xdr:nvSpPr>
        <xdr:cNvPr id="724" name="n_4mainValue【児童館】&#10;一人当たり面積">
          <a:extLst>
            <a:ext uri="{FF2B5EF4-FFF2-40B4-BE49-F238E27FC236}">
              <a16:creationId xmlns:a16="http://schemas.microsoft.com/office/drawing/2014/main" id="{20A7AEAC-2B28-48D8-AE5A-E3BFE34FA3EC}"/>
            </a:ext>
          </a:extLst>
        </xdr:cNvPr>
        <xdr:cNvSpPr txBox="1"/>
      </xdr:nvSpPr>
      <xdr:spPr>
        <a:xfrm>
          <a:off x="16592627" y="1370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1000FB66-F983-40C5-8561-2B42667AACC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B3C8734E-C390-4809-AF37-AFB0834C159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453F5162-6FB9-41A9-87A0-7A2662BFD93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561DBD63-FC45-4942-A122-9CDDA8FD87F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894A9ABB-85AC-4A89-9716-C7148338D0A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EFD5027D-4C66-4CF3-A814-E05211BD84F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93888610-EE09-4A06-BFB3-7956E6AC895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A51E22EB-C46C-488F-8E58-180AAD0AF97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9952E7CD-8A0D-46CA-AF3F-7E8C4B2CB0C2}"/>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82DA95E1-3451-449C-B58C-D0A78DEE230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65FDBBF7-3D4D-43B8-A29B-93B0100E171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6" name="直線コネクタ 735">
          <a:extLst>
            <a:ext uri="{FF2B5EF4-FFF2-40B4-BE49-F238E27FC236}">
              <a16:creationId xmlns:a16="http://schemas.microsoft.com/office/drawing/2014/main" id="{5DA209E7-77AD-4F20-A223-74E62DFA803F}"/>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7" name="テキスト ボックス 736">
          <a:extLst>
            <a:ext uri="{FF2B5EF4-FFF2-40B4-BE49-F238E27FC236}">
              <a16:creationId xmlns:a16="http://schemas.microsoft.com/office/drawing/2014/main" id="{564C1366-990E-49C9-8F30-172CBFF8F267}"/>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8" name="直線コネクタ 737">
          <a:extLst>
            <a:ext uri="{FF2B5EF4-FFF2-40B4-BE49-F238E27FC236}">
              <a16:creationId xmlns:a16="http://schemas.microsoft.com/office/drawing/2014/main" id="{B71864EE-98BB-44FB-B1D5-747C30CF6343}"/>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9" name="テキスト ボックス 738">
          <a:extLst>
            <a:ext uri="{FF2B5EF4-FFF2-40B4-BE49-F238E27FC236}">
              <a16:creationId xmlns:a16="http://schemas.microsoft.com/office/drawing/2014/main" id="{57C15804-3E82-4255-AFB4-79F4F55F4457}"/>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0" name="直線コネクタ 739">
          <a:extLst>
            <a:ext uri="{FF2B5EF4-FFF2-40B4-BE49-F238E27FC236}">
              <a16:creationId xmlns:a16="http://schemas.microsoft.com/office/drawing/2014/main" id="{2D7239ED-1CDF-4F53-BD93-579960F565B2}"/>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1" name="テキスト ボックス 740">
          <a:extLst>
            <a:ext uri="{FF2B5EF4-FFF2-40B4-BE49-F238E27FC236}">
              <a16:creationId xmlns:a16="http://schemas.microsoft.com/office/drawing/2014/main" id="{4A5A3ED7-48EF-46E2-9821-DE77DB77BD3C}"/>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2" name="直線コネクタ 741">
          <a:extLst>
            <a:ext uri="{FF2B5EF4-FFF2-40B4-BE49-F238E27FC236}">
              <a16:creationId xmlns:a16="http://schemas.microsoft.com/office/drawing/2014/main" id="{C09909FE-866A-4376-8107-94F6A40F8751}"/>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3" name="テキスト ボックス 742">
          <a:extLst>
            <a:ext uri="{FF2B5EF4-FFF2-40B4-BE49-F238E27FC236}">
              <a16:creationId xmlns:a16="http://schemas.microsoft.com/office/drawing/2014/main" id="{15951FB1-DC0B-4BF8-9747-BD01DCDC0067}"/>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a:extLst>
            <a:ext uri="{FF2B5EF4-FFF2-40B4-BE49-F238E27FC236}">
              <a16:creationId xmlns:a16="http://schemas.microsoft.com/office/drawing/2014/main" id="{0BFA3E5F-709D-4768-BEE2-823DEFA164E5}"/>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5" name="テキスト ボックス 744">
          <a:extLst>
            <a:ext uri="{FF2B5EF4-FFF2-40B4-BE49-F238E27FC236}">
              <a16:creationId xmlns:a16="http://schemas.microsoft.com/office/drawing/2014/main" id="{A9BC07D8-E034-40ED-93E6-75841608B010}"/>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a:extLst>
            <a:ext uri="{FF2B5EF4-FFF2-40B4-BE49-F238E27FC236}">
              <a16:creationId xmlns:a16="http://schemas.microsoft.com/office/drawing/2014/main" id="{656DE486-B25C-4567-BDD7-4B22D7FB673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747" name="直線コネクタ 746">
          <a:extLst>
            <a:ext uri="{FF2B5EF4-FFF2-40B4-BE49-F238E27FC236}">
              <a16:creationId xmlns:a16="http://schemas.microsoft.com/office/drawing/2014/main" id="{B5FC5A79-9575-418F-A474-C53B6F18FD50}"/>
            </a:ext>
          </a:extLst>
        </xdr:cNvPr>
        <xdr:cNvCxnSpPr/>
      </xdr:nvCxnSpPr>
      <xdr:spPr>
        <a:xfrm flipV="1">
          <a:off x="14696439" y="16543655"/>
          <a:ext cx="0" cy="119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48" name="【公民館】&#10;有形固定資産減価償却率最小値テキスト">
          <a:extLst>
            <a:ext uri="{FF2B5EF4-FFF2-40B4-BE49-F238E27FC236}">
              <a16:creationId xmlns:a16="http://schemas.microsoft.com/office/drawing/2014/main" id="{D384442F-78CF-496A-8B47-CE4674E7DE09}"/>
            </a:ext>
          </a:extLst>
        </xdr:cNvPr>
        <xdr:cNvSpPr txBox="1"/>
      </xdr:nvSpPr>
      <xdr:spPr>
        <a:xfrm>
          <a:off x="14735175"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49" name="直線コネクタ 748">
          <a:extLst>
            <a:ext uri="{FF2B5EF4-FFF2-40B4-BE49-F238E27FC236}">
              <a16:creationId xmlns:a16="http://schemas.microsoft.com/office/drawing/2014/main" id="{D51D6EFE-675A-43D2-BC34-194717F5D717}"/>
            </a:ext>
          </a:extLst>
        </xdr:cNvPr>
        <xdr:cNvCxnSpPr/>
      </xdr:nvCxnSpPr>
      <xdr:spPr>
        <a:xfrm>
          <a:off x="14611350" y="17735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750" name="【公民館】&#10;有形固定資産減価償却率最大値テキスト">
          <a:extLst>
            <a:ext uri="{FF2B5EF4-FFF2-40B4-BE49-F238E27FC236}">
              <a16:creationId xmlns:a16="http://schemas.microsoft.com/office/drawing/2014/main" id="{2E7F6E70-C96D-47B9-A351-2BDD67CE8188}"/>
            </a:ext>
          </a:extLst>
        </xdr:cNvPr>
        <xdr:cNvSpPr txBox="1"/>
      </xdr:nvSpPr>
      <xdr:spPr>
        <a:xfrm>
          <a:off x="14735175" y="1631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751" name="直線コネクタ 750">
          <a:extLst>
            <a:ext uri="{FF2B5EF4-FFF2-40B4-BE49-F238E27FC236}">
              <a16:creationId xmlns:a16="http://schemas.microsoft.com/office/drawing/2014/main" id="{58247D9C-645C-44A2-84BA-924057319298}"/>
            </a:ext>
          </a:extLst>
        </xdr:cNvPr>
        <xdr:cNvCxnSpPr/>
      </xdr:nvCxnSpPr>
      <xdr:spPr>
        <a:xfrm>
          <a:off x="14611350" y="16543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52" name="【公民館】&#10;有形固定資産減価償却率平均値テキスト">
          <a:extLst>
            <a:ext uri="{FF2B5EF4-FFF2-40B4-BE49-F238E27FC236}">
              <a16:creationId xmlns:a16="http://schemas.microsoft.com/office/drawing/2014/main" id="{1D180024-6D5B-4B6E-868B-335F9FDB05DD}"/>
            </a:ext>
          </a:extLst>
        </xdr:cNvPr>
        <xdr:cNvSpPr txBox="1"/>
      </xdr:nvSpPr>
      <xdr:spPr>
        <a:xfrm>
          <a:off x="14735175" y="16964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53" name="フローチャート: 判断 752">
          <a:extLst>
            <a:ext uri="{FF2B5EF4-FFF2-40B4-BE49-F238E27FC236}">
              <a16:creationId xmlns:a16="http://schemas.microsoft.com/office/drawing/2014/main" id="{520AC12E-A8BA-405D-B354-8A5B76A26542}"/>
            </a:ext>
          </a:extLst>
        </xdr:cNvPr>
        <xdr:cNvSpPr/>
      </xdr:nvSpPr>
      <xdr:spPr>
        <a:xfrm>
          <a:off x="14649450" y="169861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754" name="フローチャート: 判断 753">
          <a:extLst>
            <a:ext uri="{FF2B5EF4-FFF2-40B4-BE49-F238E27FC236}">
              <a16:creationId xmlns:a16="http://schemas.microsoft.com/office/drawing/2014/main" id="{B478C40F-A41C-470F-9A1A-8983352B3CA1}"/>
            </a:ext>
          </a:extLst>
        </xdr:cNvPr>
        <xdr:cNvSpPr/>
      </xdr:nvSpPr>
      <xdr:spPr>
        <a:xfrm>
          <a:off x="13887450" y="170103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755" name="フローチャート: 判断 754">
          <a:extLst>
            <a:ext uri="{FF2B5EF4-FFF2-40B4-BE49-F238E27FC236}">
              <a16:creationId xmlns:a16="http://schemas.microsoft.com/office/drawing/2014/main" id="{E13303E1-1C0D-4040-8E64-89717CBDCC30}"/>
            </a:ext>
          </a:extLst>
        </xdr:cNvPr>
        <xdr:cNvSpPr/>
      </xdr:nvSpPr>
      <xdr:spPr>
        <a:xfrm>
          <a:off x="13096875" y="169820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56" name="フローチャート: 判断 755">
          <a:extLst>
            <a:ext uri="{FF2B5EF4-FFF2-40B4-BE49-F238E27FC236}">
              <a16:creationId xmlns:a16="http://schemas.microsoft.com/office/drawing/2014/main" id="{1EC51DA4-56E7-4F28-AD46-9FB016DD8708}"/>
            </a:ext>
          </a:extLst>
        </xdr:cNvPr>
        <xdr:cNvSpPr/>
      </xdr:nvSpPr>
      <xdr:spPr>
        <a:xfrm>
          <a:off x="12296775" y="16944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757" name="フローチャート: 判断 756">
          <a:extLst>
            <a:ext uri="{FF2B5EF4-FFF2-40B4-BE49-F238E27FC236}">
              <a16:creationId xmlns:a16="http://schemas.microsoft.com/office/drawing/2014/main" id="{58FE745C-EA58-4403-81E0-F6EC77687CD0}"/>
            </a:ext>
          </a:extLst>
        </xdr:cNvPr>
        <xdr:cNvSpPr/>
      </xdr:nvSpPr>
      <xdr:spPr>
        <a:xfrm>
          <a:off x="11487150" y="169655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8F38E50A-FB88-412D-979F-3D7298D9DE8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CD3A493F-2031-4D46-A437-1C77941B5AE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44BBB7B1-D76F-4A29-AFD8-50E821CE7CA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14E28AAA-DFCC-437F-943A-B01269D7286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2379B501-05BF-4FB3-9BE9-274CD4D7FD4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89408</xdr:rowOff>
    </xdr:from>
    <xdr:to>
      <xdr:col>85</xdr:col>
      <xdr:colOff>177800</xdr:colOff>
      <xdr:row>104</xdr:row>
      <xdr:rowOff>19558</xdr:rowOff>
    </xdr:to>
    <xdr:sp macro="" textlink="">
      <xdr:nvSpPr>
        <xdr:cNvPr id="763" name="楕円 762">
          <a:extLst>
            <a:ext uri="{FF2B5EF4-FFF2-40B4-BE49-F238E27FC236}">
              <a16:creationId xmlns:a16="http://schemas.microsoft.com/office/drawing/2014/main" id="{BF19ECA6-6710-4DA5-9F6E-FFFB6F38CA76}"/>
            </a:ext>
          </a:extLst>
        </xdr:cNvPr>
        <xdr:cNvSpPr/>
      </xdr:nvSpPr>
      <xdr:spPr>
        <a:xfrm>
          <a:off x="14649450" y="168883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112285</xdr:rowOff>
    </xdr:from>
    <xdr:ext cx="405111" cy="259045"/>
    <xdr:sp macro="" textlink="">
      <xdr:nvSpPr>
        <xdr:cNvPr id="764" name="【公民館】&#10;有形固定資産減価償却率該当値テキスト">
          <a:extLst>
            <a:ext uri="{FF2B5EF4-FFF2-40B4-BE49-F238E27FC236}">
              <a16:creationId xmlns:a16="http://schemas.microsoft.com/office/drawing/2014/main" id="{EFD5EC86-249F-42F7-8AA2-2C7863089F41}"/>
            </a:ext>
          </a:extLst>
        </xdr:cNvPr>
        <xdr:cNvSpPr txBox="1"/>
      </xdr:nvSpPr>
      <xdr:spPr>
        <a:xfrm>
          <a:off x="14735175" y="1674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151130</xdr:rowOff>
    </xdr:from>
    <xdr:to>
      <xdr:col>81</xdr:col>
      <xdr:colOff>101600</xdr:colOff>
      <xdr:row>104</xdr:row>
      <xdr:rowOff>81280</xdr:rowOff>
    </xdr:to>
    <xdr:sp macro="" textlink="">
      <xdr:nvSpPr>
        <xdr:cNvPr id="765" name="楕円 764">
          <a:extLst>
            <a:ext uri="{FF2B5EF4-FFF2-40B4-BE49-F238E27FC236}">
              <a16:creationId xmlns:a16="http://schemas.microsoft.com/office/drawing/2014/main" id="{3EBDDE8A-F2FE-4ECB-BAB8-859525FB185C}"/>
            </a:ext>
          </a:extLst>
        </xdr:cNvPr>
        <xdr:cNvSpPr/>
      </xdr:nvSpPr>
      <xdr:spPr>
        <a:xfrm>
          <a:off x="13887450" y="169532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140208</xdr:rowOff>
    </xdr:from>
    <xdr:to>
      <xdr:col>85</xdr:col>
      <xdr:colOff>127000</xdr:colOff>
      <xdr:row>104</xdr:row>
      <xdr:rowOff>30480</xdr:rowOff>
    </xdr:to>
    <xdr:cxnSp macro="">
      <xdr:nvCxnSpPr>
        <xdr:cNvPr id="766" name="直線コネクタ 765">
          <a:extLst>
            <a:ext uri="{FF2B5EF4-FFF2-40B4-BE49-F238E27FC236}">
              <a16:creationId xmlns:a16="http://schemas.microsoft.com/office/drawing/2014/main" id="{D87F9CA9-AFED-4309-A10C-60957F1952DF}"/>
            </a:ext>
          </a:extLst>
        </xdr:cNvPr>
        <xdr:cNvCxnSpPr/>
      </xdr:nvCxnSpPr>
      <xdr:spPr>
        <a:xfrm flipV="1">
          <a:off x="13935075" y="16945483"/>
          <a:ext cx="762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100837</xdr:rowOff>
    </xdr:from>
    <xdr:to>
      <xdr:col>76</xdr:col>
      <xdr:colOff>165100</xdr:colOff>
      <xdr:row>104</xdr:row>
      <xdr:rowOff>30987</xdr:rowOff>
    </xdr:to>
    <xdr:sp macro="" textlink="">
      <xdr:nvSpPr>
        <xdr:cNvPr id="767" name="楕円 766">
          <a:extLst>
            <a:ext uri="{FF2B5EF4-FFF2-40B4-BE49-F238E27FC236}">
              <a16:creationId xmlns:a16="http://schemas.microsoft.com/office/drawing/2014/main" id="{67BE8922-CCF9-47FE-9EC2-FEECC472FEED}"/>
            </a:ext>
          </a:extLst>
        </xdr:cNvPr>
        <xdr:cNvSpPr/>
      </xdr:nvSpPr>
      <xdr:spPr>
        <a:xfrm>
          <a:off x="13096875" y="169061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151637</xdr:rowOff>
    </xdr:from>
    <xdr:to>
      <xdr:col>81</xdr:col>
      <xdr:colOff>50800</xdr:colOff>
      <xdr:row>104</xdr:row>
      <xdr:rowOff>30480</xdr:rowOff>
    </xdr:to>
    <xdr:cxnSp macro="">
      <xdr:nvCxnSpPr>
        <xdr:cNvPr id="768" name="直線コネクタ 767">
          <a:extLst>
            <a:ext uri="{FF2B5EF4-FFF2-40B4-BE49-F238E27FC236}">
              <a16:creationId xmlns:a16="http://schemas.microsoft.com/office/drawing/2014/main" id="{D32CA303-BC0A-426A-B28C-D5BAC6C6846F}"/>
            </a:ext>
          </a:extLst>
        </xdr:cNvPr>
        <xdr:cNvCxnSpPr/>
      </xdr:nvCxnSpPr>
      <xdr:spPr>
        <a:xfrm>
          <a:off x="13144500" y="16953737"/>
          <a:ext cx="790575"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52832</xdr:rowOff>
    </xdr:from>
    <xdr:to>
      <xdr:col>72</xdr:col>
      <xdr:colOff>38100</xdr:colOff>
      <xdr:row>103</xdr:row>
      <xdr:rowOff>154432</xdr:rowOff>
    </xdr:to>
    <xdr:sp macro="" textlink="">
      <xdr:nvSpPr>
        <xdr:cNvPr id="769" name="楕円 768">
          <a:extLst>
            <a:ext uri="{FF2B5EF4-FFF2-40B4-BE49-F238E27FC236}">
              <a16:creationId xmlns:a16="http://schemas.microsoft.com/office/drawing/2014/main" id="{3490A1B0-222B-45EA-91F9-F411A809FB0F}"/>
            </a:ext>
          </a:extLst>
        </xdr:cNvPr>
        <xdr:cNvSpPr/>
      </xdr:nvSpPr>
      <xdr:spPr>
        <a:xfrm>
          <a:off x="12296775" y="168517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103632</xdr:rowOff>
    </xdr:from>
    <xdr:to>
      <xdr:col>76</xdr:col>
      <xdr:colOff>114300</xdr:colOff>
      <xdr:row>103</xdr:row>
      <xdr:rowOff>151637</xdr:rowOff>
    </xdr:to>
    <xdr:cxnSp macro="">
      <xdr:nvCxnSpPr>
        <xdr:cNvPr id="770" name="直線コネクタ 769">
          <a:extLst>
            <a:ext uri="{FF2B5EF4-FFF2-40B4-BE49-F238E27FC236}">
              <a16:creationId xmlns:a16="http://schemas.microsoft.com/office/drawing/2014/main" id="{A52260B6-9D13-493C-8773-6FF694062D05}"/>
            </a:ext>
          </a:extLst>
        </xdr:cNvPr>
        <xdr:cNvCxnSpPr/>
      </xdr:nvCxnSpPr>
      <xdr:spPr>
        <a:xfrm>
          <a:off x="12344400" y="16908907"/>
          <a:ext cx="800100" cy="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4826</xdr:rowOff>
    </xdr:from>
    <xdr:to>
      <xdr:col>67</xdr:col>
      <xdr:colOff>101600</xdr:colOff>
      <xdr:row>103</xdr:row>
      <xdr:rowOff>106426</xdr:rowOff>
    </xdr:to>
    <xdr:sp macro="" textlink="">
      <xdr:nvSpPr>
        <xdr:cNvPr id="771" name="楕円 770">
          <a:extLst>
            <a:ext uri="{FF2B5EF4-FFF2-40B4-BE49-F238E27FC236}">
              <a16:creationId xmlns:a16="http://schemas.microsoft.com/office/drawing/2014/main" id="{DCF9F7CB-D8BD-4FB8-8C96-3670E1CB364A}"/>
            </a:ext>
          </a:extLst>
        </xdr:cNvPr>
        <xdr:cNvSpPr/>
      </xdr:nvSpPr>
      <xdr:spPr>
        <a:xfrm>
          <a:off x="11487150" y="168101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55626</xdr:rowOff>
    </xdr:from>
    <xdr:to>
      <xdr:col>71</xdr:col>
      <xdr:colOff>177800</xdr:colOff>
      <xdr:row>103</xdr:row>
      <xdr:rowOff>103632</xdr:rowOff>
    </xdr:to>
    <xdr:cxnSp macro="">
      <xdr:nvCxnSpPr>
        <xdr:cNvPr id="772" name="直線コネクタ 771">
          <a:extLst>
            <a:ext uri="{FF2B5EF4-FFF2-40B4-BE49-F238E27FC236}">
              <a16:creationId xmlns:a16="http://schemas.microsoft.com/office/drawing/2014/main" id="{39717A13-E598-4893-977F-7EB8B0F8A58C}"/>
            </a:ext>
          </a:extLst>
        </xdr:cNvPr>
        <xdr:cNvCxnSpPr/>
      </xdr:nvCxnSpPr>
      <xdr:spPr>
        <a:xfrm>
          <a:off x="11534775" y="16857726"/>
          <a:ext cx="80962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129557</xdr:rowOff>
    </xdr:from>
    <xdr:ext cx="405111" cy="259045"/>
    <xdr:sp macro="" textlink="">
      <xdr:nvSpPr>
        <xdr:cNvPr id="773" name="n_1aveValue【公民館】&#10;有形固定資産減価償却率">
          <a:extLst>
            <a:ext uri="{FF2B5EF4-FFF2-40B4-BE49-F238E27FC236}">
              <a16:creationId xmlns:a16="http://schemas.microsoft.com/office/drawing/2014/main" id="{0E34481D-82B9-403E-8FFE-59831B4C6A49}"/>
            </a:ext>
          </a:extLst>
        </xdr:cNvPr>
        <xdr:cNvSpPr txBox="1"/>
      </xdr:nvSpPr>
      <xdr:spPr>
        <a:xfrm>
          <a:off x="13745219"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104412</xdr:rowOff>
    </xdr:from>
    <xdr:ext cx="405111" cy="259045"/>
    <xdr:sp macro="" textlink="">
      <xdr:nvSpPr>
        <xdr:cNvPr id="774" name="n_2aveValue【公民館】&#10;有形固定資産減価償却率">
          <a:extLst>
            <a:ext uri="{FF2B5EF4-FFF2-40B4-BE49-F238E27FC236}">
              <a16:creationId xmlns:a16="http://schemas.microsoft.com/office/drawing/2014/main" id="{752BFDBD-7C0A-4DEC-ADC1-C83559B2BACC}"/>
            </a:ext>
          </a:extLst>
        </xdr:cNvPr>
        <xdr:cNvSpPr txBox="1"/>
      </xdr:nvSpPr>
      <xdr:spPr>
        <a:xfrm>
          <a:off x="12964169" y="1708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60977</xdr:rowOff>
    </xdr:from>
    <xdr:ext cx="405111" cy="259045"/>
    <xdr:sp macro="" textlink="">
      <xdr:nvSpPr>
        <xdr:cNvPr id="775" name="n_3aveValue【公民館】&#10;有形固定資産減価償却率">
          <a:extLst>
            <a:ext uri="{FF2B5EF4-FFF2-40B4-BE49-F238E27FC236}">
              <a16:creationId xmlns:a16="http://schemas.microsoft.com/office/drawing/2014/main" id="{3D6117EB-7CAF-4EF1-B48E-0EA0511370F0}"/>
            </a:ext>
          </a:extLst>
        </xdr:cNvPr>
        <xdr:cNvSpPr txBox="1"/>
      </xdr:nvSpPr>
      <xdr:spPr>
        <a:xfrm>
          <a:off x="12164069" y="1703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81551</xdr:rowOff>
    </xdr:from>
    <xdr:ext cx="405111" cy="259045"/>
    <xdr:sp macro="" textlink="">
      <xdr:nvSpPr>
        <xdr:cNvPr id="776" name="n_4aveValue【公民館】&#10;有形固定資産減価償却率">
          <a:extLst>
            <a:ext uri="{FF2B5EF4-FFF2-40B4-BE49-F238E27FC236}">
              <a16:creationId xmlns:a16="http://schemas.microsoft.com/office/drawing/2014/main" id="{4EB9A4EA-7EDA-47AD-A221-422AC61BC2FC}"/>
            </a:ext>
          </a:extLst>
        </xdr:cNvPr>
        <xdr:cNvSpPr txBox="1"/>
      </xdr:nvSpPr>
      <xdr:spPr>
        <a:xfrm>
          <a:off x="11354444" y="17058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97807</xdr:rowOff>
    </xdr:from>
    <xdr:ext cx="405111" cy="259045"/>
    <xdr:sp macro="" textlink="">
      <xdr:nvSpPr>
        <xdr:cNvPr id="777" name="n_1mainValue【公民館】&#10;有形固定資産減価償却率">
          <a:extLst>
            <a:ext uri="{FF2B5EF4-FFF2-40B4-BE49-F238E27FC236}">
              <a16:creationId xmlns:a16="http://schemas.microsoft.com/office/drawing/2014/main" id="{A9591BDF-E748-4673-80FD-0BA057766F0D}"/>
            </a:ext>
          </a:extLst>
        </xdr:cNvPr>
        <xdr:cNvSpPr txBox="1"/>
      </xdr:nvSpPr>
      <xdr:spPr>
        <a:xfrm>
          <a:off x="13745219" y="1672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47514</xdr:rowOff>
    </xdr:from>
    <xdr:ext cx="405111" cy="259045"/>
    <xdr:sp macro="" textlink="">
      <xdr:nvSpPr>
        <xdr:cNvPr id="778" name="n_2mainValue【公民館】&#10;有形固定資産減価償却率">
          <a:extLst>
            <a:ext uri="{FF2B5EF4-FFF2-40B4-BE49-F238E27FC236}">
              <a16:creationId xmlns:a16="http://schemas.microsoft.com/office/drawing/2014/main" id="{C66083E9-EA49-4636-BAD1-663B41A3D258}"/>
            </a:ext>
          </a:extLst>
        </xdr:cNvPr>
        <xdr:cNvSpPr txBox="1"/>
      </xdr:nvSpPr>
      <xdr:spPr>
        <a:xfrm>
          <a:off x="12964169" y="1668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170959</xdr:rowOff>
    </xdr:from>
    <xdr:ext cx="405111" cy="259045"/>
    <xdr:sp macro="" textlink="">
      <xdr:nvSpPr>
        <xdr:cNvPr id="779" name="n_3mainValue【公民館】&#10;有形固定資産減価償却率">
          <a:extLst>
            <a:ext uri="{FF2B5EF4-FFF2-40B4-BE49-F238E27FC236}">
              <a16:creationId xmlns:a16="http://schemas.microsoft.com/office/drawing/2014/main" id="{93B3BC5D-82C7-459E-BB63-81171306888E}"/>
            </a:ext>
          </a:extLst>
        </xdr:cNvPr>
        <xdr:cNvSpPr txBox="1"/>
      </xdr:nvSpPr>
      <xdr:spPr>
        <a:xfrm>
          <a:off x="12164069" y="1663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122953</xdr:rowOff>
    </xdr:from>
    <xdr:ext cx="405111" cy="259045"/>
    <xdr:sp macro="" textlink="">
      <xdr:nvSpPr>
        <xdr:cNvPr id="780" name="n_4mainValue【公民館】&#10;有形固定資産減価償却率">
          <a:extLst>
            <a:ext uri="{FF2B5EF4-FFF2-40B4-BE49-F238E27FC236}">
              <a16:creationId xmlns:a16="http://schemas.microsoft.com/office/drawing/2014/main" id="{8BD7E11A-1820-412A-8CAC-41B265AAAFFD}"/>
            </a:ext>
          </a:extLst>
        </xdr:cNvPr>
        <xdr:cNvSpPr txBox="1"/>
      </xdr:nvSpPr>
      <xdr:spPr>
        <a:xfrm>
          <a:off x="11354444" y="16585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53323139-A5DA-4BE1-B243-1470D4869DE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9486DA51-9694-41AF-8507-53C0D69399D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DBF3ABD6-D79E-42E5-A56A-93B3F8FC93D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5A88BDAE-BA74-4407-B7B6-C58D67EE5BD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C6F250C9-923B-4869-B977-3FE07621923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C7A2289A-1925-4CE3-847B-39E3397D44C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B234EBEC-1E5C-4688-950E-9BF2DBC6B8C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3B8F84DC-5293-4F95-9958-E4FFF1AD21C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a:extLst>
            <a:ext uri="{FF2B5EF4-FFF2-40B4-BE49-F238E27FC236}">
              <a16:creationId xmlns:a16="http://schemas.microsoft.com/office/drawing/2014/main" id="{958CB205-1996-4E52-916B-9340B83C9A5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20DF7728-BD17-488F-AA78-3C5FAFAA1CD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1" name="直線コネクタ 790">
          <a:extLst>
            <a:ext uri="{FF2B5EF4-FFF2-40B4-BE49-F238E27FC236}">
              <a16:creationId xmlns:a16="http://schemas.microsoft.com/office/drawing/2014/main" id="{0508D3E8-217A-498C-AD17-C801C15F6FF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2" name="テキスト ボックス 791">
          <a:extLst>
            <a:ext uri="{FF2B5EF4-FFF2-40B4-BE49-F238E27FC236}">
              <a16:creationId xmlns:a16="http://schemas.microsoft.com/office/drawing/2014/main" id="{730CBED5-CD8C-48F1-8F96-B81007209B1A}"/>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3" name="直線コネクタ 792">
          <a:extLst>
            <a:ext uri="{FF2B5EF4-FFF2-40B4-BE49-F238E27FC236}">
              <a16:creationId xmlns:a16="http://schemas.microsoft.com/office/drawing/2014/main" id="{21389A19-36E0-4AE9-A925-E358203866FA}"/>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4" name="テキスト ボックス 793">
          <a:extLst>
            <a:ext uri="{FF2B5EF4-FFF2-40B4-BE49-F238E27FC236}">
              <a16:creationId xmlns:a16="http://schemas.microsoft.com/office/drawing/2014/main" id="{90106AAD-C918-4F32-85E1-8CBC45EAEA5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5" name="直線コネクタ 794">
          <a:extLst>
            <a:ext uri="{FF2B5EF4-FFF2-40B4-BE49-F238E27FC236}">
              <a16:creationId xmlns:a16="http://schemas.microsoft.com/office/drawing/2014/main" id="{282BE59C-8967-4CFD-BCFD-EC3C49141F6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6" name="テキスト ボックス 795">
          <a:extLst>
            <a:ext uri="{FF2B5EF4-FFF2-40B4-BE49-F238E27FC236}">
              <a16:creationId xmlns:a16="http://schemas.microsoft.com/office/drawing/2014/main" id="{F663C9A1-F555-4165-9906-77D7F98E8943}"/>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7" name="直線コネクタ 796">
          <a:extLst>
            <a:ext uri="{FF2B5EF4-FFF2-40B4-BE49-F238E27FC236}">
              <a16:creationId xmlns:a16="http://schemas.microsoft.com/office/drawing/2014/main" id="{C127FC0D-BF06-4411-B606-F74C2D17F15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8" name="テキスト ボックス 797">
          <a:extLst>
            <a:ext uri="{FF2B5EF4-FFF2-40B4-BE49-F238E27FC236}">
              <a16:creationId xmlns:a16="http://schemas.microsoft.com/office/drawing/2014/main" id="{A1002A71-F15D-4476-8729-835BC8D57F08}"/>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9" name="直線コネクタ 798">
          <a:extLst>
            <a:ext uri="{FF2B5EF4-FFF2-40B4-BE49-F238E27FC236}">
              <a16:creationId xmlns:a16="http://schemas.microsoft.com/office/drawing/2014/main" id="{7B150705-6277-47BD-AB27-0BEA7694F064}"/>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0" name="テキスト ボックス 799">
          <a:extLst>
            <a:ext uri="{FF2B5EF4-FFF2-40B4-BE49-F238E27FC236}">
              <a16:creationId xmlns:a16="http://schemas.microsoft.com/office/drawing/2014/main" id="{290C01EA-1AFE-4508-B770-FCABE35AA34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1" name="直線コネクタ 800">
          <a:extLst>
            <a:ext uri="{FF2B5EF4-FFF2-40B4-BE49-F238E27FC236}">
              <a16:creationId xmlns:a16="http://schemas.microsoft.com/office/drawing/2014/main" id="{E3952654-47BE-428D-94D2-282F36D3076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2" name="テキスト ボックス 801">
          <a:extLst>
            <a:ext uri="{FF2B5EF4-FFF2-40B4-BE49-F238E27FC236}">
              <a16:creationId xmlns:a16="http://schemas.microsoft.com/office/drawing/2014/main" id="{FEE702B0-D406-4EBF-9F77-ADE2540DBC4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3" name="【公民館】&#10;一人当たり面積グラフ枠">
          <a:extLst>
            <a:ext uri="{FF2B5EF4-FFF2-40B4-BE49-F238E27FC236}">
              <a16:creationId xmlns:a16="http://schemas.microsoft.com/office/drawing/2014/main" id="{D4559A4F-8BED-412F-A33E-CD1CC335234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804" name="直線コネクタ 803">
          <a:extLst>
            <a:ext uri="{FF2B5EF4-FFF2-40B4-BE49-F238E27FC236}">
              <a16:creationId xmlns:a16="http://schemas.microsoft.com/office/drawing/2014/main" id="{E3F3B4F8-25A3-45BA-BE95-B6BD12B65E10}"/>
            </a:ext>
          </a:extLst>
        </xdr:cNvPr>
        <xdr:cNvCxnSpPr/>
      </xdr:nvCxnSpPr>
      <xdr:spPr>
        <a:xfrm flipV="1">
          <a:off x="19954239" y="16353789"/>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805" name="【公民館】&#10;一人当たり面積最小値テキスト">
          <a:extLst>
            <a:ext uri="{FF2B5EF4-FFF2-40B4-BE49-F238E27FC236}">
              <a16:creationId xmlns:a16="http://schemas.microsoft.com/office/drawing/2014/main" id="{C4EBF1AC-208C-4A8E-9AF1-D6E9BDC55660}"/>
            </a:ext>
          </a:extLst>
        </xdr:cNvPr>
        <xdr:cNvSpPr txBox="1"/>
      </xdr:nvSpPr>
      <xdr:spPr>
        <a:xfrm>
          <a:off x="19992975"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806" name="直線コネクタ 805">
          <a:extLst>
            <a:ext uri="{FF2B5EF4-FFF2-40B4-BE49-F238E27FC236}">
              <a16:creationId xmlns:a16="http://schemas.microsoft.com/office/drawing/2014/main" id="{2B6263B5-18EB-47B0-9C6B-2ABE0F106877}"/>
            </a:ext>
          </a:extLst>
        </xdr:cNvPr>
        <xdr:cNvCxnSpPr/>
      </xdr:nvCxnSpPr>
      <xdr:spPr>
        <a:xfrm>
          <a:off x="19878675" y="17552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807" name="【公民館】&#10;一人当たり面積最大値テキスト">
          <a:extLst>
            <a:ext uri="{FF2B5EF4-FFF2-40B4-BE49-F238E27FC236}">
              <a16:creationId xmlns:a16="http://schemas.microsoft.com/office/drawing/2014/main" id="{F4F0A747-B9FA-4849-AE82-844917CF81D4}"/>
            </a:ext>
          </a:extLst>
        </xdr:cNvPr>
        <xdr:cNvSpPr txBox="1"/>
      </xdr:nvSpPr>
      <xdr:spPr>
        <a:xfrm>
          <a:off x="19992975" y="161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808" name="直線コネクタ 807">
          <a:extLst>
            <a:ext uri="{FF2B5EF4-FFF2-40B4-BE49-F238E27FC236}">
              <a16:creationId xmlns:a16="http://schemas.microsoft.com/office/drawing/2014/main" id="{6CA60DE5-24A8-4E8A-AB85-DBE3CC6CCA4B}"/>
            </a:ext>
          </a:extLst>
        </xdr:cNvPr>
        <xdr:cNvCxnSpPr/>
      </xdr:nvCxnSpPr>
      <xdr:spPr>
        <a:xfrm>
          <a:off x="19878675" y="163537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13352</xdr:rowOff>
    </xdr:from>
    <xdr:ext cx="469744" cy="259045"/>
    <xdr:sp macro="" textlink="">
      <xdr:nvSpPr>
        <xdr:cNvPr id="809" name="【公民館】&#10;一人当たり面積平均値テキスト">
          <a:extLst>
            <a:ext uri="{FF2B5EF4-FFF2-40B4-BE49-F238E27FC236}">
              <a16:creationId xmlns:a16="http://schemas.microsoft.com/office/drawing/2014/main" id="{5BFF7689-A9E3-440B-BF37-352E2AD87E06}"/>
            </a:ext>
          </a:extLst>
        </xdr:cNvPr>
        <xdr:cNvSpPr txBox="1"/>
      </xdr:nvSpPr>
      <xdr:spPr>
        <a:xfrm>
          <a:off x="19992975" y="16983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810" name="フローチャート: 判断 809">
          <a:extLst>
            <a:ext uri="{FF2B5EF4-FFF2-40B4-BE49-F238E27FC236}">
              <a16:creationId xmlns:a16="http://schemas.microsoft.com/office/drawing/2014/main" id="{D93702F2-8261-4A09-B73A-1BD3363F0D8F}"/>
            </a:ext>
          </a:extLst>
        </xdr:cNvPr>
        <xdr:cNvSpPr/>
      </xdr:nvSpPr>
      <xdr:spPr>
        <a:xfrm>
          <a:off x="19897725" y="17008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811" name="フローチャート: 判断 810">
          <a:extLst>
            <a:ext uri="{FF2B5EF4-FFF2-40B4-BE49-F238E27FC236}">
              <a16:creationId xmlns:a16="http://schemas.microsoft.com/office/drawing/2014/main" id="{769CCCFE-4997-47B8-9593-B4C56880F082}"/>
            </a:ext>
          </a:extLst>
        </xdr:cNvPr>
        <xdr:cNvSpPr/>
      </xdr:nvSpPr>
      <xdr:spPr>
        <a:xfrm>
          <a:off x="19154775" y="17069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812" name="フローチャート: 判断 811">
          <a:extLst>
            <a:ext uri="{FF2B5EF4-FFF2-40B4-BE49-F238E27FC236}">
              <a16:creationId xmlns:a16="http://schemas.microsoft.com/office/drawing/2014/main" id="{06332A42-B0C5-4425-B62A-E2AD19E69197}"/>
            </a:ext>
          </a:extLst>
        </xdr:cNvPr>
        <xdr:cNvSpPr/>
      </xdr:nvSpPr>
      <xdr:spPr>
        <a:xfrm>
          <a:off x="18345150" y="17094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813" name="フローチャート: 判断 812">
          <a:extLst>
            <a:ext uri="{FF2B5EF4-FFF2-40B4-BE49-F238E27FC236}">
              <a16:creationId xmlns:a16="http://schemas.microsoft.com/office/drawing/2014/main" id="{B6F07991-6F5C-4780-991A-11972013213C}"/>
            </a:ext>
          </a:extLst>
        </xdr:cNvPr>
        <xdr:cNvSpPr/>
      </xdr:nvSpPr>
      <xdr:spPr>
        <a:xfrm>
          <a:off x="17554575" y="17107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814" name="フローチャート: 判断 813">
          <a:extLst>
            <a:ext uri="{FF2B5EF4-FFF2-40B4-BE49-F238E27FC236}">
              <a16:creationId xmlns:a16="http://schemas.microsoft.com/office/drawing/2014/main" id="{8C108F49-3EE2-4C90-8FFE-86B61A6F2CA4}"/>
            </a:ext>
          </a:extLst>
        </xdr:cNvPr>
        <xdr:cNvSpPr/>
      </xdr:nvSpPr>
      <xdr:spPr>
        <a:xfrm>
          <a:off x="16754475" y="17289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A5259992-DE7B-471F-922B-E6E00789B30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EFE31C96-18FD-4213-A174-B41A1726954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72B60A38-C089-43BE-90BD-F53A7048CED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F4A41090-6C2C-4031-BA99-4FF74EB57E4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E97A940A-BF46-41A8-A15A-2FD2C1C8C50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12064</xdr:rowOff>
    </xdr:from>
    <xdr:to>
      <xdr:col>116</xdr:col>
      <xdr:colOff>114300</xdr:colOff>
      <xdr:row>100</xdr:row>
      <xdr:rowOff>113664</xdr:rowOff>
    </xdr:to>
    <xdr:sp macro="" textlink="">
      <xdr:nvSpPr>
        <xdr:cNvPr id="820" name="楕円 819">
          <a:extLst>
            <a:ext uri="{FF2B5EF4-FFF2-40B4-BE49-F238E27FC236}">
              <a16:creationId xmlns:a16="http://schemas.microsoft.com/office/drawing/2014/main" id="{804D8852-A8E8-4E24-8D94-BC86A8F81051}"/>
            </a:ext>
          </a:extLst>
        </xdr:cNvPr>
        <xdr:cNvSpPr/>
      </xdr:nvSpPr>
      <xdr:spPr>
        <a:xfrm>
          <a:off x="19897725" y="162966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136541</xdr:rowOff>
    </xdr:from>
    <xdr:ext cx="469744" cy="259045"/>
    <xdr:sp macro="" textlink="">
      <xdr:nvSpPr>
        <xdr:cNvPr id="821" name="【公民館】&#10;一人当たり面積該当値テキスト">
          <a:extLst>
            <a:ext uri="{FF2B5EF4-FFF2-40B4-BE49-F238E27FC236}">
              <a16:creationId xmlns:a16="http://schemas.microsoft.com/office/drawing/2014/main" id="{5374067E-7632-45DD-A70C-5066D5DFA2CC}"/>
            </a:ext>
          </a:extLst>
        </xdr:cNvPr>
        <xdr:cNvSpPr txBox="1"/>
      </xdr:nvSpPr>
      <xdr:spPr>
        <a:xfrm>
          <a:off x="19992975" y="1625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74930</xdr:rowOff>
    </xdr:from>
    <xdr:to>
      <xdr:col>112</xdr:col>
      <xdr:colOff>38100</xdr:colOff>
      <xdr:row>101</xdr:row>
      <xdr:rowOff>5080</xdr:rowOff>
    </xdr:to>
    <xdr:sp macro="" textlink="">
      <xdr:nvSpPr>
        <xdr:cNvPr id="822" name="楕円 821">
          <a:extLst>
            <a:ext uri="{FF2B5EF4-FFF2-40B4-BE49-F238E27FC236}">
              <a16:creationId xmlns:a16="http://schemas.microsoft.com/office/drawing/2014/main" id="{95B818C9-F9DF-4152-A119-FBD5CBDFAF5A}"/>
            </a:ext>
          </a:extLst>
        </xdr:cNvPr>
        <xdr:cNvSpPr/>
      </xdr:nvSpPr>
      <xdr:spPr>
        <a:xfrm>
          <a:off x="19154775" y="16362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62864</xdr:rowOff>
    </xdr:from>
    <xdr:to>
      <xdr:col>116</xdr:col>
      <xdr:colOff>63500</xdr:colOff>
      <xdr:row>100</xdr:row>
      <xdr:rowOff>125730</xdr:rowOff>
    </xdr:to>
    <xdr:cxnSp macro="">
      <xdr:nvCxnSpPr>
        <xdr:cNvPr id="823" name="直線コネクタ 822">
          <a:extLst>
            <a:ext uri="{FF2B5EF4-FFF2-40B4-BE49-F238E27FC236}">
              <a16:creationId xmlns:a16="http://schemas.microsoft.com/office/drawing/2014/main" id="{C9F8347F-78BA-4877-A9BC-F654998F689B}"/>
            </a:ext>
          </a:extLst>
        </xdr:cNvPr>
        <xdr:cNvCxnSpPr/>
      </xdr:nvCxnSpPr>
      <xdr:spPr>
        <a:xfrm flipV="1">
          <a:off x="19202400" y="16353789"/>
          <a:ext cx="752475" cy="5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105411</xdr:rowOff>
    </xdr:from>
    <xdr:to>
      <xdr:col>107</xdr:col>
      <xdr:colOff>101600</xdr:colOff>
      <xdr:row>101</xdr:row>
      <xdr:rowOff>35561</xdr:rowOff>
    </xdr:to>
    <xdr:sp macro="" textlink="">
      <xdr:nvSpPr>
        <xdr:cNvPr id="824" name="楕円 823">
          <a:extLst>
            <a:ext uri="{FF2B5EF4-FFF2-40B4-BE49-F238E27FC236}">
              <a16:creationId xmlns:a16="http://schemas.microsoft.com/office/drawing/2014/main" id="{FD32083B-E5AF-4425-A497-2EF77310AB12}"/>
            </a:ext>
          </a:extLst>
        </xdr:cNvPr>
        <xdr:cNvSpPr/>
      </xdr:nvSpPr>
      <xdr:spPr>
        <a:xfrm>
          <a:off x="18345150" y="16389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125730</xdr:rowOff>
    </xdr:from>
    <xdr:to>
      <xdr:col>111</xdr:col>
      <xdr:colOff>177800</xdr:colOff>
      <xdr:row>100</xdr:row>
      <xdr:rowOff>156211</xdr:rowOff>
    </xdr:to>
    <xdr:cxnSp macro="">
      <xdr:nvCxnSpPr>
        <xdr:cNvPr id="825" name="直線コネクタ 824">
          <a:extLst>
            <a:ext uri="{FF2B5EF4-FFF2-40B4-BE49-F238E27FC236}">
              <a16:creationId xmlns:a16="http://schemas.microsoft.com/office/drawing/2014/main" id="{70F28DE0-2F80-48F0-83E6-7F345FF1F002}"/>
            </a:ext>
          </a:extLst>
        </xdr:cNvPr>
        <xdr:cNvCxnSpPr/>
      </xdr:nvCxnSpPr>
      <xdr:spPr>
        <a:xfrm flipV="1">
          <a:off x="18392775" y="16410305"/>
          <a:ext cx="80962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135889</xdr:rowOff>
    </xdr:from>
    <xdr:to>
      <xdr:col>102</xdr:col>
      <xdr:colOff>165100</xdr:colOff>
      <xdr:row>101</xdr:row>
      <xdr:rowOff>66039</xdr:rowOff>
    </xdr:to>
    <xdr:sp macro="" textlink="">
      <xdr:nvSpPr>
        <xdr:cNvPr id="826" name="楕円 825">
          <a:extLst>
            <a:ext uri="{FF2B5EF4-FFF2-40B4-BE49-F238E27FC236}">
              <a16:creationId xmlns:a16="http://schemas.microsoft.com/office/drawing/2014/main" id="{8B4E6093-CE1C-4658-B1DD-456E959A22E4}"/>
            </a:ext>
          </a:extLst>
        </xdr:cNvPr>
        <xdr:cNvSpPr/>
      </xdr:nvSpPr>
      <xdr:spPr>
        <a:xfrm>
          <a:off x="17554575" y="164236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156211</xdr:rowOff>
    </xdr:from>
    <xdr:to>
      <xdr:col>107</xdr:col>
      <xdr:colOff>50800</xdr:colOff>
      <xdr:row>101</xdr:row>
      <xdr:rowOff>15239</xdr:rowOff>
    </xdr:to>
    <xdr:cxnSp macro="">
      <xdr:nvCxnSpPr>
        <xdr:cNvPr id="827" name="直線コネクタ 826">
          <a:extLst>
            <a:ext uri="{FF2B5EF4-FFF2-40B4-BE49-F238E27FC236}">
              <a16:creationId xmlns:a16="http://schemas.microsoft.com/office/drawing/2014/main" id="{8AB27618-959E-4122-8276-A60D2191F0E4}"/>
            </a:ext>
          </a:extLst>
        </xdr:cNvPr>
        <xdr:cNvCxnSpPr/>
      </xdr:nvCxnSpPr>
      <xdr:spPr>
        <a:xfrm flipV="1">
          <a:off x="17602200" y="16447136"/>
          <a:ext cx="790575"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137795</xdr:rowOff>
    </xdr:from>
    <xdr:to>
      <xdr:col>98</xdr:col>
      <xdr:colOff>38100</xdr:colOff>
      <xdr:row>101</xdr:row>
      <xdr:rowOff>67945</xdr:rowOff>
    </xdr:to>
    <xdr:sp macro="" textlink="">
      <xdr:nvSpPr>
        <xdr:cNvPr id="828" name="楕円 827">
          <a:extLst>
            <a:ext uri="{FF2B5EF4-FFF2-40B4-BE49-F238E27FC236}">
              <a16:creationId xmlns:a16="http://schemas.microsoft.com/office/drawing/2014/main" id="{167793E0-F63D-4A2D-A7EE-27C358E17CBE}"/>
            </a:ext>
          </a:extLst>
        </xdr:cNvPr>
        <xdr:cNvSpPr/>
      </xdr:nvSpPr>
      <xdr:spPr>
        <a:xfrm>
          <a:off x="16754475" y="1642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15239</xdr:rowOff>
    </xdr:from>
    <xdr:to>
      <xdr:col>102</xdr:col>
      <xdr:colOff>114300</xdr:colOff>
      <xdr:row>101</xdr:row>
      <xdr:rowOff>17145</xdr:rowOff>
    </xdr:to>
    <xdr:cxnSp macro="">
      <xdr:nvCxnSpPr>
        <xdr:cNvPr id="829" name="直線コネクタ 828">
          <a:extLst>
            <a:ext uri="{FF2B5EF4-FFF2-40B4-BE49-F238E27FC236}">
              <a16:creationId xmlns:a16="http://schemas.microsoft.com/office/drawing/2014/main" id="{69F6CB50-BA1C-40FA-A9E3-638A75A22C4B}"/>
            </a:ext>
          </a:extLst>
        </xdr:cNvPr>
        <xdr:cNvCxnSpPr/>
      </xdr:nvCxnSpPr>
      <xdr:spPr>
        <a:xfrm flipV="1">
          <a:off x="16802100" y="16471264"/>
          <a:ext cx="8001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17163</xdr:rowOff>
    </xdr:from>
    <xdr:ext cx="469744" cy="259045"/>
    <xdr:sp macro="" textlink="">
      <xdr:nvSpPr>
        <xdr:cNvPr id="830" name="n_1aveValue【公民館】&#10;一人当たり面積">
          <a:extLst>
            <a:ext uri="{FF2B5EF4-FFF2-40B4-BE49-F238E27FC236}">
              <a16:creationId xmlns:a16="http://schemas.microsoft.com/office/drawing/2014/main" id="{C4094EEA-2D1A-4E46-B5C3-8969D5F0C9E2}"/>
            </a:ext>
          </a:extLst>
        </xdr:cNvPr>
        <xdr:cNvSpPr txBox="1"/>
      </xdr:nvSpPr>
      <xdr:spPr>
        <a:xfrm>
          <a:off x="18983402" y="1716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45738</xdr:rowOff>
    </xdr:from>
    <xdr:ext cx="469744" cy="259045"/>
    <xdr:sp macro="" textlink="">
      <xdr:nvSpPr>
        <xdr:cNvPr id="831" name="n_2aveValue【公民館】&#10;一人当たり面積">
          <a:extLst>
            <a:ext uri="{FF2B5EF4-FFF2-40B4-BE49-F238E27FC236}">
              <a16:creationId xmlns:a16="http://schemas.microsoft.com/office/drawing/2014/main" id="{6CC05AFB-130A-4ABB-B7B0-40135C3200C6}"/>
            </a:ext>
          </a:extLst>
        </xdr:cNvPr>
        <xdr:cNvSpPr txBox="1"/>
      </xdr:nvSpPr>
      <xdr:spPr>
        <a:xfrm>
          <a:off x="18183302" y="171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55263</xdr:rowOff>
    </xdr:from>
    <xdr:ext cx="469744" cy="259045"/>
    <xdr:sp macro="" textlink="">
      <xdr:nvSpPr>
        <xdr:cNvPr id="832" name="n_3aveValue【公民館】&#10;一人当たり面積">
          <a:extLst>
            <a:ext uri="{FF2B5EF4-FFF2-40B4-BE49-F238E27FC236}">
              <a16:creationId xmlns:a16="http://schemas.microsoft.com/office/drawing/2014/main" id="{1E5719FF-F14B-4B01-9473-C0788A8C1ACE}"/>
            </a:ext>
          </a:extLst>
        </xdr:cNvPr>
        <xdr:cNvSpPr txBox="1"/>
      </xdr:nvSpPr>
      <xdr:spPr>
        <a:xfrm>
          <a:off x="17383202" y="1720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68597</xdr:rowOff>
    </xdr:from>
    <xdr:ext cx="469744" cy="259045"/>
    <xdr:sp macro="" textlink="">
      <xdr:nvSpPr>
        <xdr:cNvPr id="833" name="n_4aveValue【公民館】&#10;一人当たり面積">
          <a:extLst>
            <a:ext uri="{FF2B5EF4-FFF2-40B4-BE49-F238E27FC236}">
              <a16:creationId xmlns:a16="http://schemas.microsoft.com/office/drawing/2014/main" id="{AD857D2F-4AC5-4C7F-81C2-4E9F2483E0A8}"/>
            </a:ext>
          </a:extLst>
        </xdr:cNvPr>
        <xdr:cNvSpPr txBox="1"/>
      </xdr:nvSpPr>
      <xdr:spPr>
        <a:xfrm>
          <a:off x="16592627" y="1738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21607</xdr:rowOff>
    </xdr:from>
    <xdr:ext cx="469744" cy="259045"/>
    <xdr:sp macro="" textlink="">
      <xdr:nvSpPr>
        <xdr:cNvPr id="834" name="n_1mainValue【公民館】&#10;一人当たり面積">
          <a:extLst>
            <a:ext uri="{FF2B5EF4-FFF2-40B4-BE49-F238E27FC236}">
              <a16:creationId xmlns:a16="http://schemas.microsoft.com/office/drawing/2014/main" id="{8E30DB3C-EBDA-44E4-9683-60741C54549E}"/>
            </a:ext>
          </a:extLst>
        </xdr:cNvPr>
        <xdr:cNvSpPr txBox="1"/>
      </xdr:nvSpPr>
      <xdr:spPr>
        <a:xfrm>
          <a:off x="18983402" y="1613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52088</xdr:rowOff>
    </xdr:from>
    <xdr:ext cx="469744" cy="259045"/>
    <xdr:sp macro="" textlink="">
      <xdr:nvSpPr>
        <xdr:cNvPr id="835" name="n_2mainValue【公民館】&#10;一人当たり面積">
          <a:extLst>
            <a:ext uri="{FF2B5EF4-FFF2-40B4-BE49-F238E27FC236}">
              <a16:creationId xmlns:a16="http://schemas.microsoft.com/office/drawing/2014/main" id="{F8DE79E7-7BEB-40FA-B4E6-7F4DE4F48809}"/>
            </a:ext>
          </a:extLst>
        </xdr:cNvPr>
        <xdr:cNvSpPr txBox="1"/>
      </xdr:nvSpPr>
      <xdr:spPr>
        <a:xfrm>
          <a:off x="18183302" y="1616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82566</xdr:rowOff>
    </xdr:from>
    <xdr:ext cx="469744" cy="259045"/>
    <xdr:sp macro="" textlink="">
      <xdr:nvSpPr>
        <xdr:cNvPr id="836" name="n_3mainValue【公民館】&#10;一人当たり面積">
          <a:extLst>
            <a:ext uri="{FF2B5EF4-FFF2-40B4-BE49-F238E27FC236}">
              <a16:creationId xmlns:a16="http://schemas.microsoft.com/office/drawing/2014/main" id="{34C2F19D-B0D6-43AE-927F-76A83443BB72}"/>
            </a:ext>
          </a:extLst>
        </xdr:cNvPr>
        <xdr:cNvSpPr txBox="1"/>
      </xdr:nvSpPr>
      <xdr:spPr>
        <a:xfrm>
          <a:off x="17383202" y="1620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84472</xdr:rowOff>
    </xdr:from>
    <xdr:ext cx="469744" cy="259045"/>
    <xdr:sp macro="" textlink="">
      <xdr:nvSpPr>
        <xdr:cNvPr id="837" name="n_4mainValue【公民館】&#10;一人当たり面積">
          <a:extLst>
            <a:ext uri="{FF2B5EF4-FFF2-40B4-BE49-F238E27FC236}">
              <a16:creationId xmlns:a16="http://schemas.microsoft.com/office/drawing/2014/main" id="{1F6E7822-17F9-4FEB-BA38-9E2F5030F776}"/>
            </a:ext>
          </a:extLst>
        </xdr:cNvPr>
        <xdr:cNvSpPr txBox="1"/>
      </xdr:nvSpPr>
      <xdr:spPr>
        <a:xfrm>
          <a:off x="16592627" y="1620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8" name="正方形/長方形 837">
          <a:extLst>
            <a:ext uri="{FF2B5EF4-FFF2-40B4-BE49-F238E27FC236}">
              <a16:creationId xmlns:a16="http://schemas.microsoft.com/office/drawing/2014/main" id="{CBF6A3C8-5765-47FD-A029-35DBF9C3F2F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9" name="正方形/長方形 838">
          <a:extLst>
            <a:ext uri="{FF2B5EF4-FFF2-40B4-BE49-F238E27FC236}">
              <a16:creationId xmlns:a16="http://schemas.microsoft.com/office/drawing/2014/main" id="{22E8416A-08B0-4C73-BFC2-CE98CD2EC33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0" name="テキスト ボックス 839">
          <a:extLst>
            <a:ext uri="{FF2B5EF4-FFF2-40B4-BE49-F238E27FC236}">
              <a16:creationId xmlns:a16="http://schemas.microsoft.com/office/drawing/2014/main" id="{B7A734C6-5B0A-4B19-A3CF-ECD821FF49A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類似団体と比較して特に有形固定資産減価償却率が高くなっている施設は、「認定こども園・幼稚園・保育所」</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「橋りょう・トンネル」、</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「学校施設」、</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「公営住宅」、「</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児童</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館」である。</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「認定こども園・幼稚園・保育所」</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有形固定資産減価償却率</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84.7</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％で</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前年度より</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0.6</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ポイント高くなり、類似団体と比較して</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13.6</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高くなっている。令和元年度に「保育園１箇所と幼稚園１箇所」を認定こども園に統合したことから有形固定資産減価償却率は横ばい傾向となっている。ただし、一人あたり面積を見ると前年度比較で</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0.032㎡</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広くなっており、類似団体内平均と比較しても</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0.203</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㎡広くなっている。</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出生数の減少と死亡数の増加による自然減に加えて、人口流出などの社会減による人口減少</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が要因と考えられる。今後</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人口減少と施設の維持管理費用を含めて判断をして計画的な整備</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（統廃合）</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を検討していく必要がある。</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pPr eaLnBrk="1" fontAlgn="auto" latinLnBrk="0" hangingPunct="1"/>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「学校施設」の有形固定資産減価償却率は、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72.5</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1.2</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ポイント高くなり、類似団体と比較して</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2.1</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ポイント高くなっている。人口減少に伴い児童・生徒数も減ってきており、学校施設の統廃合を検討していく必要がある。</a:t>
          </a:r>
          <a:endParaRPr lang="ja-JP" altLang="ja-JP" sz="1400">
            <a:effectLst/>
            <a:latin typeface="ＭＳ 明朝" panose="02020609040205080304" pitchFamily="17" charset="-128"/>
            <a:ea typeface="ＭＳ 明朝" panose="02020609040205080304" pitchFamily="17" charset="-128"/>
          </a:endParaRPr>
        </a:p>
        <a:p>
          <a:pPr eaLnBrk="1" fontAlgn="auto" latinLnBrk="0" hangingPunct="1"/>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「公営住宅」</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有形固定資産減価償却率</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82.7</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1.3</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ポイント高くなり、類似団体と比較して</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9.4</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ポイント高くなっている。昭和</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40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60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年代に多くの公営住宅が建設されており、耐用年数を経過しつつあるためであるが、長寿命化計画に基づいて修繕等を行っており、使用する上で問題はない。　</a:t>
          </a:r>
          <a:endParaRPr lang="ja-JP" altLang="ja-JP" sz="1400">
            <a:effectLst/>
            <a:latin typeface="ＭＳ 明朝" panose="02020609040205080304" pitchFamily="17" charset="-128"/>
            <a:ea typeface="ＭＳ 明朝" panose="02020609040205080304" pitchFamily="17" charset="-128"/>
          </a:endParaRPr>
        </a:p>
        <a:p>
          <a:pPr eaLnBrk="1" fontAlgn="auto" latinLnBrk="0" hangingPunct="1"/>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児童</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館」</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有形固定減価償却率は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77.4</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3.7</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ポイント高くな</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り、</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類似団体内平均と比較しても</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8.0</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高くなっている。働き方は時間と場所の柔軟化と価値観の変化により多様なケースがでてきて、児童館利用の需用は高まっている。</a:t>
          </a:r>
          <a:endParaRPr kumimoji="1" lang="ja-JP" altLang="en-US" sz="13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8350C6-8546-49B2-B89D-068463AEC80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F7C00E-A3D6-4CAD-9B33-9E385119E02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C0526D-527C-4327-80F1-47D27791593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D87B78-6718-430D-B941-233BF871804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愛媛県内子町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B118DA-6539-4BCA-832D-28589C9DD5C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85BC0F1-B0D2-4588-9FC5-7A45818DDFA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A0A5E3-517A-4237-B5D9-A38A2CDD3F79}"/>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3C490DF-47C4-4F41-92D5-8934A9827BD5}"/>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5A0422-0D59-47EE-94C1-7B245FC670A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A7CE84C-B871-4B21-9E18-8B777B72EA76}"/>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14,708
14,622
299.43
12,031,163
11,480,101
347,495
6,797,095
7,700,530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1856D1-0BF2-4FA8-991F-9B13F7410D4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D965B7-1235-4FFD-A0D8-3A62E29BADF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EFD778-31A8-401B-AE64-EA658D30C0B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42D623-5AE5-4DC2-A9FF-9465F795DCD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999EBE-5EE1-47D4-9E05-8E3ECF208D8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C3B9B1E-2EFF-4A5A-9E71-9032A289653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B1DE3E-710B-45F9-87EE-AD2EF7A3A70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B2203F-469E-4961-96D4-82B9E6F1266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47DF54-46B9-44FD-A24F-82E63A549C0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1011B9A-F07C-4ADF-8FD8-ABBEE6CB014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BB1F8B0-A55F-4646-A2A8-CDDD841A132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F6AC42-B07A-453E-92FD-906E2B46A4D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D4B0A7-6DB1-4DFD-91E9-C1A05A79A75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8F5FAC-75CD-48BF-BDE3-AE013470E4C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03EC52-2A8A-4AE4-A2E8-2B72F24EA63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43DE781-F43A-413A-B5D5-68B1C74AADB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606C14-55AE-4CAB-AC17-B9DE13F2CBF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D74FB8-1EB0-4237-BCDC-A348BBF42D2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4BE95B-7EED-46AA-B397-C860791FCAF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CB33B2-19BC-431B-9F46-D666D386ABF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2DCDC1F-D783-4FA5-A64E-F65D69DF6AF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4C49B6-8235-4956-9720-9F2366DA130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23C9AA-68C6-4600-8B5E-2EDC1181042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A6AD7EF-E436-4C47-9DBE-2AFA66C2FBD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92AFFC-1B5B-49B0-B73F-F7CBB583EA8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48F452-4B95-40D0-93B3-F527B34A8B5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AAB9DE-DB12-4598-9418-540A899E085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BB3232-E0BD-46AF-8A0A-0A813CEE78B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999DF1-C9C1-4426-805A-B8276C0F027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D080BB-B430-4691-8CB6-FE3A1619B91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07D9A4A-478A-4C11-BC9A-E05008461AF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2229A1-4217-414D-973B-A1B1161AE94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E2E9D57-E974-4B6B-A82F-562034429FC6}"/>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7286B27-7349-4483-9547-FEF4CEADD6D3}"/>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D786DE-7EEE-496F-BA3F-9F11007897FA}"/>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2755295-EB86-4382-AE9C-413F6BD42EFC}"/>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786A097-CA94-49D0-8B9C-7BF4129CFB25}"/>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7C765A9-596D-488C-A00C-E6A3A06E3BE6}"/>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92D7B5E-1FEB-44A0-9915-72AC607913F7}"/>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CCBBA2C-121B-40D9-B6C6-53F83C838B61}"/>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2E040A9-C435-4299-AC13-3F307DBDDE5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DACFF8B-0091-4A07-9080-30356DF39F93}"/>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D8FF8B8-6B7F-45B7-B0DB-76F6744D8E1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128778</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9008BD17-68AD-4B06-8292-93D5D1534BC6}"/>
            </a:ext>
          </a:extLst>
        </xdr:cNvPr>
        <xdr:cNvCxnSpPr/>
      </xdr:nvCxnSpPr>
      <xdr:spPr>
        <a:xfrm flipV="1">
          <a:off x="4180840" y="5640578"/>
          <a:ext cx="0" cy="114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図書館】&#10;有形固定資産減価償却率最小値テキスト">
          <a:extLst>
            <a:ext uri="{FF2B5EF4-FFF2-40B4-BE49-F238E27FC236}">
              <a16:creationId xmlns:a16="http://schemas.microsoft.com/office/drawing/2014/main" id="{D8B495FE-3F90-4E5A-8A57-CB153315F9D0}"/>
            </a:ext>
          </a:extLst>
        </xdr:cNvPr>
        <xdr:cNvSpPr txBox="1"/>
      </xdr:nvSpPr>
      <xdr:spPr>
        <a:xfrm>
          <a:off x="4219575" y="678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68DA4A37-152B-45AE-AD12-18B76660E7B3}"/>
            </a:ext>
          </a:extLst>
        </xdr:cNvPr>
        <xdr:cNvCxnSpPr/>
      </xdr:nvCxnSpPr>
      <xdr:spPr>
        <a:xfrm>
          <a:off x="4105275" y="678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75455</xdr:rowOff>
    </xdr:from>
    <xdr:ext cx="405111" cy="259045"/>
    <xdr:sp macro="" textlink="">
      <xdr:nvSpPr>
        <xdr:cNvPr id="58" name="【図書館】&#10;有形固定資産減価償却率最大値テキスト">
          <a:extLst>
            <a:ext uri="{FF2B5EF4-FFF2-40B4-BE49-F238E27FC236}">
              <a16:creationId xmlns:a16="http://schemas.microsoft.com/office/drawing/2014/main" id="{0A83F3EB-659C-4317-B0AA-C408D209C942}"/>
            </a:ext>
          </a:extLst>
        </xdr:cNvPr>
        <xdr:cNvSpPr txBox="1"/>
      </xdr:nvSpPr>
      <xdr:spPr>
        <a:xfrm>
          <a:off x="4219575" y="542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128778</xdr:rowOff>
    </xdr:from>
    <xdr:to>
      <xdr:col>24</xdr:col>
      <xdr:colOff>152400</xdr:colOff>
      <xdr:row>34</xdr:row>
      <xdr:rowOff>128778</xdr:rowOff>
    </xdr:to>
    <xdr:cxnSp macro="">
      <xdr:nvCxnSpPr>
        <xdr:cNvPr id="59" name="直線コネクタ 58">
          <a:extLst>
            <a:ext uri="{FF2B5EF4-FFF2-40B4-BE49-F238E27FC236}">
              <a16:creationId xmlns:a16="http://schemas.microsoft.com/office/drawing/2014/main" id="{6E5C54E0-F0B2-4FFA-8EE6-B11819346950}"/>
            </a:ext>
          </a:extLst>
        </xdr:cNvPr>
        <xdr:cNvCxnSpPr/>
      </xdr:nvCxnSpPr>
      <xdr:spPr>
        <a:xfrm>
          <a:off x="4105275" y="56405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64279</xdr:rowOff>
    </xdr:from>
    <xdr:ext cx="405111" cy="259045"/>
    <xdr:sp macro="" textlink="">
      <xdr:nvSpPr>
        <xdr:cNvPr id="60" name="【図書館】&#10;有形固定資産減価償却率平均値テキスト">
          <a:extLst>
            <a:ext uri="{FF2B5EF4-FFF2-40B4-BE49-F238E27FC236}">
              <a16:creationId xmlns:a16="http://schemas.microsoft.com/office/drawing/2014/main" id="{A0C01F26-C50C-4E1C-9DD3-49D6967BC9DA}"/>
            </a:ext>
          </a:extLst>
        </xdr:cNvPr>
        <xdr:cNvSpPr txBox="1"/>
      </xdr:nvSpPr>
      <xdr:spPr>
        <a:xfrm>
          <a:off x="4219575" y="5744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61" name="フローチャート: 判断 60">
          <a:extLst>
            <a:ext uri="{FF2B5EF4-FFF2-40B4-BE49-F238E27FC236}">
              <a16:creationId xmlns:a16="http://schemas.microsoft.com/office/drawing/2014/main" id="{466E2F76-9581-4F16-BF01-235551E9DDD0}"/>
            </a:ext>
          </a:extLst>
        </xdr:cNvPr>
        <xdr:cNvSpPr/>
      </xdr:nvSpPr>
      <xdr:spPr>
        <a:xfrm>
          <a:off x="4124325" y="58834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162560</xdr:rowOff>
    </xdr:from>
    <xdr:to>
      <xdr:col>20</xdr:col>
      <xdr:colOff>38100</xdr:colOff>
      <xdr:row>36</xdr:row>
      <xdr:rowOff>92710</xdr:rowOff>
    </xdr:to>
    <xdr:sp macro="" textlink="">
      <xdr:nvSpPr>
        <xdr:cNvPr id="62" name="フローチャート: 判断 61">
          <a:extLst>
            <a:ext uri="{FF2B5EF4-FFF2-40B4-BE49-F238E27FC236}">
              <a16:creationId xmlns:a16="http://schemas.microsoft.com/office/drawing/2014/main" id="{6778FCB4-E35F-4DA0-AAB2-B3B253C74A65}"/>
            </a:ext>
          </a:extLst>
        </xdr:cNvPr>
        <xdr:cNvSpPr/>
      </xdr:nvSpPr>
      <xdr:spPr>
        <a:xfrm>
          <a:off x="3381375" y="583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119126</xdr:rowOff>
    </xdr:from>
    <xdr:to>
      <xdr:col>15</xdr:col>
      <xdr:colOff>101600</xdr:colOff>
      <xdr:row>36</xdr:row>
      <xdr:rowOff>49276</xdr:rowOff>
    </xdr:to>
    <xdr:sp macro="" textlink="">
      <xdr:nvSpPr>
        <xdr:cNvPr id="63" name="フローチャート: 判断 62">
          <a:extLst>
            <a:ext uri="{FF2B5EF4-FFF2-40B4-BE49-F238E27FC236}">
              <a16:creationId xmlns:a16="http://schemas.microsoft.com/office/drawing/2014/main" id="{89E19BDD-F137-4B88-88D8-49805B6DE63D}"/>
            </a:ext>
          </a:extLst>
        </xdr:cNvPr>
        <xdr:cNvSpPr/>
      </xdr:nvSpPr>
      <xdr:spPr>
        <a:xfrm>
          <a:off x="2571750" y="579920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43688</xdr:rowOff>
    </xdr:from>
    <xdr:to>
      <xdr:col>10</xdr:col>
      <xdr:colOff>165100</xdr:colOff>
      <xdr:row>35</xdr:row>
      <xdr:rowOff>145288</xdr:rowOff>
    </xdr:to>
    <xdr:sp macro="" textlink="">
      <xdr:nvSpPr>
        <xdr:cNvPr id="64" name="フローチャート: 判断 63">
          <a:extLst>
            <a:ext uri="{FF2B5EF4-FFF2-40B4-BE49-F238E27FC236}">
              <a16:creationId xmlns:a16="http://schemas.microsoft.com/office/drawing/2014/main" id="{C14512A8-6552-4D8C-8E9C-8774700E6D93}"/>
            </a:ext>
          </a:extLst>
        </xdr:cNvPr>
        <xdr:cNvSpPr/>
      </xdr:nvSpPr>
      <xdr:spPr>
        <a:xfrm>
          <a:off x="1781175" y="57237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36830</xdr:rowOff>
    </xdr:from>
    <xdr:to>
      <xdr:col>6</xdr:col>
      <xdr:colOff>38100</xdr:colOff>
      <xdr:row>35</xdr:row>
      <xdr:rowOff>138430</xdr:rowOff>
    </xdr:to>
    <xdr:sp macro="" textlink="">
      <xdr:nvSpPr>
        <xdr:cNvPr id="65" name="フローチャート: 判断 64">
          <a:extLst>
            <a:ext uri="{FF2B5EF4-FFF2-40B4-BE49-F238E27FC236}">
              <a16:creationId xmlns:a16="http://schemas.microsoft.com/office/drawing/2014/main" id="{34A9738D-A399-4988-BF7C-DD41ECAF8F7C}"/>
            </a:ext>
          </a:extLst>
        </xdr:cNvPr>
        <xdr:cNvSpPr/>
      </xdr:nvSpPr>
      <xdr:spPr>
        <a:xfrm>
          <a:off x="981075" y="5713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CF4FD06-251A-4034-957D-1528FF18C7C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A55C37C-A833-4B75-938B-A554D1DB9C9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4056BA-CF50-4794-9F8C-B151E89BDAD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E12D94-C95A-4ADD-8910-F901C993D03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9DBC8F-064E-420A-BCE0-88F548C65E9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4826</xdr:rowOff>
    </xdr:from>
    <xdr:to>
      <xdr:col>24</xdr:col>
      <xdr:colOff>114300</xdr:colOff>
      <xdr:row>41</xdr:row>
      <xdr:rowOff>106426</xdr:rowOff>
    </xdr:to>
    <xdr:sp macro="" textlink="">
      <xdr:nvSpPr>
        <xdr:cNvPr id="71" name="楕円 70">
          <a:extLst>
            <a:ext uri="{FF2B5EF4-FFF2-40B4-BE49-F238E27FC236}">
              <a16:creationId xmlns:a16="http://schemas.microsoft.com/office/drawing/2014/main" id="{0976F1C5-D9F1-4881-8F53-EAF3DC030F4D}"/>
            </a:ext>
          </a:extLst>
        </xdr:cNvPr>
        <xdr:cNvSpPr/>
      </xdr:nvSpPr>
      <xdr:spPr>
        <a:xfrm>
          <a:off x="4124325" y="66564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91203</xdr:rowOff>
    </xdr:from>
    <xdr:ext cx="405111" cy="259045"/>
    <xdr:sp macro="" textlink="">
      <xdr:nvSpPr>
        <xdr:cNvPr id="72" name="【図書館】&#10;有形固定資産減価償却率該当値テキスト">
          <a:extLst>
            <a:ext uri="{FF2B5EF4-FFF2-40B4-BE49-F238E27FC236}">
              <a16:creationId xmlns:a16="http://schemas.microsoft.com/office/drawing/2014/main" id="{04B8E242-1EEA-4234-8D5F-95C20B7E2397}"/>
            </a:ext>
          </a:extLst>
        </xdr:cNvPr>
        <xdr:cNvSpPr txBox="1"/>
      </xdr:nvSpPr>
      <xdr:spPr>
        <a:xfrm>
          <a:off x="4219575" y="65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100838</xdr:rowOff>
    </xdr:from>
    <xdr:to>
      <xdr:col>20</xdr:col>
      <xdr:colOff>38100</xdr:colOff>
      <xdr:row>41</xdr:row>
      <xdr:rowOff>30988</xdr:rowOff>
    </xdr:to>
    <xdr:sp macro="" textlink="">
      <xdr:nvSpPr>
        <xdr:cNvPr id="73" name="楕円 72">
          <a:extLst>
            <a:ext uri="{FF2B5EF4-FFF2-40B4-BE49-F238E27FC236}">
              <a16:creationId xmlns:a16="http://schemas.microsoft.com/office/drawing/2014/main" id="{CE5488BB-CE3E-4475-8C7E-E5FA29D05066}"/>
            </a:ext>
          </a:extLst>
        </xdr:cNvPr>
        <xdr:cNvSpPr/>
      </xdr:nvSpPr>
      <xdr:spPr>
        <a:xfrm>
          <a:off x="3381375" y="65905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151638</xdr:rowOff>
    </xdr:from>
    <xdr:to>
      <xdr:col>24</xdr:col>
      <xdr:colOff>63500</xdr:colOff>
      <xdr:row>41</xdr:row>
      <xdr:rowOff>55626</xdr:rowOff>
    </xdr:to>
    <xdr:cxnSp macro="">
      <xdr:nvCxnSpPr>
        <xdr:cNvPr id="74" name="直線コネクタ 73">
          <a:extLst>
            <a:ext uri="{FF2B5EF4-FFF2-40B4-BE49-F238E27FC236}">
              <a16:creationId xmlns:a16="http://schemas.microsoft.com/office/drawing/2014/main" id="{E2C3D87D-FB28-4B49-8FF7-814C8FED1892}"/>
            </a:ext>
          </a:extLst>
        </xdr:cNvPr>
        <xdr:cNvCxnSpPr/>
      </xdr:nvCxnSpPr>
      <xdr:spPr>
        <a:xfrm>
          <a:off x="3429000" y="6638163"/>
          <a:ext cx="752475"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25400</xdr:rowOff>
    </xdr:from>
    <xdr:to>
      <xdr:col>15</xdr:col>
      <xdr:colOff>101600</xdr:colOff>
      <xdr:row>40</xdr:row>
      <xdr:rowOff>127000</xdr:rowOff>
    </xdr:to>
    <xdr:sp macro="" textlink="">
      <xdr:nvSpPr>
        <xdr:cNvPr id="75" name="楕円 74">
          <a:extLst>
            <a:ext uri="{FF2B5EF4-FFF2-40B4-BE49-F238E27FC236}">
              <a16:creationId xmlns:a16="http://schemas.microsoft.com/office/drawing/2014/main" id="{D872F606-9AC6-41A4-A96A-54E024D6FBCA}"/>
            </a:ext>
          </a:extLst>
        </xdr:cNvPr>
        <xdr:cNvSpPr/>
      </xdr:nvSpPr>
      <xdr:spPr>
        <a:xfrm>
          <a:off x="2571750"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76200</xdr:rowOff>
    </xdr:from>
    <xdr:to>
      <xdr:col>19</xdr:col>
      <xdr:colOff>177800</xdr:colOff>
      <xdr:row>40</xdr:row>
      <xdr:rowOff>151638</xdr:rowOff>
    </xdr:to>
    <xdr:cxnSp macro="">
      <xdr:nvCxnSpPr>
        <xdr:cNvPr id="76" name="直線コネクタ 75">
          <a:extLst>
            <a:ext uri="{FF2B5EF4-FFF2-40B4-BE49-F238E27FC236}">
              <a16:creationId xmlns:a16="http://schemas.microsoft.com/office/drawing/2014/main" id="{75C293FC-F9BE-4011-99C9-17840D188408}"/>
            </a:ext>
          </a:extLst>
        </xdr:cNvPr>
        <xdr:cNvCxnSpPr/>
      </xdr:nvCxnSpPr>
      <xdr:spPr>
        <a:xfrm>
          <a:off x="2619375" y="6562725"/>
          <a:ext cx="809625"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32258</xdr:rowOff>
    </xdr:from>
    <xdr:to>
      <xdr:col>10</xdr:col>
      <xdr:colOff>165100</xdr:colOff>
      <xdr:row>39</xdr:row>
      <xdr:rowOff>133858</xdr:rowOff>
    </xdr:to>
    <xdr:sp macro="" textlink="">
      <xdr:nvSpPr>
        <xdr:cNvPr id="77" name="楕円 76">
          <a:extLst>
            <a:ext uri="{FF2B5EF4-FFF2-40B4-BE49-F238E27FC236}">
              <a16:creationId xmlns:a16="http://schemas.microsoft.com/office/drawing/2014/main" id="{1FB454A8-860F-4FDC-AA56-6E77CDA8112C}"/>
            </a:ext>
          </a:extLst>
        </xdr:cNvPr>
        <xdr:cNvSpPr/>
      </xdr:nvSpPr>
      <xdr:spPr>
        <a:xfrm>
          <a:off x="1781175" y="63536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83058</xdr:rowOff>
    </xdr:from>
    <xdr:to>
      <xdr:col>15</xdr:col>
      <xdr:colOff>50800</xdr:colOff>
      <xdr:row>40</xdr:row>
      <xdr:rowOff>76200</xdr:rowOff>
    </xdr:to>
    <xdr:cxnSp macro="">
      <xdr:nvCxnSpPr>
        <xdr:cNvPr id="78" name="直線コネクタ 77">
          <a:extLst>
            <a:ext uri="{FF2B5EF4-FFF2-40B4-BE49-F238E27FC236}">
              <a16:creationId xmlns:a16="http://schemas.microsoft.com/office/drawing/2014/main" id="{84CA4AD3-FE54-48D8-B621-F495AC9F8E1E}"/>
            </a:ext>
          </a:extLst>
        </xdr:cNvPr>
        <xdr:cNvCxnSpPr/>
      </xdr:nvCxnSpPr>
      <xdr:spPr>
        <a:xfrm>
          <a:off x="1828800" y="6410833"/>
          <a:ext cx="790575" cy="15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98552</xdr:rowOff>
    </xdr:from>
    <xdr:to>
      <xdr:col>6</xdr:col>
      <xdr:colOff>38100</xdr:colOff>
      <xdr:row>39</xdr:row>
      <xdr:rowOff>28702</xdr:rowOff>
    </xdr:to>
    <xdr:sp macro="" textlink="">
      <xdr:nvSpPr>
        <xdr:cNvPr id="79" name="楕円 78">
          <a:extLst>
            <a:ext uri="{FF2B5EF4-FFF2-40B4-BE49-F238E27FC236}">
              <a16:creationId xmlns:a16="http://schemas.microsoft.com/office/drawing/2014/main" id="{9D57E51B-F742-4F2A-A44B-CDFD3CF5558F}"/>
            </a:ext>
          </a:extLst>
        </xdr:cNvPr>
        <xdr:cNvSpPr/>
      </xdr:nvSpPr>
      <xdr:spPr>
        <a:xfrm>
          <a:off x="981075" y="62644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149352</xdr:rowOff>
    </xdr:from>
    <xdr:to>
      <xdr:col>10</xdr:col>
      <xdr:colOff>114300</xdr:colOff>
      <xdr:row>39</xdr:row>
      <xdr:rowOff>83058</xdr:rowOff>
    </xdr:to>
    <xdr:cxnSp macro="">
      <xdr:nvCxnSpPr>
        <xdr:cNvPr id="80" name="直線コネクタ 79">
          <a:extLst>
            <a:ext uri="{FF2B5EF4-FFF2-40B4-BE49-F238E27FC236}">
              <a16:creationId xmlns:a16="http://schemas.microsoft.com/office/drawing/2014/main" id="{D1E48A9B-612B-43FE-AFD5-02F16DB26600}"/>
            </a:ext>
          </a:extLst>
        </xdr:cNvPr>
        <xdr:cNvCxnSpPr/>
      </xdr:nvCxnSpPr>
      <xdr:spPr>
        <a:xfrm>
          <a:off x="1028700" y="6312027"/>
          <a:ext cx="800100" cy="9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109237</xdr:rowOff>
    </xdr:from>
    <xdr:ext cx="405111" cy="259045"/>
    <xdr:sp macro="" textlink="">
      <xdr:nvSpPr>
        <xdr:cNvPr id="81" name="n_1aveValue【図書館】&#10;有形固定資産減価償却率">
          <a:extLst>
            <a:ext uri="{FF2B5EF4-FFF2-40B4-BE49-F238E27FC236}">
              <a16:creationId xmlns:a16="http://schemas.microsoft.com/office/drawing/2014/main" id="{FBD35BDA-07AF-4050-A3A9-5434113CC452}"/>
            </a:ext>
          </a:extLst>
        </xdr:cNvPr>
        <xdr:cNvSpPr txBox="1"/>
      </xdr:nvSpPr>
      <xdr:spPr>
        <a:xfrm>
          <a:off x="3239144" y="562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65803</xdr:rowOff>
    </xdr:from>
    <xdr:ext cx="405111" cy="259045"/>
    <xdr:sp macro="" textlink="">
      <xdr:nvSpPr>
        <xdr:cNvPr id="82" name="n_2aveValue【図書館】&#10;有形固定資産減価償却率">
          <a:extLst>
            <a:ext uri="{FF2B5EF4-FFF2-40B4-BE49-F238E27FC236}">
              <a16:creationId xmlns:a16="http://schemas.microsoft.com/office/drawing/2014/main" id="{4EAFDEA1-F2F0-4966-94B7-0446D2F25973}"/>
            </a:ext>
          </a:extLst>
        </xdr:cNvPr>
        <xdr:cNvSpPr txBox="1"/>
      </xdr:nvSpPr>
      <xdr:spPr>
        <a:xfrm>
          <a:off x="2439044"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161815</xdr:rowOff>
    </xdr:from>
    <xdr:ext cx="405111" cy="259045"/>
    <xdr:sp macro="" textlink="">
      <xdr:nvSpPr>
        <xdr:cNvPr id="83" name="n_3aveValue【図書館】&#10;有形固定資産減価償却率">
          <a:extLst>
            <a:ext uri="{FF2B5EF4-FFF2-40B4-BE49-F238E27FC236}">
              <a16:creationId xmlns:a16="http://schemas.microsoft.com/office/drawing/2014/main" id="{BEF0FDB3-7E1B-4A1B-90B2-6FED2B403BD9}"/>
            </a:ext>
          </a:extLst>
        </xdr:cNvPr>
        <xdr:cNvSpPr txBox="1"/>
      </xdr:nvSpPr>
      <xdr:spPr>
        <a:xfrm>
          <a:off x="1648469" y="551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84" name="n_4aveValue【図書館】&#10;有形固定資産減価償却率">
          <a:extLst>
            <a:ext uri="{FF2B5EF4-FFF2-40B4-BE49-F238E27FC236}">
              <a16:creationId xmlns:a16="http://schemas.microsoft.com/office/drawing/2014/main" id="{71AEC872-5D02-4FC8-B2D8-1297FB40B5FD}"/>
            </a:ext>
          </a:extLst>
        </xdr:cNvPr>
        <xdr:cNvSpPr txBox="1"/>
      </xdr:nvSpPr>
      <xdr:spPr>
        <a:xfrm>
          <a:off x="84836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22115</xdr:rowOff>
    </xdr:from>
    <xdr:ext cx="405111" cy="259045"/>
    <xdr:sp macro="" textlink="">
      <xdr:nvSpPr>
        <xdr:cNvPr id="85" name="n_1mainValue【図書館】&#10;有形固定資産減価償却率">
          <a:extLst>
            <a:ext uri="{FF2B5EF4-FFF2-40B4-BE49-F238E27FC236}">
              <a16:creationId xmlns:a16="http://schemas.microsoft.com/office/drawing/2014/main" id="{3C372AED-A33D-4E0B-B7AB-FB3A55F71F15}"/>
            </a:ext>
          </a:extLst>
        </xdr:cNvPr>
        <xdr:cNvSpPr txBox="1"/>
      </xdr:nvSpPr>
      <xdr:spPr>
        <a:xfrm>
          <a:off x="3239144" y="66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118127</xdr:rowOff>
    </xdr:from>
    <xdr:ext cx="405111" cy="259045"/>
    <xdr:sp macro="" textlink="">
      <xdr:nvSpPr>
        <xdr:cNvPr id="86" name="n_2mainValue【図書館】&#10;有形固定資産減価償却率">
          <a:extLst>
            <a:ext uri="{FF2B5EF4-FFF2-40B4-BE49-F238E27FC236}">
              <a16:creationId xmlns:a16="http://schemas.microsoft.com/office/drawing/2014/main" id="{A1A1E11A-3CAE-4EC6-A678-20E74BCB2DBC}"/>
            </a:ext>
          </a:extLst>
        </xdr:cNvPr>
        <xdr:cNvSpPr txBox="1"/>
      </xdr:nvSpPr>
      <xdr:spPr>
        <a:xfrm>
          <a:off x="2439044" y="6607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124985</xdr:rowOff>
    </xdr:from>
    <xdr:ext cx="405111" cy="259045"/>
    <xdr:sp macro="" textlink="">
      <xdr:nvSpPr>
        <xdr:cNvPr id="87" name="n_3mainValue【図書館】&#10;有形固定資産減価償却率">
          <a:extLst>
            <a:ext uri="{FF2B5EF4-FFF2-40B4-BE49-F238E27FC236}">
              <a16:creationId xmlns:a16="http://schemas.microsoft.com/office/drawing/2014/main" id="{3B434C37-CD93-4274-B79A-24CFB0C56897}"/>
            </a:ext>
          </a:extLst>
        </xdr:cNvPr>
        <xdr:cNvSpPr txBox="1"/>
      </xdr:nvSpPr>
      <xdr:spPr>
        <a:xfrm>
          <a:off x="1648469" y="6446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19829</xdr:rowOff>
    </xdr:from>
    <xdr:ext cx="405111" cy="259045"/>
    <xdr:sp macro="" textlink="">
      <xdr:nvSpPr>
        <xdr:cNvPr id="88" name="n_4mainValue【図書館】&#10;有形固定資産減価償却率">
          <a:extLst>
            <a:ext uri="{FF2B5EF4-FFF2-40B4-BE49-F238E27FC236}">
              <a16:creationId xmlns:a16="http://schemas.microsoft.com/office/drawing/2014/main" id="{86688D69-CD7A-4B0E-8BA3-EC9966BF1C25}"/>
            </a:ext>
          </a:extLst>
        </xdr:cNvPr>
        <xdr:cNvSpPr txBox="1"/>
      </xdr:nvSpPr>
      <xdr:spPr>
        <a:xfrm>
          <a:off x="848369" y="634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6298C65-7242-44A4-A452-AD61AAA5922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9E30B69-6CDB-41DD-86A8-8A43976EFF9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850B62E-B08F-41C1-959B-6B9AA301376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B4D09B7-A24A-4274-A601-775DB674565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D3C2589-574D-47C7-87C9-AE724A9DD78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B0A500F-B5A1-4250-B089-3BB0DE358D4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E3E99E1-0A1B-4B44-9950-D82E16E5CBD9}"/>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2FFB2ED-0520-4089-932E-377CDDB0ABC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469F902A-B058-45B6-9899-471F2310A1F4}"/>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CEA90A8-6AAA-4E56-8B5A-900BA9D6844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9" name="直線コネクタ 98">
          <a:extLst>
            <a:ext uri="{FF2B5EF4-FFF2-40B4-BE49-F238E27FC236}">
              <a16:creationId xmlns:a16="http://schemas.microsoft.com/office/drawing/2014/main" id="{A1EC4DE1-A82C-4DF9-AEFF-4D47DDC6CDB3}"/>
            </a:ext>
          </a:extLst>
        </xdr:cNvPr>
        <xdr:cNvCxnSpPr/>
      </xdr:nvCxnSpPr>
      <xdr:spPr>
        <a:xfrm>
          <a:off x="5953125" y="666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0" name="テキスト ボックス 99">
          <a:extLst>
            <a:ext uri="{FF2B5EF4-FFF2-40B4-BE49-F238E27FC236}">
              <a16:creationId xmlns:a16="http://schemas.microsoft.com/office/drawing/2014/main" id="{B3AEC035-C322-440C-B7D2-477FFBFC555D}"/>
            </a:ext>
          </a:extLst>
        </xdr:cNvPr>
        <xdr:cNvSpPr txBox="1"/>
      </xdr:nvSpPr>
      <xdr:spPr>
        <a:xfrm>
          <a:off x="5527221" y="6531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3CF9526D-A477-4609-87DB-17B2DF54508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0DA914FF-5B4F-4FB9-9B0D-2B5CF7BD6C15}"/>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3" name="直線コネクタ 102">
          <a:extLst>
            <a:ext uri="{FF2B5EF4-FFF2-40B4-BE49-F238E27FC236}">
              <a16:creationId xmlns:a16="http://schemas.microsoft.com/office/drawing/2014/main" id="{F0A3A896-E818-42EE-A2DC-63DCA963205A}"/>
            </a:ext>
          </a:extLst>
        </xdr:cNvPr>
        <xdr:cNvCxnSpPr/>
      </xdr:nvCxnSpPr>
      <xdr:spPr>
        <a:xfrm>
          <a:off x="5953125" y="5591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4" name="テキスト ボックス 103">
          <a:extLst>
            <a:ext uri="{FF2B5EF4-FFF2-40B4-BE49-F238E27FC236}">
              <a16:creationId xmlns:a16="http://schemas.microsoft.com/office/drawing/2014/main" id="{30136A88-7775-427A-AC3D-7964B7297C33}"/>
            </a:ext>
          </a:extLst>
        </xdr:cNvPr>
        <xdr:cNvSpPr txBox="1"/>
      </xdr:nvSpPr>
      <xdr:spPr>
        <a:xfrm>
          <a:off x="5527221" y="5455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24E0F4B6-69FD-446E-83A4-5F0AE4A859F8}"/>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a:extLst>
            <a:ext uri="{FF2B5EF4-FFF2-40B4-BE49-F238E27FC236}">
              <a16:creationId xmlns:a16="http://schemas.microsoft.com/office/drawing/2014/main" id="{965D4DCA-8084-4A39-9D81-22717B7987E0}"/>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a:extLst>
            <a:ext uri="{FF2B5EF4-FFF2-40B4-BE49-F238E27FC236}">
              <a16:creationId xmlns:a16="http://schemas.microsoft.com/office/drawing/2014/main" id="{D649E3FA-D881-4D85-B94C-649D11258100}"/>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13335</xdr:rowOff>
    </xdr:from>
    <xdr:to>
      <xdr:col>54</xdr:col>
      <xdr:colOff>189865</xdr:colOff>
      <xdr:row>40</xdr:row>
      <xdr:rowOff>161925</xdr:rowOff>
    </xdr:to>
    <xdr:cxnSp macro="">
      <xdr:nvCxnSpPr>
        <xdr:cNvPr id="108" name="直線コネクタ 107">
          <a:extLst>
            <a:ext uri="{FF2B5EF4-FFF2-40B4-BE49-F238E27FC236}">
              <a16:creationId xmlns:a16="http://schemas.microsoft.com/office/drawing/2014/main" id="{A896A65E-8793-4F9C-85BC-F0BAD479E1A5}"/>
            </a:ext>
          </a:extLst>
        </xdr:cNvPr>
        <xdr:cNvCxnSpPr/>
      </xdr:nvCxnSpPr>
      <xdr:spPr>
        <a:xfrm flipV="1">
          <a:off x="9429115" y="5525135"/>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165752</xdr:rowOff>
    </xdr:from>
    <xdr:ext cx="469744" cy="259045"/>
    <xdr:sp macro="" textlink="">
      <xdr:nvSpPr>
        <xdr:cNvPr id="109" name="【図書館】&#10;一人当たり面積最小値テキスト">
          <a:extLst>
            <a:ext uri="{FF2B5EF4-FFF2-40B4-BE49-F238E27FC236}">
              <a16:creationId xmlns:a16="http://schemas.microsoft.com/office/drawing/2014/main" id="{49A4492C-71F4-4F0A-94FF-CA33CF151730}"/>
            </a:ext>
          </a:extLst>
        </xdr:cNvPr>
        <xdr:cNvSpPr txBox="1"/>
      </xdr:nvSpPr>
      <xdr:spPr>
        <a:xfrm>
          <a:off x="9467850" y="66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161925</xdr:rowOff>
    </xdr:from>
    <xdr:to>
      <xdr:col>55</xdr:col>
      <xdr:colOff>88900</xdr:colOff>
      <xdr:row>40</xdr:row>
      <xdr:rowOff>161925</xdr:rowOff>
    </xdr:to>
    <xdr:cxnSp macro="">
      <xdr:nvCxnSpPr>
        <xdr:cNvPr id="110" name="直線コネクタ 109">
          <a:extLst>
            <a:ext uri="{FF2B5EF4-FFF2-40B4-BE49-F238E27FC236}">
              <a16:creationId xmlns:a16="http://schemas.microsoft.com/office/drawing/2014/main" id="{6B2846E2-1D61-4D08-819B-FF75337240C1}"/>
            </a:ext>
          </a:extLst>
        </xdr:cNvPr>
        <xdr:cNvCxnSpPr/>
      </xdr:nvCxnSpPr>
      <xdr:spPr>
        <a:xfrm>
          <a:off x="9363075" y="66452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131462</xdr:rowOff>
    </xdr:from>
    <xdr:ext cx="469744" cy="259045"/>
    <xdr:sp macro="" textlink="">
      <xdr:nvSpPr>
        <xdr:cNvPr id="111" name="【図書館】&#10;一人当たり面積最大値テキスト">
          <a:extLst>
            <a:ext uri="{FF2B5EF4-FFF2-40B4-BE49-F238E27FC236}">
              <a16:creationId xmlns:a16="http://schemas.microsoft.com/office/drawing/2014/main" id="{8D964D36-8772-407A-B15D-226807A20808}"/>
            </a:ext>
          </a:extLst>
        </xdr:cNvPr>
        <xdr:cNvSpPr txBox="1"/>
      </xdr:nvSpPr>
      <xdr:spPr>
        <a:xfrm>
          <a:off x="9467850" y="532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13335</xdr:rowOff>
    </xdr:from>
    <xdr:to>
      <xdr:col>55</xdr:col>
      <xdr:colOff>88900</xdr:colOff>
      <xdr:row>34</xdr:row>
      <xdr:rowOff>13335</xdr:rowOff>
    </xdr:to>
    <xdr:cxnSp macro="">
      <xdr:nvCxnSpPr>
        <xdr:cNvPr id="112" name="直線コネクタ 111">
          <a:extLst>
            <a:ext uri="{FF2B5EF4-FFF2-40B4-BE49-F238E27FC236}">
              <a16:creationId xmlns:a16="http://schemas.microsoft.com/office/drawing/2014/main" id="{A49C257A-871B-4CE0-8003-9A5A25BBC14B}"/>
            </a:ext>
          </a:extLst>
        </xdr:cNvPr>
        <xdr:cNvCxnSpPr/>
      </xdr:nvCxnSpPr>
      <xdr:spPr>
        <a:xfrm>
          <a:off x="9363075" y="55251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38117</xdr:rowOff>
    </xdr:from>
    <xdr:ext cx="469744" cy="259045"/>
    <xdr:sp macro="" textlink="">
      <xdr:nvSpPr>
        <xdr:cNvPr id="113" name="【図書館】&#10;一人当たり面積平均値テキスト">
          <a:extLst>
            <a:ext uri="{FF2B5EF4-FFF2-40B4-BE49-F238E27FC236}">
              <a16:creationId xmlns:a16="http://schemas.microsoft.com/office/drawing/2014/main" id="{FD6AC100-D61C-41E9-AA16-7F7106D70649}"/>
            </a:ext>
          </a:extLst>
        </xdr:cNvPr>
        <xdr:cNvSpPr txBox="1"/>
      </xdr:nvSpPr>
      <xdr:spPr>
        <a:xfrm>
          <a:off x="9467850" y="6200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59690</xdr:rowOff>
    </xdr:from>
    <xdr:to>
      <xdr:col>55</xdr:col>
      <xdr:colOff>50800</xdr:colOff>
      <xdr:row>38</xdr:row>
      <xdr:rowOff>161290</xdr:rowOff>
    </xdr:to>
    <xdr:sp macro="" textlink="">
      <xdr:nvSpPr>
        <xdr:cNvPr id="114" name="フローチャート: 判断 113">
          <a:extLst>
            <a:ext uri="{FF2B5EF4-FFF2-40B4-BE49-F238E27FC236}">
              <a16:creationId xmlns:a16="http://schemas.microsoft.com/office/drawing/2014/main" id="{D600008D-E91E-4776-B99C-D8B2C4BBDD03}"/>
            </a:ext>
          </a:extLst>
        </xdr:cNvPr>
        <xdr:cNvSpPr/>
      </xdr:nvSpPr>
      <xdr:spPr>
        <a:xfrm>
          <a:off x="9401175" y="62223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19685</xdr:rowOff>
    </xdr:from>
    <xdr:to>
      <xdr:col>50</xdr:col>
      <xdr:colOff>165100</xdr:colOff>
      <xdr:row>38</xdr:row>
      <xdr:rowOff>121285</xdr:rowOff>
    </xdr:to>
    <xdr:sp macro="" textlink="">
      <xdr:nvSpPr>
        <xdr:cNvPr id="115" name="フローチャート: 判断 114">
          <a:extLst>
            <a:ext uri="{FF2B5EF4-FFF2-40B4-BE49-F238E27FC236}">
              <a16:creationId xmlns:a16="http://schemas.microsoft.com/office/drawing/2014/main" id="{1DD422A1-6834-4054-A19A-95CB5D5A54C7}"/>
            </a:ext>
          </a:extLst>
        </xdr:cNvPr>
        <xdr:cNvSpPr/>
      </xdr:nvSpPr>
      <xdr:spPr>
        <a:xfrm>
          <a:off x="8639175" y="6182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6" name="フローチャート: 判断 115">
          <a:extLst>
            <a:ext uri="{FF2B5EF4-FFF2-40B4-BE49-F238E27FC236}">
              <a16:creationId xmlns:a16="http://schemas.microsoft.com/office/drawing/2014/main" id="{0A0C1371-1641-432C-AFE9-F7208949B49C}"/>
            </a:ext>
          </a:extLst>
        </xdr:cNvPr>
        <xdr:cNvSpPr/>
      </xdr:nvSpPr>
      <xdr:spPr>
        <a:xfrm>
          <a:off x="7839075" y="61912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36830</xdr:rowOff>
    </xdr:from>
    <xdr:to>
      <xdr:col>41</xdr:col>
      <xdr:colOff>101600</xdr:colOff>
      <xdr:row>38</xdr:row>
      <xdr:rowOff>138430</xdr:rowOff>
    </xdr:to>
    <xdr:sp macro="" textlink="">
      <xdr:nvSpPr>
        <xdr:cNvPr id="117" name="フローチャート: 判断 116">
          <a:extLst>
            <a:ext uri="{FF2B5EF4-FFF2-40B4-BE49-F238E27FC236}">
              <a16:creationId xmlns:a16="http://schemas.microsoft.com/office/drawing/2014/main" id="{257B6AD9-7A25-4B5C-9BBA-FA316190C499}"/>
            </a:ext>
          </a:extLst>
        </xdr:cNvPr>
        <xdr:cNvSpPr/>
      </xdr:nvSpPr>
      <xdr:spPr>
        <a:xfrm>
          <a:off x="7029450" y="61995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162560</xdr:rowOff>
    </xdr:from>
    <xdr:to>
      <xdr:col>36</xdr:col>
      <xdr:colOff>165100</xdr:colOff>
      <xdr:row>38</xdr:row>
      <xdr:rowOff>92710</xdr:rowOff>
    </xdr:to>
    <xdr:sp macro="" textlink="">
      <xdr:nvSpPr>
        <xdr:cNvPr id="118" name="フローチャート: 判断 117">
          <a:extLst>
            <a:ext uri="{FF2B5EF4-FFF2-40B4-BE49-F238E27FC236}">
              <a16:creationId xmlns:a16="http://schemas.microsoft.com/office/drawing/2014/main" id="{A9D917BD-0B69-431B-A613-631EB049063B}"/>
            </a:ext>
          </a:extLst>
        </xdr:cNvPr>
        <xdr:cNvSpPr/>
      </xdr:nvSpPr>
      <xdr:spPr>
        <a:xfrm>
          <a:off x="6238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572BF4A2-1171-489A-8ED6-154593A3629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A9EAF150-35C9-48FD-A6F3-E091DF8A015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19F1C2B-68DE-4D81-B0FE-163F4B0F119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D31177A-95F9-4DDD-B755-075AB2FCB27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D1F86AB-31DE-437F-A6FF-C91C6319CE6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4" name="楕円 123">
          <a:extLst>
            <a:ext uri="{FF2B5EF4-FFF2-40B4-BE49-F238E27FC236}">
              <a16:creationId xmlns:a16="http://schemas.microsoft.com/office/drawing/2014/main" id="{555301BD-4582-495C-8496-70B5C2E82813}"/>
            </a:ext>
          </a:extLst>
        </xdr:cNvPr>
        <xdr:cNvSpPr/>
      </xdr:nvSpPr>
      <xdr:spPr>
        <a:xfrm>
          <a:off x="9401175" y="62077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71137</xdr:rowOff>
    </xdr:from>
    <xdr:ext cx="469744" cy="259045"/>
    <xdr:sp macro="" textlink="">
      <xdr:nvSpPr>
        <xdr:cNvPr id="125" name="【図書館】&#10;一人当たり面積該当値テキスト">
          <a:extLst>
            <a:ext uri="{FF2B5EF4-FFF2-40B4-BE49-F238E27FC236}">
              <a16:creationId xmlns:a16="http://schemas.microsoft.com/office/drawing/2014/main" id="{3A745ACC-3FDD-48F1-B07B-D335FDAFB117}"/>
            </a:ext>
          </a:extLst>
        </xdr:cNvPr>
        <xdr:cNvSpPr txBox="1"/>
      </xdr:nvSpPr>
      <xdr:spPr>
        <a:xfrm>
          <a:off x="9467850" y="60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59690</xdr:rowOff>
    </xdr:from>
    <xdr:to>
      <xdr:col>50</xdr:col>
      <xdr:colOff>165100</xdr:colOff>
      <xdr:row>38</xdr:row>
      <xdr:rowOff>161290</xdr:rowOff>
    </xdr:to>
    <xdr:sp macro="" textlink="">
      <xdr:nvSpPr>
        <xdr:cNvPr id="126" name="楕円 125">
          <a:extLst>
            <a:ext uri="{FF2B5EF4-FFF2-40B4-BE49-F238E27FC236}">
              <a16:creationId xmlns:a16="http://schemas.microsoft.com/office/drawing/2014/main" id="{24DDE908-BF5D-427B-848A-ECC03620C516}"/>
            </a:ext>
          </a:extLst>
        </xdr:cNvPr>
        <xdr:cNvSpPr/>
      </xdr:nvSpPr>
      <xdr:spPr>
        <a:xfrm>
          <a:off x="8639175" y="62223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99060</xdr:rowOff>
    </xdr:from>
    <xdr:to>
      <xdr:col>55</xdr:col>
      <xdr:colOff>0</xdr:colOff>
      <xdr:row>38</xdr:row>
      <xdr:rowOff>110490</xdr:rowOff>
    </xdr:to>
    <xdr:cxnSp macro="">
      <xdr:nvCxnSpPr>
        <xdr:cNvPr id="127" name="直線コネクタ 126">
          <a:extLst>
            <a:ext uri="{FF2B5EF4-FFF2-40B4-BE49-F238E27FC236}">
              <a16:creationId xmlns:a16="http://schemas.microsoft.com/office/drawing/2014/main" id="{2E370C45-E1B8-45A6-96A9-94AFC93FB407}"/>
            </a:ext>
          </a:extLst>
        </xdr:cNvPr>
        <xdr:cNvCxnSpPr/>
      </xdr:nvCxnSpPr>
      <xdr:spPr>
        <a:xfrm flipV="1">
          <a:off x="8686800" y="6264910"/>
          <a:ext cx="7429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28" name="楕円 127">
          <a:extLst>
            <a:ext uri="{FF2B5EF4-FFF2-40B4-BE49-F238E27FC236}">
              <a16:creationId xmlns:a16="http://schemas.microsoft.com/office/drawing/2014/main" id="{45FEB767-77F4-495C-8003-15642E09A8F7}"/>
            </a:ext>
          </a:extLst>
        </xdr:cNvPr>
        <xdr:cNvSpPr/>
      </xdr:nvSpPr>
      <xdr:spPr>
        <a:xfrm>
          <a:off x="7839075" y="6230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110490</xdr:rowOff>
    </xdr:from>
    <xdr:to>
      <xdr:col>50</xdr:col>
      <xdr:colOff>114300</xdr:colOff>
      <xdr:row>38</xdr:row>
      <xdr:rowOff>121920</xdr:rowOff>
    </xdr:to>
    <xdr:cxnSp macro="">
      <xdr:nvCxnSpPr>
        <xdr:cNvPr id="129" name="直線コネクタ 128">
          <a:extLst>
            <a:ext uri="{FF2B5EF4-FFF2-40B4-BE49-F238E27FC236}">
              <a16:creationId xmlns:a16="http://schemas.microsoft.com/office/drawing/2014/main" id="{41A40900-6A3B-4B97-8672-C690597E5E0A}"/>
            </a:ext>
          </a:extLst>
        </xdr:cNvPr>
        <xdr:cNvCxnSpPr/>
      </xdr:nvCxnSpPr>
      <xdr:spPr>
        <a:xfrm flipV="1">
          <a:off x="7886700" y="626999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76835</xdr:rowOff>
    </xdr:from>
    <xdr:to>
      <xdr:col>41</xdr:col>
      <xdr:colOff>101600</xdr:colOff>
      <xdr:row>39</xdr:row>
      <xdr:rowOff>6985</xdr:rowOff>
    </xdr:to>
    <xdr:sp macro="" textlink="">
      <xdr:nvSpPr>
        <xdr:cNvPr id="130" name="楕円 129">
          <a:extLst>
            <a:ext uri="{FF2B5EF4-FFF2-40B4-BE49-F238E27FC236}">
              <a16:creationId xmlns:a16="http://schemas.microsoft.com/office/drawing/2014/main" id="{A4870033-DE2B-49C5-9BEE-1C5734BB43F8}"/>
            </a:ext>
          </a:extLst>
        </xdr:cNvPr>
        <xdr:cNvSpPr/>
      </xdr:nvSpPr>
      <xdr:spPr>
        <a:xfrm>
          <a:off x="7029450" y="6239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121920</xdr:rowOff>
    </xdr:from>
    <xdr:to>
      <xdr:col>45</xdr:col>
      <xdr:colOff>177800</xdr:colOff>
      <xdr:row>38</xdr:row>
      <xdr:rowOff>127635</xdr:rowOff>
    </xdr:to>
    <xdr:cxnSp macro="">
      <xdr:nvCxnSpPr>
        <xdr:cNvPr id="131" name="直線コネクタ 130">
          <a:extLst>
            <a:ext uri="{FF2B5EF4-FFF2-40B4-BE49-F238E27FC236}">
              <a16:creationId xmlns:a16="http://schemas.microsoft.com/office/drawing/2014/main" id="{A0FA622C-7FEC-419B-91E8-FD11E9DFE717}"/>
            </a:ext>
          </a:extLst>
        </xdr:cNvPr>
        <xdr:cNvCxnSpPr/>
      </xdr:nvCxnSpPr>
      <xdr:spPr>
        <a:xfrm flipV="1">
          <a:off x="7077075" y="62877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82550</xdr:rowOff>
    </xdr:from>
    <xdr:to>
      <xdr:col>36</xdr:col>
      <xdr:colOff>165100</xdr:colOff>
      <xdr:row>39</xdr:row>
      <xdr:rowOff>12700</xdr:rowOff>
    </xdr:to>
    <xdr:sp macro="" textlink="">
      <xdr:nvSpPr>
        <xdr:cNvPr id="132" name="楕円 131">
          <a:extLst>
            <a:ext uri="{FF2B5EF4-FFF2-40B4-BE49-F238E27FC236}">
              <a16:creationId xmlns:a16="http://schemas.microsoft.com/office/drawing/2014/main" id="{325ABBCC-27CC-498A-AA59-9C3AD6438F67}"/>
            </a:ext>
          </a:extLst>
        </xdr:cNvPr>
        <xdr:cNvSpPr/>
      </xdr:nvSpPr>
      <xdr:spPr>
        <a:xfrm>
          <a:off x="6238875" y="6248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127635</xdr:rowOff>
    </xdr:from>
    <xdr:to>
      <xdr:col>41</xdr:col>
      <xdr:colOff>50800</xdr:colOff>
      <xdr:row>38</xdr:row>
      <xdr:rowOff>133350</xdr:rowOff>
    </xdr:to>
    <xdr:cxnSp macro="">
      <xdr:nvCxnSpPr>
        <xdr:cNvPr id="133" name="直線コネクタ 132">
          <a:extLst>
            <a:ext uri="{FF2B5EF4-FFF2-40B4-BE49-F238E27FC236}">
              <a16:creationId xmlns:a16="http://schemas.microsoft.com/office/drawing/2014/main" id="{D9677AEC-A83E-4708-8D4B-A2CC008ACF77}"/>
            </a:ext>
          </a:extLst>
        </xdr:cNvPr>
        <xdr:cNvCxnSpPr/>
      </xdr:nvCxnSpPr>
      <xdr:spPr>
        <a:xfrm flipV="1">
          <a:off x="6286500" y="628713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137812</xdr:rowOff>
    </xdr:from>
    <xdr:ext cx="469744" cy="259045"/>
    <xdr:sp macro="" textlink="">
      <xdr:nvSpPr>
        <xdr:cNvPr id="134" name="n_1aveValue【図書館】&#10;一人当たり面積">
          <a:extLst>
            <a:ext uri="{FF2B5EF4-FFF2-40B4-BE49-F238E27FC236}">
              <a16:creationId xmlns:a16="http://schemas.microsoft.com/office/drawing/2014/main" id="{C3EC09C5-8547-49AB-BB6F-6B25578AD983}"/>
            </a:ext>
          </a:extLst>
        </xdr:cNvPr>
        <xdr:cNvSpPr txBox="1"/>
      </xdr:nvSpPr>
      <xdr:spPr>
        <a:xfrm>
          <a:off x="8458277" y="5979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35" name="n_2aveValue【図書館】&#10;一人当たり面積">
          <a:extLst>
            <a:ext uri="{FF2B5EF4-FFF2-40B4-BE49-F238E27FC236}">
              <a16:creationId xmlns:a16="http://schemas.microsoft.com/office/drawing/2014/main" id="{768EBB60-51E1-46E2-8E88-450DDCFEF1B2}"/>
            </a:ext>
          </a:extLst>
        </xdr:cNvPr>
        <xdr:cNvSpPr txBox="1"/>
      </xdr:nvSpPr>
      <xdr:spPr>
        <a:xfrm>
          <a:off x="7677227"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154957</xdr:rowOff>
    </xdr:from>
    <xdr:ext cx="469744" cy="259045"/>
    <xdr:sp macro="" textlink="">
      <xdr:nvSpPr>
        <xdr:cNvPr id="136" name="n_3aveValue【図書館】&#10;一人当たり面積">
          <a:extLst>
            <a:ext uri="{FF2B5EF4-FFF2-40B4-BE49-F238E27FC236}">
              <a16:creationId xmlns:a16="http://schemas.microsoft.com/office/drawing/2014/main" id="{4454E847-A112-45CF-B65D-DEFADEACBA30}"/>
            </a:ext>
          </a:extLst>
        </xdr:cNvPr>
        <xdr:cNvSpPr txBox="1"/>
      </xdr:nvSpPr>
      <xdr:spPr>
        <a:xfrm>
          <a:off x="6867602" y="599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109237</xdr:rowOff>
    </xdr:from>
    <xdr:ext cx="469744" cy="259045"/>
    <xdr:sp macro="" textlink="">
      <xdr:nvSpPr>
        <xdr:cNvPr id="137" name="n_4aveValue【図書館】&#10;一人当たり面積">
          <a:extLst>
            <a:ext uri="{FF2B5EF4-FFF2-40B4-BE49-F238E27FC236}">
              <a16:creationId xmlns:a16="http://schemas.microsoft.com/office/drawing/2014/main" id="{0C9DCE71-AFEB-44FE-8E8F-60933003BB63}"/>
            </a:ext>
          </a:extLst>
        </xdr:cNvPr>
        <xdr:cNvSpPr txBox="1"/>
      </xdr:nvSpPr>
      <xdr:spPr>
        <a:xfrm>
          <a:off x="6067502" y="59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152417</xdr:rowOff>
    </xdr:from>
    <xdr:ext cx="469744" cy="259045"/>
    <xdr:sp macro="" textlink="">
      <xdr:nvSpPr>
        <xdr:cNvPr id="138" name="n_1mainValue【図書館】&#10;一人当たり面積">
          <a:extLst>
            <a:ext uri="{FF2B5EF4-FFF2-40B4-BE49-F238E27FC236}">
              <a16:creationId xmlns:a16="http://schemas.microsoft.com/office/drawing/2014/main" id="{7D48F149-71D3-4B66-AE8B-7C00850DF3D4}"/>
            </a:ext>
          </a:extLst>
        </xdr:cNvPr>
        <xdr:cNvSpPr txBox="1"/>
      </xdr:nvSpPr>
      <xdr:spPr>
        <a:xfrm>
          <a:off x="8458277" y="631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163847</xdr:rowOff>
    </xdr:from>
    <xdr:ext cx="469744" cy="259045"/>
    <xdr:sp macro="" textlink="">
      <xdr:nvSpPr>
        <xdr:cNvPr id="139" name="n_2mainValue【図書館】&#10;一人当たり面積">
          <a:extLst>
            <a:ext uri="{FF2B5EF4-FFF2-40B4-BE49-F238E27FC236}">
              <a16:creationId xmlns:a16="http://schemas.microsoft.com/office/drawing/2014/main" id="{96857A76-5423-48BD-B801-F898698A6B19}"/>
            </a:ext>
          </a:extLst>
        </xdr:cNvPr>
        <xdr:cNvSpPr txBox="1"/>
      </xdr:nvSpPr>
      <xdr:spPr>
        <a:xfrm>
          <a:off x="76772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169562</xdr:rowOff>
    </xdr:from>
    <xdr:ext cx="469744" cy="259045"/>
    <xdr:sp macro="" textlink="">
      <xdr:nvSpPr>
        <xdr:cNvPr id="140" name="n_3mainValue【図書館】&#10;一人当たり面積">
          <a:extLst>
            <a:ext uri="{FF2B5EF4-FFF2-40B4-BE49-F238E27FC236}">
              <a16:creationId xmlns:a16="http://schemas.microsoft.com/office/drawing/2014/main" id="{5A5964BB-9F9A-492F-891D-B53129C5A935}"/>
            </a:ext>
          </a:extLst>
        </xdr:cNvPr>
        <xdr:cNvSpPr txBox="1"/>
      </xdr:nvSpPr>
      <xdr:spPr>
        <a:xfrm>
          <a:off x="6867602" y="632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3827</xdr:rowOff>
    </xdr:from>
    <xdr:ext cx="469744" cy="259045"/>
    <xdr:sp macro="" textlink="">
      <xdr:nvSpPr>
        <xdr:cNvPr id="141" name="n_4mainValue【図書館】&#10;一人当たり面積">
          <a:extLst>
            <a:ext uri="{FF2B5EF4-FFF2-40B4-BE49-F238E27FC236}">
              <a16:creationId xmlns:a16="http://schemas.microsoft.com/office/drawing/2014/main" id="{A0AAE2C9-018D-4579-8756-6A42F6ED4319}"/>
            </a:ext>
          </a:extLst>
        </xdr:cNvPr>
        <xdr:cNvSpPr txBox="1"/>
      </xdr:nvSpPr>
      <xdr:spPr>
        <a:xfrm>
          <a:off x="6067502"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8B2FDEBB-17CE-4AEC-BE23-F3677C06F3F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B4E45EC4-D85B-4E38-AC7B-08B1B9D8278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743FDFD5-952B-4A4D-B246-C636C15DDBB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D60AC0BB-4124-4646-8AA1-A3AC04A492D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F096AE63-E45C-441B-8940-C20ACB905D3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64B2A4EB-439E-475E-BF8C-593793968D5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15F64BCD-0B3C-4B60-B960-F6C1338CF73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5C1E91B2-066C-4C65-86D7-49DDB719D84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1E044F5C-E4A3-4636-B7B5-40092B4006D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6EC76D1D-F3BC-46CE-BBE4-2069F70CD3D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FF3DEC73-0E05-461C-8381-E9E5A51A0B6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57FAAC9C-1699-4EF4-82D1-657FD6866E5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638C5F26-7F12-403E-B73F-10B749F4B5D7}"/>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51432CEC-98AD-49B8-8AB5-8B7DDA9F879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03C61725-ADB1-4601-912A-CE06336026FD}"/>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AC9F1DC7-9B85-4202-8811-78AF289430A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CDB73154-C3FD-468D-B46D-C4AE62C70DE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B585B1C4-84C9-4926-BDC2-862F3544CE1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B26AF872-3266-4F10-B41E-D417E9DD7EE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D842DD2C-A76D-4E60-BEDA-3D60A3DCEB3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055403A4-3B43-42FF-BCB7-A379881F76B5}"/>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5344B2D8-9AF0-44F6-8D5D-DD7095507BC6}"/>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4" name="テキスト ボックス 163">
          <a:extLst>
            <a:ext uri="{FF2B5EF4-FFF2-40B4-BE49-F238E27FC236}">
              <a16:creationId xmlns:a16="http://schemas.microsoft.com/office/drawing/2014/main" id="{BFD5DB0B-F6D6-4B13-B105-26B6370DC2F9}"/>
            </a:ext>
          </a:extLst>
        </xdr:cNvPr>
        <xdr:cNvSpPr txBox="1"/>
      </xdr:nvSpPr>
      <xdr:spPr>
        <a:xfrm>
          <a:off x="339891"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F862A25-8A7D-4DF7-81B5-AD5548099FB3}"/>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140A5EBE-A869-43F5-AD18-63963355FCF4}"/>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34846B9F-13CF-49F0-8BDB-EACAC554BF4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168" name="直線コネクタ 167">
          <a:extLst>
            <a:ext uri="{FF2B5EF4-FFF2-40B4-BE49-F238E27FC236}">
              <a16:creationId xmlns:a16="http://schemas.microsoft.com/office/drawing/2014/main" id="{DCEEF4E0-F76C-4EB1-B2B8-367732957BDC}"/>
            </a:ext>
          </a:extLst>
        </xdr:cNvPr>
        <xdr:cNvCxnSpPr/>
      </xdr:nvCxnSpPr>
      <xdr:spPr>
        <a:xfrm flipV="1">
          <a:off x="4180840" y="8906963"/>
          <a:ext cx="0" cy="147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0BE394DD-0B20-4DE1-B197-46DE0C1C7CEC}"/>
            </a:ext>
          </a:extLst>
        </xdr:cNvPr>
        <xdr:cNvSpPr txBox="1"/>
      </xdr:nvSpPr>
      <xdr:spPr>
        <a:xfrm>
          <a:off x="4219575" y="10383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170" name="直線コネクタ 169">
          <a:extLst>
            <a:ext uri="{FF2B5EF4-FFF2-40B4-BE49-F238E27FC236}">
              <a16:creationId xmlns:a16="http://schemas.microsoft.com/office/drawing/2014/main" id="{D81F59B4-A070-41E1-9A1D-BD9DE9AD1523}"/>
            </a:ext>
          </a:extLst>
        </xdr:cNvPr>
        <xdr:cNvCxnSpPr/>
      </xdr:nvCxnSpPr>
      <xdr:spPr>
        <a:xfrm>
          <a:off x="4105275" y="103793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B222E1C6-CB53-4811-8E5E-EA45C47215D1}"/>
            </a:ext>
          </a:extLst>
        </xdr:cNvPr>
        <xdr:cNvSpPr txBox="1"/>
      </xdr:nvSpPr>
      <xdr:spPr>
        <a:xfrm>
          <a:off x="4219575" y="86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2" name="直線コネクタ 171">
          <a:extLst>
            <a:ext uri="{FF2B5EF4-FFF2-40B4-BE49-F238E27FC236}">
              <a16:creationId xmlns:a16="http://schemas.microsoft.com/office/drawing/2014/main" id="{CA696A53-3693-4622-B380-847CACF641D6}"/>
            </a:ext>
          </a:extLst>
        </xdr:cNvPr>
        <xdr:cNvCxnSpPr/>
      </xdr:nvCxnSpPr>
      <xdr:spPr>
        <a:xfrm>
          <a:off x="4105275" y="8906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73314</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FEB7478C-46D3-4FB9-9D6A-4359741C1F82}"/>
            </a:ext>
          </a:extLst>
        </xdr:cNvPr>
        <xdr:cNvSpPr txBox="1"/>
      </xdr:nvSpPr>
      <xdr:spPr>
        <a:xfrm>
          <a:off x="4219575" y="9312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174" name="フローチャート: 判断 173">
          <a:extLst>
            <a:ext uri="{FF2B5EF4-FFF2-40B4-BE49-F238E27FC236}">
              <a16:creationId xmlns:a16="http://schemas.microsoft.com/office/drawing/2014/main" id="{AAA795BF-166C-4FE5-AA97-1BCE2D439EA9}"/>
            </a:ext>
          </a:extLst>
        </xdr:cNvPr>
        <xdr:cNvSpPr/>
      </xdr:nvSpPr>
      <xdr:spPr>
        <a:xfrm>
          <a:off x="4124325" y="94484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175" name="フローチャート: 判断 174">
          <a:extLst>
            <a:ext uri="{FF2B5EF4-FFF2-40B4-BE49-F238E27FC236}">
              <a16:creationId xmlns:a16="http://schemas.microsoft.com/office/drawing/2014/main" id="{40B6CADB-E3BC-4BE4-9A34-431AD1204CB6}"/>
            </a:ext>
          </a:extLst>
        </xdr:cNvPr>
        <xdr:cNvSpPr/>
      </xdr:nvSpPr>
      <xdr:spPr>
        <a:xfrm>
          <a:off x="3381375" y="93729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176" name="フローチャート: 判断 175">
          <a:extLst>
            <a:ext uri="{FF2B5EF4-FFF2-40B4-BE49-F238E27FC236}">
              <a16:creationId xmlns:a16="http://schemas.microsoft.com/office/drawing/2014/main" id="{959014EB-E3DC-4040-B9B0-C16E77D5AE13}"/>
            </a:ext>
          </a:extLst>
        </xdr:cNvPr>
        <xdr:cNvSpPr/>
      </xdr:nvSpPr>
      <xdr:spPr>
        <a:xfrm>
          <a:off x="2571750" y="9507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177" name="フローチャート: 判断 176">
          <a:extLst>
            <a:ext uri="{FF2B5EF4-FFF2-40B4-BE49-F238E27FC236}">
              <a16:creationId xmlns:a16="http://schemas.microsoft.com/office/drawing/2014/main" id="{BB406FE5-F124-49C4-9418-FDE9C8AA7C5F}"/>
            </a:ext>
          </a:extLst>
        </xdr:cNvPr>
        <xdr:cNvSpPr/>
      </xdr:nvSpPr>
      <xdr:spPr>
        <a:xfrm>
          <a:off x="1781175" y="94940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178" name="フローチャート: 判断 177">
          <a:extLst>
            <a:ext uri="{FF2B5EF4-FFF2-40B4-BE49-F238E27FC236}">
              <a16:creationId xmlns:a16="http://schemas.microsoft.com/office/drawing/2014/main" id="{1C545246-4957-4232-BDFC-226D724268AC}"/>
            </a:ext>
          </a:extLst>
        </xdr:cNvPr>
        <xdr:cNvSpPr/>
      </xdr:nvSpPr>
      <xdr:spPr>
        <a:xfrm>
          <a:off x="981075" y="93925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DC141A3-C38D-41EB-9145-8CD4DEB1C14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F45DAB6-A44D-4212-976C-7D616DB41E3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3123947-C2AB-4F71-AC08-0EBDDF257C3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992F7B0-A80A-4CB3-A48D-D848E648803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FDBCBDD-4FF9-44D7-B810-BBCA7B4E6C7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macro="" textlink="">
      <xdr:nvSpPr>
        <xdr:cNvPr id="184" name="楕円 183">
          <a:extLst>
            <a:ext uri="{FF2B5EF4-FFF2-40B4-BE49-F238E27FC236}">
              <a16:creationId xmlns:a16="http://schemas.microsoft.com/office/drawing/2014/main" id="{1CF3E486-3482-49B0-9B0A-4B7FB0B6E638}"/>
            </a:ext>
          </a:extLst>
        </xdr:cNvPr>
        <xdr:cNvSpPr/>
      </xdr:nvSpPr>
      <xdr:spPr>
        <a:xfrm>
          <a:off x="4124325" y="9703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121937</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90C7F44D-B7DD-4508-A203-EFD9A38C4D7A}"/>
            </a:ext>
          </a:extLst>
        </xdr:cNvPr>
        <xdr:cNvSpPr txBox="1"/>
      </xdr:nvSpPr>
      <xdr:spPr>
        <a:xfrm>
          <a:off x="4219575"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84727</xdr:rowOff>
    </xdr:from>
    <xdr:to>
      <xdr:col>20</xdr:col>
      <xdr:colOff>38100</xdr:colOff>
      <xdr:row>60</xdr:row>
      <xdr:rowOff>14877</xdr:rowOff>
    </xdr:to>
    <xdr:sp macro="" textlink="">
      <xdr:nvSpPr>
        <xdr:cNvPr id="186" name="楕円 185">
          <a:extLst>
            <a:ext uri="{FF2B5EF4-FFF2-40B4-BE49-F238E27FC236}">
              <a16:creationId xmlns:a16="http://schemas.microsoft.com/office/drawing/2014/main" id="{0F9E3095-FCB9-4553-A9D7-94F125882362}"/>
            </a:ext>
          </a:extLst>
        </xdr:cNvPr>
        <xdr:cNvSpPr/>
      </xdr:nvSpPr>
      <xdr:spPr>
        <a:xfrm>
          <a:off x="3381375" y="96510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135527</xdr:rowOff>
    </xdr:from>
    <xdr:to>
      <xdr:col>24</xdr:col>
      <xdr:colOff>63500</xdr:colOff>
      <xdr:row>60</xdr:row>
      <xdr:rowOff>22860</xdr:rowOff>
    </xdr:to>
    <xdr:cxnSp macro="">
      <xdr:nvCxnSpPr>
        <xdr:cNvPr id="187" name="直線コネクタ 186">
          <a:extLst>
            <a:ext uri="{FF2B5EF4-FFF2-40B4-BE49-F238E27FC236}">
              <a16:creationId xmlns:a16="http://schemas.microsoft.com/office/drawing/2014/main" id="{DDB020F3-CD5D-4470-9F3A-C2C5EC32457B}"/>
            </a:ext>
          </a:extLst>
        </xdr:cNvPr>
        <xdr:cNvCxnSpPr/>
      </xdr:nvCxnSpPr>
      <xdr:spPr>
        <a:xfrm>
          <a:off x="3429000" y="9698627"/>
          <a:ext cx="75247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25944</xdr:rowOff>
    </xdr:from>
    <xdr:to>
      <xdr:col>15</xdr:col>
      <xdr:colOff>101600</xdr:colOff>
      <xdr:row>59</xdr:row>
      <xdr:rowOff>127544</xdr:rowOff>
    </xdr:to>
    <xdr:sp macro="" textlink="">
      <xdr:nvSpPr>
        <xdr:cNvPr id="188" name="楕円 187">
          <a:extLst>
            <a:ext uri="{FF2B5EF4-FFF2-40B4-BE49-F238E27FC236}">
              <a16:creationId xmlns:a16="http://schemas.microsoft.com/office/drawing/2014/main" id="{BE054C17-04AB-4522-B072-14BC786B7A73}"/>
            </a:ext>
          </a:extLst>
        </xdr:cNvPr>
        <xdr:cNvSpPr/>
      </xdr:nvSpPr>
      <xdr:spPr>
        <a:xfrm>
          <a:off x="2571750" y="95922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76744</xdr:rowOff>
    </xdr:from>
    <xdr:to>
      <xdr:col>19</xdr:col>
      <xdr:colOff>177800</xdr:colOff>
      <xdr:row>59</xdr:row>
      <xdr:rowOff>135527</xdr:rowOff>
    </xdr:to>
    <xdr:cxnSp macro="">
      <xdr:nvCxnSpPr>
        <xdr:cNvPr id="189" name="直線コネクタ 188">
          <a:extLst>
            <a:ext uri="{FF2B5EF4-FFF2-40B4-BE49-F238E27FC236}">
              <a16:creationId xmlns:a16="http://schemas.microsoft.com/office/drawing/2014/main" id="{648DBCDE-2A86-43B8-B3FD-A86706A4BCC1}"/>
            </a:ext>
          </a:extLst>
        </xdr:cNvPr>
        <xdr:cNvCxnSpPr/>
      </xdr:nvCxnSpPr>
      <xdr:spPr>
        <a:xfrm>
          <a:off x="2619375" y="9639844"/>
          <a:ext cx="8096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128815</xdr:rowOff>
    </xdr:from>
    <xdr:to>
      <xdr:col>10</xdr:col>
      <xdr:colOff>165100</xdr:colOff>
      <xdr:row>59</xdr:row>
      <xdr:rowOff>58965</xdr:rowOff>
    </xdr:to>
    <xdr:sp macro="" textlink="">
      <xdr:nvSpPr>
        <xdr:cNvPr id="190" name="楕円 189">
          <a:extLst>
            <a:ext uri="{FF2B5EF4-FFF2-40B4-BE49-F238E27FC236}">
              <a16:creationId xmlns:a16="http://schemas.microsoft.com/office/drawing/2014/main" id="{95CD844D-EDB3-44BB-9FD4-D6852900248A}"/>
            </a:ext>
          </a:extLst>
        </xdr:cNvPr>
        <xdr:cNvSpPr/>
      </xdr:nvSpPr>
      <xdr:spPr>
        <a:xfrm>
          <a:off x="1781175" y="9526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8165</xdr:rowOff>
    </xdr:from>
    <xdr:to>
      <xdr:col>15</xdr:col>
      <xdr:colOff>50800</xdr:colOff>
      <xdr:row>59</xdr:row>
      <xdr:rowOff>76744</xdr:rowOff>
    </xdr:to>
    <xdr:cxnSp macro="">
      <xdr:nvCxnSpPr>
        <xdr:cNvPr id="191" name="直線コネクタ 190">
          <a:extLst>
            <a:ext uri="{FF2B5EF4-FFF2-40B4-BE49-F238E27FC236}">
              <a16:creationId xmlns:a16="http://schemas.microsoft.com/office/drawing/2014/main" id="{B1FA6BA0-5D32-494B-A77A-368F7A9B06EB}"/>
            </a:ext>
          </a:extLst>
        </xdr:cNvPr>
        <xdr:cNvCxnSpPr/>
      </xdr:nvCxnSpPr>
      <xdr:spPr>
        <a:xfrm>
          <a:off x="1828800" y="9574440"/>
          <a:ext cx="790575" cy="6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66766</xdr:rowOff>
    </xdr:from>
    <xdr:to>
      <xdr:col>6</xdr:col>
      <xdr:colOff>38100</xdr:colOff>
      <xdr:row>58</xdr:row>
      <xdr:rowOff>168366</xdr:rowOff>
    </xdr:to>
    <xdr:sp macro="" textlink="">
      <xdr:nvSpPr>
        <xdr:cNvPr id="192" name="楕円 191">
          <a:extLst>
            <a:ext uri="{FF2B5EF4-FFF2-40B4-BE49-F238E27FC236}">
              <a16:creationId xmlns:a16="http://schemas.microsoft.com/office/drawing/2014/main" id="{94AAB4D5-1FC1-44D0-8EF9-DA021A8D7FC7}"/>
            </a:ext>
          </a:extLst>
        </xdr:cNvPr>
        <xdr:cNvSpPr/>
      </xdr:nvSpPr>
      <xdr:spPr>
        <a:xfrm>
          <a:off x="981075" y="9464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117566</xdr:rowOff>
    </xdr:from>
    <xdr:to>
      <xdr:col>10</xdr:col>
      <xdr:colOff>114300</xdr:colOff>
      <xdr:row>59</xdr:row>
      <xdr:rowOff>8165</xdr:rowOff>
    </xdr:to>
    <xdr:cxnSp macro="">
      <xdr:nvCxnSpPr>
        <xdr:cNvPr id="193" name="直線コネクタ 192">
          <a:extLst>
            <a:ext uri="{FF2B5EF4-FFF2-40B4-BE49-F238E27FC236}">
              <a16:creationId xmlns:a16="http://schemas.microsoft.com/office/drawing/2014/main" id="{90101DB5-9D39-4C15-99AE-1214410DEB21}"/>
            </a:ext>
          </a:extLst>
        </xdr:cNvPr>
        <xdr:cNvCxnSpPr/>
      </xdr:nvCxnSpPr>
      <xdr:spPr>
        <a:xfrm>
          <a:off x="1028700" y="9521916"/>
          <a:ext cx="8001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80390</xdr:rowOff>
    </xdr:from>
    <xdr:ext cx="405111" cy="259045"/>
    <xdr:sp macro="" textlink="">
      <xdr:nvSpPr>
        <xdr:cNvPr id="194" name="n_1aveValue【体育館・プール】&#10;有形固定資産減価償却率">
          <a:extLst>
            <a:ext uri="{FF2B5EF4-FFF2-40B4-BE49-F238E27FC236}">
              <a16:creationId xmlns:a16="http://schemas.microsoft.com/office/drawing/2014/main" id="{50781B6C-F9C2-4AE8-8208-611B0C43D644}"/>
            </a:ext>
          </a:extLst>
        </xdr:cNvPr>
        <xdr:cNvSpPr txBox="1"/>
      </xdr:nvSpPr>
      <xdr:spPr>
        <a:xfrm>
          <a:off x="3239144" y="916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55897</xdr:rowOff>
    </xdr:from>
    <xdr:ext cx="405111" cy="259045"/>
    <xdr:sp macro="" textlink="">
      <xdr:nvSpPr>
        <xdr:cNvPr id="195" name="n_2aveValue【体育館・プール】&#10;有形固定資産減価償却率">
          <a:extLst>
            <a:ext uri="{FF2B5EF4-FFF2-40B4-BE49-F238E27FC236}">
              <a16:creationId xmlns:a16="http://schemas.microsoft.com/office/drawing/2014/main" id="{E5473649-B186-4459-A765-9CAC9B554FC0}"/>
            </a:ext>
          </a:extLst>
        </xdr:cNvPr>
        <xdr:cNvSpPr txBox="1"/>
      </xdr:nvSpPr>
      <xdr:spPr>
        <a:xfrm>
          <a:off x="243904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196" name="n_3aveValue【体育館・プール】&#10;有形固定資産減価償却率">
          <a:extLst>
            <a:ext uri="{FF2B5EF4-FFF2-40B4-BE49-F238E27FC236}">
              <a16:creationId xmlns:a16="http://schemas.microsoft.com/office/drawing/2014/main" id="{BE9DF27B-C5CB-4859-A2CF-31D4DC0B0C70}"/>
            </a:ext>
          </a:extLst>
        </xdr:cNvPr>
        <xdr:cNvSpPr txBox="1"/>
      </xdr:nvSpPr>
      <xdr:spPr>
        <a:xfrm>
          <a:off x="1648469" y="9278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99984</xdr:rowOff>
    </xdr:from>
    <xdr:ext cx="405111" cy="259045"/>
    <xdr:sp macro="" textlink="">
      <xdr:nvSpPr>
        <xdr:cNvPr id="197" name="n_4aveValue【体育館・プール】&#10;有形固定資産減価償却率">
          <a:extLst>
            <a:ext uri="{FF2B5EF4-FFF2-40B4-BE49-F238E27FC236}">
              <a16:creationId xmlns:a16="http://schemas.microsoft.com/office/drawing/2014/main" id="{1D050AB9-32D2-4A93-98AE-AC758036D59E}"/>
            </a:ext>
          </a:extLst>
        </xdr:cNvPr>
        <xdr:cNvSpPr txBox="1"/>
      </xdr:nvSpPr>
      <xdr:spPr>
        <a:xfrm>
          <a:off x="848369"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6004</xdr:rowOff>
    </xdr:from>
    <xdr:ext cx="405111" cy="259045"/>
    <xdr:sp macro="" textlink="">
      <xdr:nvSpPr>
        <xdr:cNvPr id="198" name="n_1mainValue【体育館・プール】&#10;有形固定資産減価償却率">
          <a:extLst>
            <a:ext uri="{FF2B5EF4-FFF2-40B4-BE49-F238E27FC236}">
              <a16:creationId xmlns:a16="http://schemas.microsoft.com/office/drawing/2014/main" id="{168A90F8-5771-4742-960F-F4A6EE64C7ED}"/>
            </a:ext>
          </a:extLst>
        </xdr:cNvPr>
        <xdr:cNvSpPr txBox="1"/>
      </xdr:nvSpPr>
      <xdr:spPr>
        <a:xfrm>
          <a:off x="3239144" y="9734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118671</xdr:rowOff>
    </xdr:from>
    <xdr:ext cx="405111" cy="259045"/>
    <xdr:sp macro="" textlink="">
      <xdr:nvSpPr>
        <xdr:cNvPr id="199" name="n_2mainValue【体育館・プール】&#10;有形固定資産減価償却率">
          <a:extLst>
            <a:ext uri="{FF2B5EF4-FFF2-40B4-BE49-F238E27FC236}">
              <a16:creationId xmlns:a16="http://schemas.microsoft.com/office/drawing/2014/main" id="{B2909AA4-6E38-4FBB-B711-758BCAC95142}"/>
            </a:ext>
          </a:extLst>
        </xdr:cNvPr>
        <xdr:cNvSpPr txBox="1"/>
      </xdr:nvSpPr>
      <xdr:spPr>
        <a:xfrm>
          <a:off x="2439044" y="9684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50092</xdr:rowOff>
    </xdr:from>
    <xdr:ext cx="405111" cy="259045"/>
    <xdr:sp macro="" textlink="">
      <xdr:nvSpPr>
        <xdr:cNvPr id="200" name="n_3mainValue【体育館・プール】&#10;有形固定資産減価償却率">
          <a:extLst>
            <a:ext uri="{FF2B5EF4-FFF2-40B4-BE49-F238E27FC236}">
              <a16:creationId xmlns:a16="http://schemas.microsoft.com/office/drawing/2014/main" id="{D4D54145-608B-4B0D-A9D5-613ED7B6FE51}"/>
            </a:ext>
          </a:extLst>
        </xdr:cNvPr>
        <xdr:cNvSpPr txBox="1"/>
      </xdr:nvSpPr>
      <xdr:spPr>
        <a:xfrm>
          <a:off x="1648469" y="961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159493</xdr:rowOff>
    </xdr:from>
    <xdr:ext cx="405111" cy="259045"/>
    <xdr:sp macro="" textlink="">
      <xdr:nvSpPr>
        <xdr:cNvPr id="201" name="n_4mainValue【体育館・プール】&#10;有形固定資産減価償却率">
          <a:extLst>
            <a:ext uri="{FF2B5EF4-FFF2-40B4-BE49-F238E27FC236}">
              <a16:creationId xmlns:a16="http://schemas.microsoft.com/office/drawing/2014/main" id="{3C71CFBB-E512-47EE-A70D-B9FEA2FAFBDD}"/>
            </a:ext>
          </a:extLst>
        </xdr:cNvPr>
        <xdr:cNvSpPr txBox="1"/>
      </xdr:nvSpPr>
      <xdr:spPr>
        <a:xfrm>
          <a:off x="848369" y="956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D21084B1-AB9B-4156-8A78-44E8DF4DDEF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EC8CD330-7EE5-43DA-BC6F-C33D8D6EB3E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842C519D-53DA-4391-A418-1B841CF375D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5BB39C5-7857-4D24-A3D0-967A535F001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2D5CEB1-9268-4B9B-BAC8-F2D174B46BB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691BAFF5-0CD8-4CC3-8FAD-E81D2317F31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DD9790E9-F5F2-4AC5-A0DA-483717BC549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1FD5E55D-05DC-4B62-BBAF-9533C58E4314}"/>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4A51CDB-D72B-49F3-8212-54D868583A5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4ED1A395-A59D-49FF-85E6-FFBA8C3F0F1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94CD76C1-4BB6-46DC-A305-01DCED8D0E7D}"/>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3" name="テキスト ボックス 212">
          <a:extLst>
            <a:ext uri="{FF2B5EF4-FFF2-40B4-BE49-F238E27FC236}">
              <a16:creationId xmlns:a16="http://schemas.microsoft.com/office/drawing/2014/main" id="{C6EA8635-3716-4ED4-92E7-8C9445E39830}"/>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430DCE7D-1FE7-4084-9E8B-05466F94F3E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5" name="テキスト ボックス 214">
          <a:extLst>
            <a:ext uri="{FF2B5EF4-FFF2-40B4-BE49-F238E27FC236}">
              <a16:creationId xmlns:a16="http://schemas.microsoft.com/office/drawing/2014/main" id="{33957A0C-9778-4FAC-8ECB-3CA1E9ADE265}"/>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CDC26977-4A67-4090-B467-AE7FBADECBA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CC28C52C-DC1E-4150-B8D4-073110E1BB32}"/>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F0EDE981-AF09-4EE9-ADC1-7475D8E19A9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9" name="テキスト ボックス 218">
          <a:extLst>
            <a:ext uri="{FF2B5EF4-FFF2-40B4-BE49-F238E27FC236}">
              <a16:creationId xmlns:a16="http://schemas.microsoft.com/office/drawing/2014/main" id="{DFBF2D86-F149-4252-9C4E-7E864023D4E0}"/>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2F197E4A-C865-4A30-A1DC-E3357922574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1" name="テキスト ボックス 220">
          <a:extLst>
            <a:ext uri="{FF2B5EF4-FFF2-40B4-BE49-F238E27FC236}">
              <a16:creationId xmlns:a16="http://schemas.microsoft.com/office/drawing/2014/main" id="{5BC367D4-4BCE-4FD3-B8D1-EB0A81FFF920}"/>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C9FD661-C3A3-4AFA-804F-FF23D29BF22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E6481F4D-51C4-4E4F-B74C-BACE5D76DF4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DBCA133-C214-4494-AA96-C34E15B1815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225" name="直線コネクタ 224">
          <a:extLst>
            <a:ext uri="{FF2B5EF4-FFF2-40B4-BE49-F238E27FC236}">
              <a16:creationId xmlns:a16="http://schemas.microsoft.com/office/drawing/2014/main" id="{ACCBC3D0-3B03-4E69-A77F-316EA05A9728}"/>
            </a:ext>
          </a:extLst>
        </xdr:cNvPr>
        <xdr:cNvCxnSpPr/>
      </xdr:nvCxnSpPr>
      <xdr:spPr>
        <a:xfrm flipV="1">
          <a:off x="9429115" y="9002395"/>
          <a:ext cx="0" cy="1325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226" name="【体育館・プール】&#10;一人当たり面積最小値テキスト">
          <a:extLst>
            <a:ext uri="{FF2B5EF4-FFF2-40B4-BE49-F238E27FC236}">
              <a16:creationId xmlns:a16="http://schemas.microsoft.com/office/drawing/2014/main" id="{69769CFF-3E0B-417E-82F4-F1308F5024BB}"/>
            </a:ext>
          </a:extLst>
        </xdr:cNvPr>
        <xdr:cNvSpPr txBox="1"/>
      </xdr:nvSpPr>
      <xdr:spPr>
        <a:xfrm>
          <a:off x="9467850" y="1033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227" name="直線コネクタ 226">
          <a:extLst>
            <a:ext uri="{FF2B5EF4-FFF2-40B4-BE49-F238E27FC236}">
              <a16:creationId xmlns:a16="http://schemas.microsoft.com/office/drawing/2014/main" id="{CEA63344-4781-4A06-917F-5BEC8C071454}"/>
            </a:ext>
          </a:extLst>
        </xdr:cNvPr>
        <xdr:cNvCxnSpPr/>
      </xdr:nvCxnSpPr>
      <xdr:spPr>
        <a:xfrm>
          <a:off x="9363075" y="103276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228" name="【体育館・プール】&#10;一人当たり面積最大値テキスト">
          <a:extLst>
            <a:ext uri="{FF2B5EF4-FFF2-40B4-BE49-F238E27FC236}">
              <a16:creationId xmlns:a16="http://schemas.microsoft.com/office/drawing/2014/main" id="{A67ADC49-F90C-4E40-BAB5-2D083885D354}"/>
            </a:ext>
          </a:extLst>
        </xdr:cNvPr>
        <xdr:cNvSpPr txBox="1"/>
      </xdr:nvSpPr>
      <xdr:spPr>
        <a:xfrm>
          <a:off x="9467850" y="8790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229" name="直線コネクタ 228">
          <a:extLst>
            <a:ext uri="{FF2B5EF4-FFF2-40B4-BE49-F238E27FC236}">
              <a16:creationId xmlns:a16="http://schemas.microsoft.com/office/drawing/2014/main" id="{05451F0D-87A1-476E-8540-84CE12AE547A}"/>
            </a:ext>
          </a:extLst>
        </xdr:cNvPr>
        <xdr:cNvCxnSpPr/>
      </xdr:nvCxnSpPr>
      <xdr:spPr>
        <a:xfrm>
          <a:off x="9363075" y="9002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230" name="【体育館・プール】&#10;一人当たり面積平均値テキスト">
          <a:extLst>
            <a:ext uri="{FF2B5EF4-FFF2-40B4-BE49-F238E27FC236}">
              <a16:creationId xmlns:a16="http://schemas.microsoft.com/office/drawing/2014/main" id="{5D1DA4A4-4BAB-45FD-86B5-ABD4A634721F}"/>
            </a:ext>
          </a:extLst>
        </xdr:cNvPr>
        <xdr:cNvSpPr txBox="1"/>
      </xdr:nvSpPr>
      <xdr:spPr>
        <a:xfrm>
          <a:off x="9467850" y="969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231" name="フローチャート: 判断 230">
          <a:extLst>
            <a:ext uri="{FF2B5EF4-FFF2-40B4-BE49-F238E27FC236}">
              <a16:creationId xmlns:a16="http://schemas.microsoft.com/office/drawing/2014/main" id="{A243A86E-44BC-471F-B1DA-C7DF43904B0E}"/>
            </a:ext>
          </a:extLst>
        </xdr:cNvPr>
        <xdr:cNvSpPr/>
      </xdr:nvSpPr>
      <xdr:spPr>
        <a:xfrm>
          <a:off x="9401175" y="98298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232" name="フローチャート: 判断 231">
          <a:extLst>
            <a:ext uri="{FF2B5EF4-FFF2-40B4-BE49-F238E27FC236}">
              <a16:creationId xmlns:a16="http://schemas.microsoft.com/office/drawing/2014/main" id="{4C8295E0-75EB-4386-99BC-AFA77360107F}"/>
            </a:ext>
          </a:extLst>
        </xdr:cNvPr>
        <xdr:cNvSpPr/>
      </xdr:nvSpPr>
      <xdr:spPr>
        <a:xfrm>
          <a:off x="8639175" y="9839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233" name="フローチャート: 判断 232">
          <a:extLst>
            <a:ext uri="{FF2B5EF4-FFF2-40B4-BE49-F238E27FC236}">
              <a16:creationId xmlns:a16="http://schemas.microsoft.com/office/drawing/2014/main" id="{DB780852-8D43-46F8-A7DC-E0E30A3629D3}"/>
            </a:ext>
          </a:extLst>
        </xdr:cNvPr>
        <xdr:cNvSpPr/>
      </xdr:nvSpPr>
      <xdr:spPr>
        <a:xfrm>
          <a:off x="7839075" y="98501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234" name="フローチャート: 判断 233">
          <a:extLst>
            <a:ext uri="{FF2B5EF4-FFF2-40B4-BE49-F238E27FC236}">
              <a16:creationId xmlns:a16="http://schemas.microsoft.com/office/drawing/2014/main" id="{2690D834-B939-422E-89EB-57F457DED072}"/>
            </a:ext>
          </a:extLst>
        </xdr:cNvPr>
        <xdr:cNvSpPr/>
      </xdr:nvSpPr>
      <xdr:spPr>
        <a:xfrm>
          <a:off x="70294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235" name="フローチャート: 判断 234">
          <a:extLst>
            <a:ext uri="{FF2B5EF4-FFF2-40B4-BE49-F238E27FC236}">
              <a16:creationId xmlns:a16="http://schemas.microsoft.com/office/drawing/2014/main" id="{577FD3F0-FDEB-42C0-8C3D-1AD059A87AE8}"/>
            </a:ext>
          </a:extLst>
        </xdr:cNvPr>
        <xdr:cNvSpPr/>
      </xdr:nvSpPr>
      <xdr:spPr>
        <a:xfrm>
          <a:off x="6238875" y="98037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AA15E19-AD47-4184-B9CC-3DB7C082BE9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56739E8-5FE9-46D4-A72A-BDC3233D8D3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596A77E-EEC1-4945-9028-99E7EABEA1D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6F5525A-F7F3-41F1-9371-30D2E5317F8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D86B770-782F-43C8-BD5D-CFB4B6F56D1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163830</xdr:rowOff>
    </xdr:from>
    <xdr:to>
      <xdr:col>55</xdr:col>
      <xdr:colOff>50800</xdr:colOff>
      <xdr:row>61</xdr:row>
      <xdr:rowOff>93980</xdr:rowOff>
    </xdr:to>
    <xdr:sp macro="" textlink="">
      <xdr:nvSpPr>
        <xdr:cNvPr id="241" name="楕円 240">
          <a:extLst>
            <a:ext uri="{FF2B5EF4-FFF2-40B4-BE49-F238E27FC236}">
              <a16:creationId xmlns:a16="http://schemas.microsoft.com/office/drawing/2014/main" id="{907C8D8A-41D0-46B5-B2E7-373BE4867B7A}"/>
            </a:ext>
          </a:extLst>
        </xdr:cNvPr>
        <xdr:cNvSpPr/>
      </xdr:nvSpPr>
      <xdr:spPr>
        <a:xfrm>
          <a:off x="9401175" y="98856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142257</xdr:rowOff>
    </xdr:from>
    <xdr:ext cx="469744" cy="259045"/>
    <xdr:sp macro="" textlink="">
      <xdr:nvSpPr>
        <xdr:cNvPr id="242" name="【体育館・プール】&#10;一人当たり面積該当値テキスト">
          <a:extLst>
            <a:ext uri="{FF2B5EF4-FFF2-40B4-BE49-F238E27FC236}">
              <a16:creationId xmlns:a16="http://schemas.microsoft.com/office/drawing/2014/main" id="{980C6983-7523-4F08-B3EF-9205C7A6EC9F}"/>
            </a:ext>
          </a:extLst>
        </xdr:cNvPr>
        <xdr:cNvSpPr txBox="1"/>
      </xdr:nvSpPr>
      <xdr:spPr>
        <a:xfrm>
          <a:off x="9467850" y="987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20320</xdr:rowOff>
    </xdr:from>
    <xdr:to>
      <xdr:col>50</xdr:col>
      <xdr:colOff>165100</xdr:colOff>
      <xdr:row>61</xdr:row>
      <xdr:rowOff>121920</xdr:rowOff>
    </xdr:to>
    <xdr:sp macro="" textlink="">
      <xdr:nvSpPr>
        <xdr:cNvPr id="243" name="楕円 242">
          <a:extLst>
            <a:ext uri="{FF2B5EF4-FFF2-40B4-BE49-F238E27FC236}">
              <a16:creationId xmlns:a16="http://schemas.microsoft.com/office/drawing/2014/main" id="{E7BA2980-F29A-44FE-AE3F-7DDDE933565A}"/>
            </a:ext>
          </a:extLst>
        </xdr:cNvPr>
        <xdr:cNvSpPr/>
      </xdr:nvSpPr>
      <xdr:spPr>
        <a:xfrm>
          <a:off x="8639175" y="99072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43180</xdr:rowOff>
    </xdr:from>
    <xdr:to>
      <xdr:col>55</xdr:col>
      <xdr:colOff>0</xdr:colOff>
      <xdr:row>61</xdr:row>
      <xdr:rowOff>71120</xdr:rowOff>
    </xdr:to>
    <xdr:cxnSp macro="">
      <xdr:nvCxnSpPr>
        <xdr:cNvPr id="244" name="直線コネクタ 243">
          <a:extLst>
            <a:ext uri="{FF2B5EF4-FFF2-40B4-BE49-F238E27FC236}">
              <a16:creationId xmlns:a16="http://schemas.microsoft.com/office/drawing/2014/main" id="{A1BC8180-8F97-4170-9CFB-B7602F5841E7}"/>
            </a:ext>
          </a:extLst>
        </xdr:cNvPr>
        <xdr:cNvCxnSpPr/>
      </xdr:nvCxnSpPr>
      <xdr:spPr>
        <a:xfrm flipV="1">
          <a:off x="8686800" y="9933305"/>
          <a:ext cx="7429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31750</xdr:rowOff>
    </xdr:from>
    <xdr:to>
      <xdr:col>46</xdr:col>
      <xdr:colOff>38100</xdr:colOff>
      <xdr:row>61</xdr:row>
      <xdr:rowOff>133350</xdr:rowOff>
    </xdr:to>
    <xdr:sp macro="" textlink="">
      <xdr:nvSpPr>
        <xdr:cNvPr id="245" name="楕円 244">
          <a:extLst>
            <a:ext uri="{FF2B5EF4-FFF2-40B4-BE49-F238E27FC236}">
              <a16:creationId xmlns:a16="http://schemas.microsoft.com/office/drawing/2014/main" id="{76971BCE-6992-4CA8-8C2E-CDC9CBFC97D4}"/>
            </a:ext>
          </a:extLst>
        </xdr:cNvPr>
        <xdr:cNvSpPr/>
      </xdr:nvSpPr>
      <xdr:spPr>
        <a:xfrm>
          <a:off x="7839075" y="99155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71120</xdr:rowOff>
    </xdr:from>
    <xdr:to>
      <xdr:col>50</xdr:col>
      <xdr:colOff>114300</xdr:colOff>
      <xdr:row>61</xdr:row>
      <xdr:rowOff>82550</xdr:rowOff>
    </xdr:to>
    <xdr:cxnSp macro="">
      <xdr:nvCxnSpPr>
        <xdr:cNvPr id="246" name="直線コネクタ 245">
          <a:extLst>
            <a:ext uri="{FF2B5EF4-FFF2-40B4-BE49-F238E27FC236}">
              <a16:creationId xmlns:a16="http://schemas.microsoft.com/office/drawing/2014/main" id="{75DCB8FC-826F-4D06-B831-E86B6FAC15CF}"/>
            </a:ext>
          </a:extLst>
        </xdr:cNvPr>
        <xdr:cNvCxnSpPr/>
      </xdr:nvCxnSpPr>
      <xdr:spPr>
        <a:xfrm flipV="1">
          <a:off x="7886700" y="9954895"/>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43180</xdr:rowOff>
    </xdr:from>
    <xdr:to>
      <xdr:col>41</xdr:col>
      <xdr:colOff>101600</xdr:colOff>
      <xdr:row>61</xdr:row>
      <xdr:rowOff>144780</xdr:rowOff>
    </xdr:to>
    <xdr:sp macro="" textlink="">
      <xdr:nvSpPr>
        <xdr:cNvPr id="247" name="楕円 246">
          <a:extLst>
            <a:ext uri="{FF2B5EF4-FFF2-40B4-BE49-F238E27FC236}">
              <a16:creationId xmlns:a16="http://schemas.microsoft.com/office/drawing/2014/main" id="{013B104F-13F9-4022-B2D7-6255BCB7B76E}"/>
            </a:ext>
          </a:extLst>
        </xdr:cNvPr>
        <xdr:cNvSpPr/>
      </xdr:nvSpPr>
      <xdr:spPr>
        <a:xfrm>
          <a:off x="7029450" y="9933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82550</xdr:rowOff>
    </xdr:from>
    <xdr:to>
      <xdr:col>45</xdr:col>
      <xdr:colOff>177800</xdr:colOff>
      <xdr:row>61</xdr:row>
      <xdr:rowOff>93980</xdr:rowOff>
    </xdr:to>
    <xdr:cxnSp macro="">
      <xdr:nvCxnSpPr>
        <xdr:cNvPr id="248" name="直線コネクタ 247">
          <a:extLst>
            <a:ext uri="{FF2B5EF4-FFF2-40B4-BE49-F238E27FC236}">
              <a16:creationId xmlns:a16="http://schemas.microsoft.com/office/drawing/2014/main" id="{D5893FCE-7E17-47CA-BF75-CD90A3B0668C}"/>
            </a:ext>
          </a:extLst>
        </xdr:cNvPr>
        <xdr:cNvCxnSpPr/>
      </xdr:nvCxnSpPr>
      <xdr:spPr>
        <a:xfrm flipV="1">
          <a:off x="7077075" y="9972675"/>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52070</xdr:rowOff>
    </xdr:from>
    <xdr:to>
      <xdr:col>36</xdr:col>
      <xdr:colOff>165100</xdr:colOff>
      <xdr:row>61</xdr:row>
      <xdr:rowOff>153670</xdr:rowOff>
    </xdr:to>
    <xdr:sp macro="" textlink="">
      <xdr:nvSpPr>
        <xdr:cNvPr id="249" name="楕円 248">
          <a:extLst>
            <a:ext uri="{FF2B5EF4-FFF2-40B4-BE49-F238E27FC236}">
              <a16:creationId xmlns:a16="http://schemas.microsoft.com/office/drawing/2014/main" id="{7AD9653C-0E7F-4F23-BE02-CBA13CA2EB4B}"/>
            </a:ext>
          </a:extLst>
        </xdr:cNvPr>
        <xdr:cNvSpPr/>
      </xdr:nvSpPr>
      <xdr:spPr>
        <a:xfrm>
          <a:off x="6238875" y="993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93980</xdr:rowOff>
    </xdr:from>
    <xdr:to>
      <xdr:col>41</xdr:col>
      <xdr:colOff>50800</xdr:colOff>
      <xdr:row>61</xdr:row>
      <xdr:rowOff>102870</xdr:rowOff>
    </xdr:to>
    <xdr:cxnSp macro="">
      <xdr:nvCxnSpPr>
        <xdr:cNvPr id="250" name="直線コネクタ 249">
          <a:extLst>
            <a:ext uri="{FF2B5EF4-FFF2-40B4-BE49-F238E27FC236}">
              <a16:creationId xmlns:a16="http://schemas.microsoft.com/office/drawing/2014/main" id="{2FE5C3D3-217B-4906-AFCC-20221E8B2059}"/>
            </a:ext>
          </a:extLst>
        </xdr:cNvPr>
        <xdr:cNvCxnSpPr/>
      </xdr:nvCxnSpPr>
      <xdr:spPr>
        <a:xfrm flipV="1">
          <a:off x="6286500" y="9980930"/>
          <a:ext cx="7905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251" name="n_1aveValue【体育館・プール】&#10;一人当たり面積">
          <a:extLst>
            <a:ext uri="{FF2B5EF4-FFF2-40B4-BE49-F238E27FC236}">
              <a16:creationId xmlns:a16="http://schemas.microsoft.com/office/drawing/2014/main" id="{B79127F3-5B73-4BBF-B670-3F70298996FC}"/>
            </a:ext>
          </a:extLst>
        </xdr:cNvPr>
        <xdr:cNvSpPr txBox="1"/>
      </xdr:nvSpPr>
      <xdr:spPr>
        <a:xfrm>
          <a:off x="8458277" y="962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252" name="n_2aveValue【体育館・プール】&#10;一人当たり面積">
          <a:extLst>
            <a:ext uri="{FF2B5EF4-FFF2-40B4-BE49-F238E27FC236}">
              <a16:creationId xmlns:a16="http://schemas.microsoft.com/office/drawing/2014/main" id="{0684D504-7E09-438F-99F5-F3897AE6CB6C}"/>
            </a:ext>
          </a:extLst>
        </xdr:cNvPr>
        <xdr:cNvSpPr txBox="1"/>
      </xdr:nvSpPr>
      <xdr:spPr>
        <a:xfrm>
          <a:off x="7677227" y="963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253" name="n_3aveValue【体育館・プール】&#10;一人当たり面積">
          <a:extLst>
            <a:ext uri="{FF2B5EF4-FFF2-40B4-BE49-F238E27FC236}">
              <a16:creationId xmlns:a16="http://schemas.microsoft.com/office/drawing/2014/main" id="{814C2436-6AEC-4BC3-AE4F-0744310243AC}"/>
            </a:ext>
          </a:extLst>
        </xdr:cNvPr>
        <xdr:cNvSpPr txBox="1"/>
      </xdr:nvSpPr>
      <xdr:spPr>
        <a:xfrm>
          <a:off x="6867602" y="964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54" name="n_4aveValue【体育館・プール】&#10;一人当たり面積">
          <a:extLst>
            <a:ext uri="{FF2B5EF4-FFF2-40B4-BE49-F238E27FC236}">
              <a16:creationId xmlns:a16="http://schemas.microsoft.com/office/drawing/2014/main" id="{3F53F572-7186-4F14-9C0B-1258682AF2BB}"/>
            </a:ext>
          </a:extLst>
        </xdr:cNvPr>
        <xdr:cNvSpPr txBox="1"/>
      </xdr:nvSpPr>
      <xdr:spPr>
        <a:xfrm>
          <a:off x="6067502" y="959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113047</xdr:rowOff>
    </xdr:from>
    <xdr:ext cx="469744" cy="259045"/>
    <xdr:sp macro="" textlink="">
      <xdr:nvSpPr>
        <xdr:cNvPr id="255" name="n_1mainValue【体育館・プール】&#10;一人当たり面積">
          <a:extLst>
            <a:ext uri="{FF2B5EF4-FFF2-40B4-BE49-F238E27FC236}">
              <a16:creationId xmlns:a16="http://schemas.microsoft.com/office/drawing/2014/main" id="{7DDABB7A-415F-43AE-AE81-4A6B6A1F2BBD}"/>
            </a:ext>
          </a:extLst>
        </xdr:cNvPr>
        <xdr:cNvSpPr txBox="1"/>
      </xdr:nvSpPr>
      <xdr:spPr>
        <a:xfrm>
          <a:off x="8458277"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124477</xdr:rowOff>
    </xdr:from>
    <xdr:ext cx="469744" cy="259045"/>
    <xdr:sp macro="" textlink="">
      <xdr:nvSpPr>
        <xdr:cNvPr id="256" name="n_2mainValue【体育館・プール】&#10;一人当たり面積">
          <a:extLst>
            <a:ext uri="{FF2B5EF4-FFF2-40B4-BE49-F238E27FC236}">
              <a16:creationId xmlns:a16="http://schemas.microsoft.com/office/drawing/2014/main" id="{CB1E34F1-BE70-4766-95D9-ECC28FCF1073}"/>
            </a:ext>
          </a:extLst>
        </xdr:cNvPr>
        <xdr:cNvSpPr txBox="1"/>
      </xdr:nvSpPr>
      <xdr:spPr>
        <a:xfrm>
          <a:off x="7677227" y="1000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135907</xdr:rowOff>
    </xdr:from>
    <xdr:ext cx="469744" cy="259045"/>
    <xdr:sp macro="" textlink="">
      <xdr:nvSpPr>
        <xdr:cNvPr id="257" name="n_3mainValue【体育館・プール】&#10;一人当たり面積">
          <a:extLst>
            <a:ext uri="{FF2B5EF4-FFF2-40B4-BE49-F238E27FC236}">
              <a16:creationId xmlns:a16="http://schemas.microsoft.com/office/drawing/2014/main" id="{B0BBD66F-490C-4D1E-BBAF-B9A9EF482789}"/>
            </a:ext>
          </a:extLst>
        </xdr:cNvPr>
        <xdr:cNvSpPr txBox="1"/>
      </xdr:nvSpPr>
      <xdr:spPr>
        <a:xfrm>
          <a:off x="6867602" y="1002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144797</xdr:rowOff>
    </xdr:from>
    <xdr:ext cx="469744" cy="259045"/>
    <xdr:sp macro="" textlink="">
      <xdr:nvSpPr>
        <xdr:cNvPr id="258" name="n_4mainValue【体育館・プール】&#10;一人当たり面積">
          <a:extLst>
            <a:ext uri="{FF2B5EF4-FFF2-40B4-BE49-F238E27FC236}">
              <a16:creationId xmlns:a16="http://schemas.microsoft.com/office/drawing/2014/main" id="{6DA94999-B7F1-4C04-A907-F836CFB24DB5}"/>
            </a:ext>
          </a:extLst>
        </xdr:cNvPr>
        <xdr:cNvSpPr txBox="1"/>
      </xdr:nvSpPr>
      <xdr:spPr>
        <a:xfrm>
          <a:off x="6067502" y="100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14641680-BD3C-4522-BC49-3E8EB9E2CB2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2BC7A33-61CC-4BB2-8D42-CF52550A628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9BD67A6-5CBF-4AC2-A826-F5FE831C177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0913A8C-8E11-463E-A818-56E50DF448E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49F3754-557B-4842-AF20-A7145DD5D8F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CEDE84F2-E455-4135-B636-B9AC057133B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39A6F70-1E99-4384-A6EE-947AAA97D12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2620998B-5934-4D3C-B183-FEE587CA855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C60813B-A1D1-46B9-94DC-BD5A78A0132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E0D2858E-27C1-4EE9-BB21-3FB6A8E76E1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7235612-1D44-4B20-BF1F-871F3BFAD3C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87192478-E2EE-4153-804D-0ACD756954C1}"/>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0AD4D8B5-FCA5-4331-84F0-4FBB9173293B}"/>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B45C1992-D06D-4F58-B124-6312705E0B9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BA7149E-2AA7-405F-88D3-F0761EEC27F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BB43ED62-8A3B-4ADA-BEBA-97A5B6F5DA6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742037A5-BCA6-43D4-82D3-4AD8331C4EA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8C02A213-AADA-456C-B860-FE926699C3F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3E7CA103-FC2B-4362-930B-3FE9CCA3387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21BF3F03-1785-40A7-B601-A5AB3FE7A5D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1B5CE219-41F2-46E0-8A9B-5B17CED44E3D}"/>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C38D5852-41D9-42B7-BF22-CCB298569C2C}"/>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1" name="テキスト ボックス 280">
          <a:extLst>
            <a:ext uri="{FF2B5EF4-FFF2-40B4-BE49-F238E27FC236}">
              <a16:creationId xmlns:a16="http://schemas.microsoft.com/office/drawing/2014/main" id="{62EC3D16-11F1-4B6E-A624-E26BD0FFC37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BD8F50E-3466-4881-9123-9A6A4886759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656E79C7-BEF1-455F-8B2C-EDD319D3ACE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140970</xdr:rowOff>
    </xdr:to>
    <xdr:cxnSp macro="">
      <xdr:nvCxnSpPr>
        <xdr:cNvPr id="284" name="直線コネクタ 283">
          <a:extLst>
            <a:ext uri="{FF2B5EF4-FFF2-40B4-BE49-F238E27FC236}">
              <a16:creationId xmlns:a16="http://schemas.microsoft.com/office/drawing/2014/main" id="{4EBF6CCF-4F53-4071-8C07-E96DB5E22A16}"/>
            </a:ext>
          </a:extLst>
        </xdr:cNvPr>
        <xdr:cNvCxnSpPr/>
      </xdr:nvCxnSpPr>
      <xdr:spPr>
        <a:xfrm flipV="1">
          <a:off x="4180840" y="12743180"/>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144797</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DB97D992-C19B-47EE-8079-360BB33C770C}"/>
            </a:ext>
          </a:extLst>
        </xdr:cNvPr>
        <xdr:cNvSpPr txBox="1"/>
      </xdr:nvSpPr>
      <xdr:spPr>
        <a:xfrm>
          <a:off x="4219575" y="1407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140970</xdr:rowOff>
    </xdr:from>
    <xdr:to>
      <xdr:col>24</xdr:col>
      <xdr:colOff>152400</xdr:colOff>
      <xdr:row>86</xdr:row>
      <xdr:rowOff>140970</xdr:rowOff>
    </xdr:to>
    <xdr:cxnSp macro="">
      <xdr:nvCxnSpPr>
        <xdr:cNvPr id="286" name="直線コネクタ 285">
          <a:extLst>
            <a:ext uri="{FF2B5EF4-FFF2-40B4-BE49-F238E27FC236}">
              <a16:creationId xmlns:a16="http://schemas.microsoft.com/office/drawing/2014/main" id="{4507A699-3CD0-41BC-BF52-DF897F947F61}"/>
            </a:ext>
          </a:extLst>
        </xdr:cNvPr>
        <xdr:cNvCxnSpPr/>
      </xdr:nvCxnSpPr>
      <xdr:spPr>
        <a:xfrm>
          <a:off x="4105275" y="14079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6917884D-19A1-4D42-97E6-D8AA581CFB06}"/>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8" name="直線コネクタ 287">
          <a:extLst>
            <a:ext uri="{FF2B5EF4-FFF2-40B4-BE49-F238E27FC236}">
              <a16:creationId xmlns:a16="http://schemas.microsoft.com/office/drawing/2014/main" id="{A8035F6C-E468-4BD1-9DB0-11E2A9DD8E3D}"/>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134275</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8F9AE3C5-1E46-4D0A-8F03-2673FFFAE66C}"/>
            </a:ext>
          </a:extLst>
        </xdr:cNvPr>
        <xdr:cNvSpPr txBox="1"/>
      </xdr:nvSpPr>
      <xdr:spPr>
        <a:xfrm>
          <a:off x="4219575" y="132597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111398</xdr:rowOff>
    </xdr:from>
    <xdr:to>
      <xdr:col>24</xdr:col>
      <xdr:colOff>114300</xdr:colOff>
      <xdr:row>83</xdr:row>
      <xdr:rowOff>41548</xdr:rowOff>
    </xdr:to>
    <xdr:sp macro="" textlink="">
      <xdr:nvSpPr>
        <xdr:cNvPr id="290" name="フローチャート: 判断 289">
          <a:extLst>
            <a:ext uri="{FF2B5EF4-FFF2-40B4-BE49-F238E27FC236}">
              <a16:creationId xmlns:a16="http://schemas.microsoft.com/office/drawing/2014/main" id="{5827CC6C-D48D-4A0D-9EA7-13021AA6F24D}"/>
            </a:ext>
          </a:extLst>
        </xdr:cNvPr>
        <xdr:cNvSpPr/>
      </xdr:nvSpPr>
      <xdr:spPr>
        <a:xfrm>
          <a:off x="4124325" y="133987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93436</xdr:rowOff>
    </xdr:from>
    <xdr:to>
      <xdr:col>20</xdr:col>
      <xdr:colOff>38100</xdr:colOff>
      <xdr:row>83</xdr:row>
      <xdr:rowOff>23586</xdr:rowOff>
    </xdr:to>
    <xdr:sp macro="" textlink="">
      <xdr:nvSpPr>
        <xdr:cNvPr id="291" name="フローチャート: 判断 290">
          <a:extLst>
            <a:ext uri="{FF2B5EF4-FFF2-40B4-BE49-F238E27FC236}">
              <a16:creationId xmlns:a16="http://schemas.microsoft.com/office/drawing/2014/main" id="{41A3DB83-2D48-4C27-87BD-D1D49282E5BE}"/>
            </a:ext>
          </a:extLst>
        </xdr:cNvPr>
        <xdr:cNvSpPr/>
      </xdr:nvSpPr>
      <xdr:spPr>
        <a:xfrm>
          <a:off x="3381375" y="133808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2" name="フローチャート: 判断 291">
          <a:extLst>
            <a:ext uri="{FF2B5EF4-FFF2-40B4-BE49-F238E27FC236}">
              <a16:creationId xmlns:a16="http://schemas.microsoft.com/office/drawing/2014/main" id="{F170E64E-83A6-4B99-AB6E-E3B6F8827E92}"/>
            </a:ext>
          </a:extLst>
        </xdr:cNvPr>
        <xdr:cNvSpPr/>
      </xdr:nvSpPr>
      <xdr:spPr>
        <a:xfrm>
          <a:off x="2571750" y="13362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28121</xdr:rowOff>
    </xdr:from>
    <xdr:to>
      <xdr:col>10</xdr:col>
      <xdr:colOff>165100</xdr:colOff>
      <xdr:row>83</xdr:row>
      <xdr:rowOff>129721</xdr:rowOff>
    </xdr:to>
    <xdr:sp macro="" textlink="">
      <xdr:nvSpPr>
        <xdr:cNvPr id="293" name="フローチャート: 判断 292">
          <a:extLst>
            <a:ext uri="{FF2B5EF4-FFF2-40B4-BE49-F238E27FC236}">
              <a16:creationId xmlns:a16="http://schemas.microsoft.com/office/drawing/2014/main" id="{DA0A2B54-1144-4D1C-8349-EC14E3780AA0}"/>
            </a:ext>
          </a:extLst>
        </xdr:cNvPr>
        <xdr:cNvSpPr/>
      </xdr:nvSpPr>
      <xdr:spPr>
        <a:xfrm>
          <a:off x="1781175" y="134805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5262</xdr:rowOff>
    </xdr:from>
    <xdr:to>
      <xdr:col>6</xdr:col>
      <xdr:colOff>38100</xdr:colOff>
      <xdr:row>83</xdr:row>
      <xdr:rowOff>106862</xdr:rowOff>
    </xdr:to>
    <xdr:sp macro="" textlink="">
      <xdr:nvSpPr>
        <xdr:cNvPr id="294" name="フローチャート: 判断 293">
          <a:extLst>
            <a:ext uri="{FF2B5EF4-FFF2-40B4-BE49-F238E27FC236}">
              <a16:creationId xmlns:a16="http://schemas.microsoft.com/office/drawing/2014/main" id="{D3813FE2-99B6-49E3-B671-E4B27E112A59}"/>
            </a:ext>
          </a:extLst>
        </xdr:cNvPr>
        <xdr:cNvSpPr/>
      </xdr:nvSpPr>
      <xdr:spPr>
        <a:xfrm>
          <a:off x="981075" y="134577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DE2E92E-A90A-4906-95C6-1D5231F8A8F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2E90B17-2F62-4E23-A3F1-02494815CC5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5F9BB59-674F-4FBD-96C0-094786C5BE8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DC2CE97-4009-4C04-82DB-B205B3D7894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AB3C84-718B-48BB-936E-3495DA4D152C}"/>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300" name="楕円 299">
          <a:extLst>
            <a:ext uri="{FF2B5EF4-FFF2-40B4-BE49-F238E27FC236}">
              <a16:creationId xmlns:a16="http://schemas.microsoft.com/office/drawing/2014/main" id="{13974201-5249-4F23-BB9C-BB5B632D6998}"/>
            </a:ext>
          </a:extLst>
        </xdr:cNvPr>
        <xdr:cNvSpPr/>
      </xdr:nvSpPr>
      <xdr:spPr>
        <a:xfrm>
          <a:off x="4124325" y="136279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166569</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671CFECE-78FD-4596-B110-FBF171D2BAC7}"/>
            </a:ext>
          </a:extLst>
        </xdr:cNvPr>
        <xdr:cNvSpPr txBox="1"/>
      </xdr:nvSpPr>
      <xdr:spPr>
        <a:xfrm>
          <a:off x="4219575" y="1361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49349</xdr:rowOff>
    </xdr:from>
    <xdr:to>
      <xdr:col>20</xdr:col>
      <xdr:colOff>38100</xdr:colOff>
      <xdr:row>84</xdr:row>
      <xdr:rowOff>150949</xdr:rowOff>
    </xdr:to>
    <xdr:sp macro="" textlink="">
      <xdr:nvSpPr>
        <xdr:cNvPr id="302" name="楕円 301">
          <a:extLst>
            <a:ext uri="{FF2B5EF4-FFF2-40B4-BE49-F238E27FC236}">
              <a16:creationId xmlns:a16="http://schemas.microsoft.com/office/drawing/2014/main" id="{9B29D715-33DB-4BC4-9716-DCD287F5C63D}"/>
            </a:ext>
          </a:extLst>
        </xdr:cNvPr>
        <xdr:cNvSpPr/>
      </xdr:nvSpPr>
      <xdr:spPr>
        <a:xfrm>
          <a:off x="3381375" y="136573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67492</xdr:rowOff>
    </xdr:from>
    <xdr:to>
      <xdr:col>24</xdr:col>
      <xdr:colOff>63500</xdr:colOff>
      <xdr:row>84</xdr:row>
      <xdr:rowOff>100149</xdr:rowOff>
    </xdr:to>
    <xdr:cxnSp macro="">
      <xdr:nvCxnSpPr>
        <xdr:cNvPr id="303" name="直線コネクタ 302">
          <a:extLst>
            <a:ext uri="{FF2B5EF4-FFF2-40B4-BE49-F238E27FC236}">
              <a16:creationId xmlns:a16="http://schemas.microsoft.com/office/drawing/2014/main" id="{B346C548-8658-40E3-9F58-C4581D08C4E8}"/>
            </a:ext>
          </a:extLst>
        </xdr:cNvPr>
        <xdr:cNvCxnSpPr/>
      </xdr:nvCxnSpPr>
      <xdr:spPr>
        <a:xfrm flipV="1">
          <a:off x="3429000" y="13675542"/>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6894</xdr:rowOff>
    </xdr:from>
    <xdr:to>
      <xdr:col>15</xdr:col>
      <xdr:colOff>101600</xdr:colOff>
      <xdr:row>84</xdr:row>
      <xdr:rowOff>108494</xdr:rowOff>
    </xdr:to>
    <xdr:sp macro="" textlink="">
      <xdr:nvSpPr>
        <xdr:cNvPr id="304" name="楕円 303">
          <a:extLst>
            <a:ext uri="{FF2B5EF4-FFF2-40B4-BE49-F238E27FC236}">
              <a16:creationId xmlns:a16="http://schemas.microsoft.com/office/drawing/2014/main" id="{3F0C42F8-F3C9-40C7-8EB8-3BE43F158113}"/>
            </a:ext>
          </a:extLst>
        </xdr:cNvPr>
        <xdr:cNvSpPr/>
      </xdr:nvSpPr>
      <xdr:spPr>
        <a:xfrm>
          <a:off x="2571750" y="136212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57694</xdr:rowOff>
    </xdr:from>
    <xdr:to>
      <xdr:col>19</xdr:col>
      <xdr:colOff>177800</xdr:colOff>
      <xdr:row>84</xdr:row>
      <xdr:rowOff>100149</xdr:rowOff>
    </xdr:to>
    <xdr:cxnSp macro="">
      <xdr:nvCxnSpPr>
        <xdr:cNvPr id="305" name="直線コネクタ 304">
          <a:extLst>
            <a:ext uri="{FF2B5EF4-FFF2-40B4-BE49-F238E27FC236}">
              <a16:creationId xmlns:a16="http://schemas.microsoft.com/office/drawing/2014/main" id="{0E840743-D5BD-4CB8-900D-D9C5F54EA00C}"/>
            </a:ext>
          </a:extLst>
        </xdr:cNvPr>
        <xdr:cNvCxnSpPr/>
      </xdr:nvCxnSpPr>
      <xdr:spPr>
        <a:xfrm>
          <a:off x="2619375" y="13668919"/>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98334</xdr:rowOff>
    </xdr:from>
    <xdr:to>
      <xdr:col>10</xdr:col>
      <xdr:colOff>165100</xdr:colOff>
      <xdr:row>84</xdr:row>
      <xdr:rowOff>28484</xdr:rowOff>
    </xdr:to>
    <xdr:sp macro="" textlink="">
      <xdr:nvSpPr>
        <xdr:cNvPr id="306" name="楕円 305">
          <a:extLst>
            <a:ext uri="{FF2B5EF4-FFF2-40B4-BE49-F238E27FC236}">
              <a16:creationId xmlns:a16="http://schemas.microsoft.com/office/drawing/2014/main" id="{0E2A63B5-2A5B-4A70-914D-BF37220EFA95}"/>
            </a:ext>
          </a:extLst>
        </xdr:cNvPr>
        <xdr:cNvSpPr/>
      </xdr:nvSpPr>
      <xdr:spPr>
        <a:xfrm>
          <a:off x="1781175" y="135476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149134</xdr:rowOff>
    </xdr:from>
    <xdr:to>
      <xdr:col>15</xdr:col>
      <xdr:colOff>50800</xdr:colOff>
      <xdr:row>84</xdr:row>
      <xdr:rowOff>57694</xdr:rowOff>
    </xdr:to>
    <xdr:cxnSp macro="">
      <xdr:nvCxnSpPr>
        <xdr:cNvPr id="307" name="直線コネクタ 306">
          <a:extLst>
            <a:ext uri="{FF2B5EF4-FFF2-40B4-BE49-F238E27FC236}">
              <a16:creationId xmlns:a16="http://schemas.microsoft.com/office/drawing/2014/main" id="{5D4E9FA4-173E-4A07-B54A-4B7A8ECC0A3C}"/>
            </a:ext>
          </a:extLst>
        </xdr:cNvPr>
        <xdr:cNvCxnSpPr/>
      </xdr:nvCxnSpPr>
      <xdr:spPr>
        <a:xfrm>
          <a:off x="1828800" y="13595259"/>
          <a:ext cx="790575"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55880</xdr:rowOff>
    </xdr:from>
    <xdr:to>
      <xdr:col>6</xdr:col>
      <xdr:colOff>38100</xdr:colOff>
      <xdr:row>83</xdr:row>
      <xdr:rowOff>157480</xdr:rowOff>
    </xdr:to>
    <xdr:sp macro="" textlink="">
      <xdr:nvSpPr>
        <xdr:cNvPr id="308" name="楕円 307">
          <a:extLst>
            <a:ext uri="{FF2B5EF4-FFF2-40B4-BE49-F238E27FC236}">
              <a16:creationId xmlns:a16="http://schemas.microsoft.com/office/drawing/2014/main" id="{028119B2-A3A3-4244-ACA0-7A9B314A8E18}"/>
            </a:ext>
          </a:extLst>
        </xdr:cNvPr>
        <xdr:cNvSpPr/>
      </xdr:nvSpPr>
      <xdr:spPr>
        <a:xfrm>
          <a:off x="981075" y="13505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106680</xdr:rowOff>
    </xdr:from>
    <xdr:to>
      <xdr:col>10</xdr:col>
      <xdr:colOff>114300</xdr:colOff>
      <xdr:row>83</xdr:row>
      <xdr:rowOff>149134</xdr:rowOff>
    </xdr:to>
    <xdr:cxnSp macro="">
      <xdr:nvCxnSpPr>
        <xdr:cNvPr id="309" name="直線コネクタ 308">
          <a:extLst>
            <a:ext uri="{FF2B5EF4-FFF2-40B4-BE49-F238E27FC236}">
              <a16:creationId xmlns:a16="http://schemas.microsoft.com/office/drawing/2014/main" id="{A2D62109-1F74-42F3-8E4F-3C01D4F64E26}"/>
            </a:ext>
          </a:extLst>
        </xdr:cNvPr>
        <xdr:cNvCxnSpPr/>
      </xdr:nvCxnSpPr>
      <xdr:spPr>
        <a:xfrm>
          <a:off x="1028700" y="13552805"/>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40113</xdr:rowOff>
    </xdr:from>
    <xdr:ext cx="405111" cy="259045"/>
    <xdr:sp macro="" textlink="">
      <xdr:nvSpPr>
        <xdr:cNvPr id="310" name="n_1aveValue【福祉施設】&#10;有形固定資産減価償却率">
          <a:extLst>
            <a:ext uri="{FF2B5EF4-FFF2-40B4-BE49-F238E27FC236}">
              <a16:creationId xmlns:a16="http://schemas.microsoft.com/office/drawing/2014/main" id="{5A79C90F-DAD7-4334-9BFF-11180E22E218}"/>
            </a:ext>
          </a:extLst>
        </xdr:cNvPr>
        <xdr:cNvSpPr txBox="1"/>
      </xdr:nvSpPr>
      <xdr:spPr>
        <a:xfrm>
          <a:off x="3239144" y="1316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1" name="n_2aveValue【福祉施設】&#10;有形固定資産減価償却率">
          <a:extLst>
            <a:ext uri="{FF2B5EF4-FFF2-40B4-BE49-F238E27FC236}">
              <a16:creationId xmlns:a16="http://schemas.microsoft.com/office/drawing/2014/main" id="{BCDB5C67-D21A-4A3A-B1A6-6F8E32E67301}"/>
            </a:ext>
          </a:extLst>
        </xdr:cNvPr>
        <xdr:cNvSpPr txBox="1"/>
      </xdr:nvSpPr>
      <xdr:spPr>
        <a:xfrm>
          <a:off x="2439044"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146248</xdr:rowOff>
    </xdr:from>
    <xdr:ext cx="405111" cy="259045"/>
    <xdr:sp macro="" textlink="">
      <xdr:nvSpPr>
        <xdr:cNvPr id="312" name="n_3aveValue【福祉施設】&#10;有形固定資産減価償却率">
          <a:extLst>
            <a:ext uri="{FF2B5EF4-FFF2-40B4-BE49-F238E27FC236}">
              <a16:creationId xmlns:a16="http://schemas.microsoft.com/office/drawing/2014/main" id="{EF3EC670-22BB-493E-B319-5043B84F5D8B}"/>
            </a:ext>
          </a:extLst>
        </xdr:cNvPr>
        <xdr:cNvSpPr txBox="1"/>
      </xdr:nvSpPr>
      <xdr:spPr>
        <a:xfrm>
          <a:off x="1648469"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123389</xdr:rowOff>
    </xdr:from>
    <xdr:ext cx="405111" cy="259045"/>
    <xdr:sp macro="" textlink="">
      <xdr:nvSpPr>
        <xdr:cNvPr id="313" name="n_4aveValue【福祉施設】&#10;有形固定資産減価償却率">
          <a:extLst>
            <a:ext uri="{FF2B5EF4-FFF2-40B4-BE49-F238E27FC236}">
              <a16:creationId xmlns:a16="http://schemas.microsoft.com/office/drawing/2014/main" id="{E036139F-4557-4C71-92FA-2808DD84AE8B}"/>
            </a:ext>
          </a:extLst>
        </xdr:cNvPr>
        <xdr:cNvSpPr txBox="1"/>
      </xdr:nvSpPr>
      <xdr:spPr>
        <a:xfrm>
          <a:off x="848369" y="13252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142076</xdr:rowOff>
    </xdr:from>
    <xdr:ext cx="405111" cy="259045"/>
    <xdr:sp macro="" textlink="">
      <xdr:nvSpPr>
        <xdr:cNvPr id="314" name="n_1mainValue【福祉施設】&#10;有形固定資産減価償却率">
          <a:extLst>
            <a:ext uri="{FF2B5EF4-FFF2-40B4-BE49-F238E27FC236}">
              <a16:creationId xmlns:a16="http://schemas.microsoft.com/office/drawing/2014/main" id="{7F8D990C-FDF7-44DB-97A6-44796EA34F01}"/>
            </a:ext>
          </a:extLst>
        </xdr:cNvPr>
        <xdr:cNvSpPr txBox="1"/>
      </xdr:nvSpPr>
      <xdr:spPr>
        <a:xfrm>
          <a:off x="3239144" y="13756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99621</xdr:rowOff>
    </xdr:from>
    <xdr:ext cx="405111" cy="259045"/>
    <xdr:sp macro="" textlink="">
      <xdr:nvSpPr>
        <xdr:cNvPr id="315" name="n_2mainValue【福祉施設】&#10;有形固定資産減価償却率">
          <a:extLst>
            <a:ext uri="{FF2B5EF4-FFF2-40B4-BE49-F238E27FC236}">
              <a16:creationId xmlns:a16="http://schemas.microsoft.com/office/drawing/2014/main" id="{39D70C03-BB81-4368-A0D5-E1FE4DA19950}"/>
            </a:ext>
          </a:extLst>
        </xdr:cNvPr>
        <xdr:cNvSpPr txBox="1"/>
      </xdr:nvSpPr>
      <xdr:spPr>
        <a:xfrm>
          <a:off x="2439044" y="13714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19611</xdr:rowOff>
    </xdr:from>
    <xdr:ext cx="405111" cy="259045"/>
    <xdr:sp macro="" textlink="">
      <xdr:nvSpPr>
        <xdr:cNvPr id="316" name="n_3mainValue【福祉施設】&#10;有形固定資産減価償却率">
          <a:extLst>
            <a:ext uri="{FF2B5EF4-FFF2-40B4-BE49-F238E27FC236}">
              <a16:creationId xmlns:a16="http://schemas.microsoft.com/office/drawing/2014/main" id="{D265BEF4-C5B4-4B63-AEA8-77342D2EE587}"/>
            </a:ext>
          </a:extLst>
        </xdr:cNvPr>
        <xdr:cNvSpPr txBox="1"/>
      </xdr:nvSpPr>
      <xdr:spPr>
        <a:xfrm>
          <a:off x="1648469" y="136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148607</xdr:rowOff>
    </xdr:from>
    <xdr:ext cx="405111" cy="259045"/>
    <xdr:sp macro="" textlink="">
      <xdr:nvSpPr>
        <xdr:cNvPr id="317" name="n_4mainValue【福祉施設】&#10;有形固定資産減価償却率">
          <a:extLst>
            <a:ext uri="{FF2B5EF4-FFF2-40B4-BE49-F238E27FC236}">
              <a16:creationId xmlns:a16="http://schemas.microsoft.com/office/drawing/2014/main" id="{5BFE2200-BC14-432B-9562-B63D9920A98C}"/>
            </a:ext>
          </a:extLst>
        </xdr:cNvPr>
        <xdr:cNvSpPr txBox="1"/>
      </xdr:nvSpPr>
      <xdr:spPr>
        <a:xfrm>
          <a:off x="848369"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87738A12-BC71-4EB8-AC1A-CFB6042365E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24E4E4B3-1151-467C-BEEF-19D843475BD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3C89FEAA-53CD-45B1-8FF5-0620410BC138}"/>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E3FEE1D2-2B42-4149-A5FF-529957EFCD4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3653FE9-D507-44EE-B0B0-F0A324DDA53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28EBA67-6642-4672-9EFA-63A943B4B2D4}"/>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BA09D6FC-4568-42C9-977A-56F0C984382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C7923BB5-2738-4BA6-8A94-7012B501B6C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F42E6615-710F-43B0-98E7-C29B5185A0F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8D3722E-D559-4050-BBAA-8EE42C9FC31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28" name="直線コネクタ 327">
          <a:extLst>
            <a:ext uri="{FF2B5EF4-FFF2-40B4-BE49-F238E27FC236}">
              <a16:creationId xmlns:a16="http://schemas.microsoft.com/office/drawing/2014/main" id="{858C0A5F-E5B0-4DAB-ADDC-D70F8B5C7EBD}"/>
            </a:ext>
          </a:extLst>
        </xdr:cNvPr>
        <xdr:cNvCxnSpPr/>
      </xdr:nvCxnSpPr>
      <xdr:spPr>
        <a:xfrm>
          <a:off x="5953125"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29" name="テキスト ボックス 328">
          <a:extLst>
            <a:ext uri="{FF2B5EF4-FFF2-40B4-BE49-F238E27FC236}">
              <a16:creationId xmlns:a16="http://schemas.microsoft.com/office/drawing/2014/main" id="{B7B664D0-2148-40FE-8060-93B3D229E7D8}"/>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0" name="直線コネクタ 329">
          <a:extLst>
            <a:ext uri="{FF2B5EF4-FFF2-40B4-BE49-F238E27FC236}">
              <a16:creationId xmlns:a16="http://schemas.microsoft.com/office/drawing/2014/main" id="{C3991810-CED9-431E-A8E0-7DF05BE79A48}"/>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1" name="テキスト ボックス 330">
          <a:extLst>
            <a:ext uri="{FF2B5EF4-FFF2-40B4-BE49-F238E27FC236}">
              <a16:creationId xmlns:a16="http://schemas.microsoft.com/office/drawing/2014/main" id="{FB969A80-EC32-402B-9418-30EE59C2F2CD}"/>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2" name="直線コネクタ 331">
          <a:extLst>
            <a:ext uri="{FF2B5EF4-FFF2-40B4-BE49-F238E27FC236}">
              <a16:creationId xmlns:a16="http://schemas.microsoft.com/office/drawing/2014/main" id="{CBF9141C-3DF9-4128-8FE6-D17AAEA92310}"/>
            </a:ext>
          </a:extLst>
        </xdr:cNvPr>
        <xdr:cNvCxnSpPr/>
      </xdr:nvCxnSpPr>
      <xdr:spPr>
        <a:xfrm>
          <a:off x="5953125" y="1360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33" name="テキスト ボックス 332">
          <a:extLst>
            <a:ext uri="{FF2B5EF4-FFF2-40B4-BE49-F238E27FC236}">
              <a16:creationId xmlns:a16="http://schemas.microsoft.com/office/drawing/2014/main" id="{F945A923-208A-4052-B80D-B74E1137783F}"/>
            </a:ext>
          </a:extLst>
        </xdr:cNvPr>
        <xdr:cNvSpPr txBox="1"/>
      </xdr:nvSpPr>
      <xdr:spPr>
        <a:xfrm>
          <a:off x="5527221" y="13456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34BF9D20-397C-4833-ACAD-A05332891B2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5226358-16E4-4468-8E8F-95B4D6140FF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6" name="直線コネクタ 335">
          <a:extLst>
            <a:ext uri="{FF2B5EF4-FFF2-40B4-BE49-F238E27FC236}">
              <a16:creationId xmlns:a16="http://schemas.microsoft.com/office/drawing/2014/main" id="{0A45A53E-2AE3-4BE9-978E-95F96D8EB9EF}"/>
            </a:ext>
          </a:extLst>
        </xdr:cNvPr>
        <xdr:cNvCxnSpPr/>
      </xdr:nvCxnSpPr>
      <xdr:spPr>
        <a:xfrm>
          <a:off x="5953125" y="1305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7" name="テキスト ボックス 336">
          <a:extLst>
            <a:ext uri="{FF2B5EF4-FFF2-40B4-BE49-F238E27FC236}">
              <a16:creationId xmlns:a16="http://schemas.microsoft.com/office/drawing/2014/main" id="{796DC406-77C2-4F32-852F-E71DB20B6313}"/>
            </a:ext>
          </a:extLst>
        </xdr:cNvPr>
        <xdr:cNvSpPr txBox="1"/>
      </xdr:nvSpPr>
      <xdr:spPr>
        <a:xfrm>
          <a:off x="5527221" y="1292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F624B79F-6E97-42FE-A42D-BA231BC0969C}"/>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4D9B29E5-B4CA-4C77-93D0-80C17A14FD5A}"/>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0" name="直線コネクタ 339">
          <a:extLst>
            <a:ext uri="{FF2B5EF4-FFF2-40B4-BE49-F238E27FC236}">
              <a16:creationId xmlns:a16="http://schemas.microsoft.com/office/drawing/2014/main" id="{60E64A40-B50C-4E37-88D4-87093EA9E444}"/>
            </a:ext>
          </a:extLst>
        </xdr:cNvPr>
        <xdr:cNvCxnSpPr/>
      </xdr:nvCxnSpPr>
      <xdr:spPr>
        <a:xfrm>
          <a:off x="5953125" y="12515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41" name="テキスト ボックス 340">
          <a:extLst>
            <a:ext uri="{FF2B5EF4-FFF2-40B4-BE49-F238E27FC236}">
              <a16:creationId xmlns:a16="http://schemas.microsoft.com/office/drawing/2014/main" id="{34967F78-7622-4E36-B99F-DDC887223F41}"/>
            </a:ext>
          </a:extLst>
        </xdr:cNvPr>
        <xdr:cNvSpPr txBox="1"/>
      </xdr:nvSpPr>
      <xdr:spPr>
        <a:xfrm>
          <a:off x="5527221" y="1237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930ACAF-BD42-4BC5-A5E3-663DD696487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3A707B5-E23D-415B-8E19-1CB3E176046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6005780C-6AE9-4214-8F56-3832BBA435A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166688</xdr:rowOff>
    </xdr:from>
    <xdr:to>
      <xdr:col>54</xdr:col>
      <xdr:colOff>189865</xdr:colOff>
      <xdr:row>86</xdr:row>
      <xdr:rowOff>15239</xdr:rowOff>
    </xdr:to>
    <xdr:cxnSp macro="">
      <xdr:nvCxnSpPr>
        <xdr:cNvPr id="345" name="直線コネクタ 344">
          <a:extLst>
            <a:ext uri="{FF2B5EF4-FFF2-40B4-BE49-F238E27FC236}">
              <a16:creationId xmlns:a16="http://schemas.microsoft.com/office/drawing/2014/main" id="{D998108C-6694-4D54-9783-41A872F42501}"/>
            </a:ext>
          </a:extLst>
        </xdr:cNvPr>
        <xdr:cNvCxnSpPr/>
      </xdr:nvCxnSpPr>
      <xdr:spPr>
        <a:xfrm flipV="1">
          <a:off x="9429115" y="12641263"/>
          <a:ext cx="0" cy="1305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19066</xdr:rowOff>
    </xdr:from>
    <xdr:ext cx="469744" cy="259045"/>
    <xdr:sp macro="" textlink="">
      <xdr:nvSpPr>
        <xdr:cNvPr id="346" name="【福祉施設】&#10;一人当たり面積最小値テキスト">
          <a:extLst>
            <a:ext uri="{FF2B5EF4-FFF2-40B4-BE49-F238E27FC236}">
              <a16:creationId xmlns:a16="http://schemas.microsoft.com/office/drawing/2014/main" id="{25EF456B-8700-4F6A-8BF8-71941D72C17E}"/>
            </a:ext>
          </a:extLst>
        </xdr:cNvPr>
        <xdr:cNvSpPr txBox="1"/>
      </xdr:nvSpPr>
      <xdr:spPr>
        <a:xfrm>
          <a:off x="9467850"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15239</xdr:rowOff>
    </xdr:from>
    <xdr:to>
      <xdr:col>55</xdr:col>
      <xdr:colOff>88900</xdr:colOff>
      <xdr:row>86</xdr:row>
      <xdr:rowOff>15239</xdr:rowOff>
    </xdr:to>
    <xdr:cxnSp macro="">
      <xdr:nvCxnSpPr>
        <xdr:cNvPr id="347" name="直線コネクタ 346">
          <a:extLst>
            <a:ext uri="{FF2B5EF4-FFF2-40B4-BE49-F238E27FC236}">
              <a16:creationId xmlns:a16="http://schemas.microsoft.com/office/drawing/2014/main" id="{5F7B4B18-6FF9-4BA2-8160-A63CE5C75892}"/>
            </a:ext>
          </a:extLst>
        </xdr:cNvPr>
        <xdr:cNvCxnSpPr/>
      </xdr:nvCxnSpPr>
      <xdr:spPr>
        <a:xfrm>
          <a:off x="9363075" y="139471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113365</xdr:rowOff>
    </xdr:from>
    <xdr:ext cx="469744" cy="259045"/>
    <xdr:sp macro="" textlink="">
      <xdr:nvSpPr>
        <xdr:cNvPr id="348" name="【福祉施設】&#10;一人当たり面積最大値テキスト">
          <a:extLst>
            <a:ext uri="{FF2B5EF4-FFF2-40B4-BE49-F238E27FC236}">
              <a16:creationId xmlns:a16="http://schemas.microsoft.com/office/drawing/2014/main" id="{B51D1D9C-0A8A-4548-B3CE-2E0A34D49087}"/>
            </a:ext>
          </a:extLst>
        </xdr:cNvPr>
        <xdr:cNvSpPr txBox="1"/>
      </xdr:nvSpPr>
      <xdr:spPr>
        <a:xfrm>
          <a:off x="9467850" y="124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166688</xdr:rowOff>
    </xdr:from>
    <xdr:to>
      <xdr:col>55</xdr:col>
      <xdr:colOff>88900</xdr:colOff>
      <xdr:row>77</xdr:row>
      <xdr:rowOff>166688</xdr:rowOff>
    </xdr:to>
    <xdr:cxnSp macro="">
      <xdr:nvCxnSpPr>
        <xdr:cNvPr id="349" name="直線コネクタ 348">
          <a:extLst>
            <a:ext uri="{FF2B5EF4-FFF2-40B4-BE49-F238E27FC236}">
              <a16:creationId xmlns:a16="http://schemas.microsoft.com/office/drawing/2014/main" id="{51006109-2AE3-410B-BC85-2D52E023458B}"/>
            </a:ext>
          </a:extLst>
        </xdr:cNvPr>
        <xdr:cNvCxnSpPr/>
      </xdr:nvCxnSpPr>
      <xdr:spPr>
        <a:xfrm>
          <a:off x="9363075" y="126412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41609</xdr:rowOff>
    </xdr:from>
    <xdr:ext cx="469744" cy="259045"/>
    <xdr:sp macro="" textlink="">
      <xdr:nvSpPr>
        <xdr:cNvPr id="350" name="【福祉施設】&#10;一人当たり面積平均値テキスト">
          <a:extLst>
            <a:ext uri="{FF2B5EF4-FFF2-40B4-BE49-F238E27FC236}">
              <a16:creationId xmlns:a16="http://schemas.microsoft.com/office/drawing/2014/main" id="{7B26433B-0425-480C-87D2-D41C890D59EF}"/>
            </a:ext>
          </a:extLst>
        </xdr:cNvPr>
        <xdr:cNvSpPr txBox="1"/>
      </xdr:nvSpPr>
      <xdr:spPr>
        <a:xfrm>
          <a:off x="9467850" y="13332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18732</xdr:rowOff>
    </xdr:from>
    <xdr:to>
      <xdr:col>55</xdr:col>
      <xdr:colOff>50800</xdr:colOff>
      <xdr:row>83</xdr:row>
      <xdr:rowOff>120332</xdr:rowOff>
    </xdr:to>
    <xdr:sp macro="" textlink="">
      <xdr:nvSpPr>
        <xdr:cNvPr id="351" name="フローチャート: 判断 350">
          <a:extLst>
            <a:ext uri="{FF2B5EF4-FFF2-40B4-BE49-F238E27FC236}">
              <a16:creationId xmlns:a16="http://schemas.microsoft.com/office/drawing/2014/main" id="{492F4435-3976-4875-9287-738A2B1F3F73}"/>
            </a:ext>
          </a:extLst>
        </xdr:cNvPr>
        <xdr:cNvSpPr/>
      </xdr:nvSpPr>
      <xdr:spPr>
        <a:xfrm>
          <a:off x="9401175" y="1346803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35877</xdr:rowOff>
    </xdr:from>
    <xdr:to>
      <xdr:col>50</xdr:col>
      <xdr:colOff>165100</xdr:colOff>
      <xdr:row>83</xdr:row>
      <xdr:rowOff>137477</xdr:rowOff>
    </xdr:to>
    <xdr:sp macro="" textlink="">
      <xdr:nvSpPr>
        <xdr:cNvPr id="352" name="フローチャート: 判断 351">
          <a:extLst>
            <a:ext uri="{FF2B5EF4-FFF2-40B4-BE49-F238E27FC236}">
              <a16:creationId xmlns:a16="http://schemas.microsoft.com/office/drawing/2014/main" id="{9CE4C74F-2135-40D7-8F46-48200E695562}"/>
            </a:ext>
          </a:extLst>
        </xdr:cNvPr>
        <xdr:cNvSpPr/>
      </xdr:nvSpPr>
      <xdr:spPr>
        <a:xfrm>
          <a:off x="8639175" y="134851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53" name="フローチャート: 判断 352">
          <a:extLst>
            <a:ext uri="{FF2B5EF4-FFF2-40B4-BE49-F238E27FC236}">
              <a16:creationId xmlns:a16="http://schemas.microsoft.com/office/drawing/2014/main" id="{254D9102-B93A-4694-BA4D-2131E050EA1D}"/>
            </a:ext>
          </a:extLst>
        </xdr:cNvPr>
        <xdr:cNvSpPr/>
      </xdr:nvSpPr>
      <xdr:spPr>
        <a:xfrm>
          <a:off x="78390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130175</xdr:rowOff>
    </xdr:from>
    <xdr:to>
      <xdr:col>41</xdr:col>
      <xdr:colOff>101600</xdr:colOff>
      <xdr:row>84</xdr:row>
      <xdr:rowOff>60325</xdr:rowOff>
    </xdr:to>
    <xdr:sp macro="" textlink="">
      <xdr:nvSpPr>
        <xdr:cNvPr id="354" name="フローチャート: 判断 353">
          <a:extLst>
            <a:ext uri="{FF2B5EF4-FFF2-40B4-BE49-F238E27FC236}">
              <a16:creationId xmlns:a16="http://schemas.microsoft.com/office/drawing/2014/main" id="{6E8CDF23-2044-434A-9052-9B1928F8FE65}"/>
            </a:ext>
          </a:extLst>
        </xdr:cNvPr>
        <xdr:cNvSpPr/>
      </xdr:nvSpPr>
      <xdr:spPr>
        <a:xfrm>
          <a:off x="7029450" y="13579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41593</xdr:rowOff>
    </xdr:from>
    <xdr:to>
      <xdr:col>36</xdr:col>
      <xdr:colOff>165100</xdr:colOff>
      <xdr:row>84</xdr:row>
      <xdr:rowOff>143193</xdr:rowOff>
    </xdr:to>
    <xdr:sp macro="" textlink="">
      <xdr:nvSpPr>
        <xdr:cNvPr id="355" name="フローチャート: 判断 354">
          <a:extLst>
            <a:ext uri="{FF2B5EF4-FFF2-40B4-BE49-F238E27FC236}">
              <a16:creationId xmlns:a16="http://schemas.microsoft.com/office/drawing/2014/main" id="{28A94353-272A-45E1-891F-022544BEAD7E}"/>
            </a:ext>
          </a:extLst>
        </xdr:cNvPr>
        <xdr:cNvSpPr/>
      </xdr:nvSpPr>
      <xdr:spPr>
        <a:xfrm>
          <a:off x="6238875" y="136559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9A78AE0-6718-43F6-B1A4-0F540687BCA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23F1193-4F32-43E2-9FDF-5A2D188AB09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00EAFE4-A85F-4A8E-8543-B3A6D6D50E3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AE2F884-84F3-45F5-808A-41CEF584E10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7C5EAEA-5996-4A26-9829-DD7F8DFE281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127318</xdr:rowOff>
    </xdr:from>
    <xdr:to>
      <xdr:col>55</xdr:col>
      <xdr:colOff>50800</xdr:colOff>
      <xdr:row>86</xdr:row>
      <xdr:rowOff>57468</xdr:rowOff>
    </xdr:to>
    <xdr:sp macro="" textlink="">
      <xdr:nvSpPr>
        <xdr:cNvPr id="361" name="楕円 360">
          <a:extLst>
            <a:ext uri="{FF2B5EF4-FFF2-40B4-BE49-F238E27FC236}">
              <a16:creationId xmlns:a16="http://schemas.microsoft.com/office/drawing/2014/main" id="{BEFD866F-6689-422B-BC84-6D238E881D81}"/>
            </a:ext>
          </a:extLst>
        </xdr:cNvPr>
        <xdr:cNvSpPr/>
      </xdr:nvSpPr>
      <xdr:spPr>
        <a:xfrm>
          <a:off x="9401175" y="1389729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42245</xdr:rowOff>
    </xdr:from>
    <xdr:ext cx="469744" cy="259045"/>
    <xdr:sp macro="" textlink="">
      <xdr:nvSpPr>
        <xdr:cNvPr id="362" name="【福祉施設】&#10;一人当たり面積該当値テキスト">
          <a:extLst>
            <a:ext uri="{FF2B5EF4-FFF2-40B4-BE49-F238E27FC236}">
              <a16:creationId xmlns:a16="http://schemas.microsoft.com/office/drawing/2014/main" id="{AD482A5D-A105-4878-96E4-36C790850C44}"/>
            </a:ext>
          </a:extLst>
        </xdr:cNvPr>
        <xdr:cNvSpPr txBox="1"/>
      </xdr:nvSpPr>
      <xdr:spPr>
        <a:xfrm>
          <a:off x="9467850" y="1381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133032</xdr:rowOff>
    </xdr:from>
    <xdr:to>
      <xdr:col>50</xdr:col>
      <xdr:colOff>165100</xdr:colOff>
      <xdr:row>86</xdr:row>
      <xdr:rowOff>63182</xdr:rowOff>
    </xdr:to>
    <xdr:sp macro="" textlink="">
      <xdr:nvSpPr>
        <xdr:cNvPr id="363" name="楕円 362">
          <a:extLst>
            <a:ext uri="{FF2B5EF4-FFF2-40B4-BE49-F238E27FC236}">
              <a16:creationId xmlns:a16="http://schemas.microsoft.com/office/drawing/2014/main" id="{A2D28D40-1234-42E5-BE1B-B732C9AB72FE}"/>
            </a:ext>
          </a:extLst>
        </xdr:cNvPr>
        <xdr:cNvSpPr/>
      </xdr:nvSpPr>
      <xdr:spPr>
        <a:xfrm>
          <a:off x="8639175" y="139061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6668</xdr:rowOff>
    </xdr:from>
    <xdr:to>
      <xdr:col>55</xdr:col>
      <xdr:colOff>0</xdr:colOff>
      <xdr:row>86</xdr:row>
      <xdr:rowOff>12382</xdr:rowOff>
    </xdr:to>
    <xdr:cxnSp macro="">
      <xdr:nvCxnSpPr>
        <xdr:cNvPr id="364" name="直線コネクタ 363">
          <a:extLst>
            <a:ext uri="{FF2B5EF4-FFF2-40B4-BE49-F238E27FC236}">
              <a16:creationId xmlns:a16="http://schemas.microsoft.com/office/drawing/2014/main" id="{C9B4A33D-7896-43B3-B510-208367B2A8F6}"/>
            </a:ext>
          </a:extLst>
        </xdr:cNvPr>
        <xdr:cNvCxnSpPr/>
      </xdr:nvCxnSpPr>
      <xdr:spPr>
        <a:xfrm flipV="1">
          <a:off x="8686800" y="1394491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365" name="楕円 364">
          <a:extLst>
            <a:ext uri="{FF2B5EF4-FFF2-40B4-BE49-F238E27FC236}">
              <a16:creationId xmlns:a16="http://schemas.microsoft.com/office/drawing/2014/main" id="{CA7E664B-32B3-462A-8450-95CEF6235EA5}"/>
            </a:ext>
          </a:extLst>
        </xdr:cNvPr>
        <xdr:cNvSpPr/>
      </xdr:nvSpPr>
      <xdr:spPr>
        <a:xfrm>
          <a:off x="7839075" y="13909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12382</xdr:rowOff>
    </xdr:from>
    <xdr:to>
      <xdr:col>50</xdr:col>
      <xdr:colOff>114300</xdr:colOff>
      <xdr:row>86</xdr:row>
      <xdr:rowOff>15239</xdr:rowOff>
    </xdr:to>
    <xdr:cxnSp macro="">
      <xdr:nvCxnSpPr>
        <xdr:cNvPr id="366" name="直線コネクタ 365">
          <a:extLst>
            <a:ext uri="{FF2B5EF4-FFF2-40B4-BE49-F238E27FC236}">
              <a16:creationId xmlns:a16="http://schemas.microsoft.com/office/drawing/2014/main" id="{1A96ECF0-CC12-4A16-BC02-BA34C717E8C8}"/>
            </a:ext>
          </a:extLst>
        </xdr:cNvPr>
        <xdr:cNvCxnSpPr/>
      </xdr:nvCxnSpPr>
      <xdr:spPr>
        <a:xfrm flipV="1">
          <a:off x="7886700" y="13944282"/>
          <a:ext cx="8001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141605</xdr:rowOff>
    </xdr:from>
    <xdr:to>
      <xdr:col>41</xdr:col>
      <xdr:colOff>101600</xdr:colOff>
      <xdr:row>86</xdr:row>
      <xdr:rowOff>71755</xdr:rowOff>
    </xdr:to>
    <xdr:sp macro="" textlink="">
      <xdr:nvSpPr>
        <xdr:cNvPr id="367" name="楕円 366">
          <a:extLst>
            <a:ext uri="{FF2B5EF4-FFF2-40B4-BE49-F238E27FC236}">
              <a16:creationId xmlns:a16="http://schemas.microsoft.com/office/drawing/2014/main" id="{F7734486-E4EC-425D-936F-F6AA025B64A5}"/>
            </a:ext>
          </a:extLst>
        </xdr:cNvPr>
        <xdr:cNvSpPr/>
      </xdr:nvSpPr>
      <xdr:spPr>
        <a:xfrm>
          <a:off x="7029450" y="139179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20955</xdr:rowOff>
    </xdr:to>
    <xdr:cxnSp macro="">
      <xdr:nvCxnSpPr>
        <xdr:cNvPr id="368" name="直線コネクタ 367">
          <a:extLst>
            <a:ext uri="{FF2B5EF4-FFF2-40B4-BE49-F238E27FC236}">
              <a16:creationId xmlns:a16="http://schemas.microsoft.com/office/drawing/2014/main" id="{E83E336E-9424-4F9B-B1DF-BCEA63102EA1}"/>
            </a:ext>
          </a:extLst>
        </xdr:cNvPr>
        <xdr:cNvCxnSpPr/>
      </xdr:nvCxnSpPr>
      <xdr:spPr>
        <a:xfrm flipV="1">
          <a:off x="7077075" y="13947139"/>
          <a:ext cx="80962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144463</xdr:rowOff>
    </xdr:from>
    <xdr:to>
      <xdr:col>36</xdr:col>
      <xdr:colOff>165100</xdr:colOff>
      <xdr:row>86</xdr:row>
      <xdr:rowOff>74613</xdr:rowOff>
    </xdr:to>
    <xdr:sp macro="" textlink="">
      <xdr:nvSpPr>
        <xdr:cNvPr id="369" name="楕円 368">
          <a:extLst>
            <a:ext uri="{FF2B5EF4-FFF2-40B4-BE49-F238E27FC236}">
              <a16:creationId xmlns:a16="http://schemas.microsoft.com/office/drawing/2014/main" id="{885EC0AA-0061-4AEC-8A85-33405DC60E21}"/>
            </a:ext>
          </a:extLst>
        </xdr:cNvPr>
        <xdr:cNvSpPr/>
      </xdr:nvSpPr>
      <xdr:spPr>
        <a:xfrm>
          <a:off x="6238875" y="13914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20955</xdr:rowOff>
    </xdr:from>
    <xdr:to>
      <xdr:col>41</xdr:col>
      <xdr:colOff>50800</xdr:colOff>
      <xdr:row>86</xdr:row>
      <xdr:rowOff>23813</xdr:rowOff>
    </xdr:to>
    <xdr:cxnSp macro="">
      <xdr:nvCxnSpPr>
        <xdr:cNvPr id="370" name="直線コネクタ 369">
          <a:extLst>
            <a:ext uri="{FF2B5EF4-FFF2-40B4-BE49-F238E27FC236}">
              <a16:creationId xmlns:a16="http://schemas.microsoft.com/office/drawing/2014/main" id="{0C974E11-09EB-4C5A-AFF0-D2B92B28D5C3}"/>
            </a:ext>
          </a:extLst>
        </xdr:cNvPr>
        <xdr:cNvCxnSpPr/>
      </xdr:nvCxnSpPr>
      <xdr:spPr>
        <a:xfrm flipV="1">
          <a:off x="6286500" y="13956030"/>
          <a:ext cx="790575"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154004</xdr:rowOff>
    </xdr:from>
    <xdr:ext cx="469744" cy="259045"/>
    <xdr:sp macro="" textlink="">
      <xdr:nvSpPr>
        <xdr:cNvPr id="371" name="n_1aveValue【福祉施設】&#10;一人当たり面積">
          <a:extLst>
            <a:ext uri="{FF2B5EF4-FFF2-40B4-BE49-F238E27FC236}">
              <a16:creationId xmlns:a16="http://schemas.microsoft.com/office/drawing/2014/main" id="{93970497-6C71-4277-BA24-840015AC0EF3}"/>
            </a:ext>
          </a:extLst>
        </xdr:cNvPr>
        <xdr:cNvSpPr txBox="1"/>
      </xdr:nvSpPr>
      <xdr:spPr>
        <a:xfrm>
          <a:off x="8458277" y="1327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72" name="n_2aveValue【福祉施設】&#10;一人当たり面積">
          <a:extLst>
            <a:ext uri="{FF2B5EF4-FFF2-40B4-BE49-F238E27FC236}">
              <a16:creationId xmlns:a16="http://schemas.microsoft.com/office/drawing/2014/main" id="{F064831E-135F-4F2A-B775-B4868B786AF3}"/>
            </a:ext>
          </a:extLst>
        </xdr:cNvPr>
        <xdr:cNvSpPr txBox="1"/>
      </xdr:nvSpPr>
      <xdr:spPr>
        <a:xfrm>
          <a:off x="7677227"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76852</xdr:rowOff>
    </xdr:from>
    <xdr:ext cx="469744" cy="259045"/>
    <xdr:sp macro="" textlink="">
      <xdr:nvSpPr>
        <xdr:cNvPr id="373" name="n_3aveValue【福祉施設】&#10;一人当たり面積">
          <a:extLst>
            <a:ext uri="{FF2B5EF4-FFF2-40B4-BE49-F238E27FC236}">
              <a16:creationId xmlns:a16="http://schemas.microsoft.com/office/drawing/2014/main" id="{BFB43557-3DDD-4D33-B2BB-3ECC61181069}"/>
            </a:ext>
          </a:extLst>
        </xdr:cNvPr>
        <xdr:cNvSpPr txBox="1"/>
      </xdr:nvSpPr>
      <xdr:spPr>
        <a:xfrm>
          <a:off x="6867602"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159720</xdr:rowOff>
    </xdr:from>
    <xdr:ext cx="469744" cy="259045"/>
    <xdr:sp macro="" textlink="">
      <xdr:nvSpPr>
        <xdr:cNvPr id="374" name="n_4aveValue【福祉施設】&#10;一人当たり面積">
          <a:extLst>
            <a:ext uri="{FF2B5EF4-FFF2-40B4-BE49-F238E27FC236}">
              <a16:creationId xmlns:a16="http://schemas.microsoft.com/office/drawing/2014/main" id="{6111844C-A885-43F8-9659-2E344C5CF50B}"/>
            </a:ext>
          </a:extLst>
        </xdr:cNvPr>
        <xdr:cNvSpPr txBox="1"/>
      </xdr:nvSpPr>
      <xdr:spPr>
        <a:xfrm>
          <a:off x="6067502" y="134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54309</xdr:rowOff>
    </xdr:from>
    <xdr:ext cx="469744" cy="259045"/>
    <xdr:sp macro="" textlink="">
      <xdr:nvSpPr>
        <xdr:cNvPr id="375" name="n_1mainValue【福祉施設】&#10;一人当たり面積">
          <a:extLst>
            <a:ext uri="{FF2B5EF4-FFF2-40B4-BE49-F238E27FC236}">
              <a16:creationId xmlns:a16="http://schemas.microsoft.com/office/drawing/2014/main" id="{14938855-5999-4C68-9869-7B60CD693E30}"/>
            </a:ext>
          </a:extLst>
        </xdr:cNvPr>
        <xdr:cNvSpPr txBox="1"/>
      </xdr:nvSpPr>
      <xdr:spPr>
        <a:xfrm>
          <a:off x="8458277" y="1398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376" name="n_2mainValue【福祉施設】&#10;一人当たり面積">
          <a:extLst>
            <a:ext uri="{FF2B5EF4-FFF2-40B4-BE49-F238E27FC236}">
              <a16:creationId xmlns:a16="http://schemas.microsoft.com/office/drawing/2014/main" id="{78691DA0-27AC-4194-8847-A3A188FB229F}"/>
            </a:ext>
          </a:extLst>
        </xdr:cNvPr>
        <xdr:cNvSpPr txBox="1"/>
      </xdr:nvSpPr>
      <xdr:spPr>
        <a:xfrm>
          <a:off x="7677227" y="139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62882</xdr:rowOff>
    </xdr:from>
    <xdr:ext cx="469744" cy="259045"/>
    <xdr:sp macro="" textlink="">
      <xdr:nvSpPr>
        <xdr:cNvPr id="377" name="n_3mainValue【福祉施設】&#10;一人当たり面積">
          <a:extLst>
            <a:ext uri="{FF2B5EF4-FFF2-40B4-BE49-F238E27FC236}">
              <a16:creationId xmlns:a16="http://schemas.microsoft.com/office/drawing/2014/main" id="{9E7F009B-7470-4C58-81F8-F9D185EA0D82}"/>
            </a:ext>
          </a:extLst>
        </xdr:cNvPr>
        <xdr:cNvSpPr txBox="1"/>
      </xdr:nvSpPr>
      <xdr:spPr>
        <a:xfrm>
          <a:off x="6867602" y="1400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65740</xdr:rowOff>
    </xdr:from>
    <xdr:ext cx="469744" cy="259045"/>
    <xdr:sp macro="" textlink="">
      <xdr:nvSpPr>
        <xdr:cNvPr id="378" name="n_4mainValue【福祉施設】&#10;一人当たり面積">
          <a:extLst>
            <a:ext uri="{FF2B5EF4-FFF2-40B4-BE49-F238E27FC236}">
              <a16:creationId xmlns:a16="http://schemas.microsoft.com/office/drawing/2014/main" id="{4A425978-2B8C-493B-ABB7-C3960A0FE781}"/>
            </a:ext>
          </a:extLst>
        </xdr:cNvPr>
        <xdr:cNvSpPr txBox="1"/>
      </xdr:nvSpPr>
      <xdr:spPr>
        <a:xfrm>
          <a:off x="6067502" y="1400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883EB5F-9C40-4A3F-9001-FAA7A2161E5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E6D7474-B284-4BCC-9C83-F1EA2337C6D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254834C-7AFB-4E70-9F3B-8CDCCABF815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DBCCE19-5B20-45BC-887A-9C79D7A1DB1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C19AA38-DBEB-44B8-A882-9C1A9280AF8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8151EAD-2546-4146-87B1-57D870EB1EB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867BE65-2F4B-4B5D-9BFF-C15A67C007B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A10952B-4903-4B92-BC69-C071011DCFB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9A8691FF-70DD-4F0B-BD7D-058F800DEC6F}"/>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1196FF7A-96F5-40F4-BE77-F209C1FDF13B}"/>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38ED99CA-C404-450A-9376-24C5EDC6ACA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DE2A7B96-8B5E-4223-9231-9E1263BFCB0A}"/>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8E90EA0-F0AD-4F6E-9620-AD61D72CEF8A}"/>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364AAEF2-5807-4210-8260-48AA5792DDD1}"/>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2F6750F-AD1D-486F-AC19-00CB83B41B3C}"/>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47FEAA6-3395-438C-B725-F97ABBD86E1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5C3D11A8-BF00-42C0-A1EA-9F9B17BEF5FF}"/>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A845C195-AF74-4AED-BE84-C082A3F252B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D61FD5B-54D7-4166-B39A-77EBD74574C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FA7A491F-0E3F-4C23-A546-05ABF62B87D6}"/>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4C896B7-4278-4E46-86F8-23155792A365}"/>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C85B2A5F-1DA3-40A1-AB3B-F3878EA8852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1BB2102-D490-4EB9-817E-36367CB17679}"/>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548AD90-1554-409F-B1C3-883B3D9CA5F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95250</xdr:rowOff>
    </xdr:from>
    <xdr:to>
      <xdr:col>24</xdr:col>
      <xdr:colOff>62865</xdr:colOff>
      <xdr:row>107</xdr:row>
      <xdr:rowOff>68580</xdr:rowOff>
    </xdr:to>
    <xdr:cxnSp macro="">
      <xdr:nvCxnSpPr>
        <xdr:cNvPr id="403" name="直線コネクタ 402">
          <a:extLst>
            <a:ext uri="{FF2B5EF4-FFF2-40B4-BE49-F238E27FC236}">
              <a16:creationId xmlns:a16="http://schemas.microsoft.com/office/drawing/2014/main" id="{CD6F816A-4338-4E0A-8AFC-7569BE1FAF80}"/>
            </a:ext>
          </a:extLst>
        </xdr:cNvPr>
        <xdr:cNvCxnSpPr/>
      </xdr:nvCxnSpPr>
      <xdr:spPr>
        <a:xfrm flipV="1">
          <a:off x="4180840" y="16554450"/>
          <a:ext cx="0" cy="998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72407</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53CEE59-3E72-473F-AFD1-4DEFCA358632}"/>
            </a:ext>
          </a:extLst>
        </xdr:cNvPr>
        <xdr:cNvSpPr txBox="1"/>
      </xdr:nvSpPr>
      <xdr:spPr>
        <a:xfrm>
          <a:off x="4219575"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68580</xdr:rowOff>
    </xdr:from>
    <xdr:to>
      <xdr:col>24</xdr:col>
      <xdr:colOff>152400</xdr:colOff>
      <xdr:row>107</xdr:row>
      <xdr:rowOff>68580</xdr:rowOff>
    </xdr:to>
    <xdr:cxnSp macro="">
      <xdr:nvCxnSpPr>
        <xdr:cNvPr id="405" name="直線コネクタ 404">
          <a:extLst>
            <a:ext uri="{FF2B5EF4-FFF2-40B4-BE49-F238E27FC236}">
              <a16:creationId xmlns:a16="http://schemas.microsoft.com/office/drawing/2014/main" id="{81D68FC5-9757-4AD4-A1CC-D8EAC6833953}"/>
            </a:ext>
          </a:extLst>
        </xdr:cNvPr>
        <xdr:cNvCxnSpPr/>
      </xdr:nvCxnSpPr>
      <xdr:spPr>
        <a:xfrm>
          <a:off x="4105275" y="17553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41927</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4455189-BE06-45CC-8636-A2935FA8097A}"/>
            </a:ext>
          </a:extLst>
        </xdr:cNvPr>
        <xdr:cNvSpPr txBox="1"/>
      </xdr:nvSpPr>
      <xdr:spPr>
        <a:xfrm>
          <a:off x="4219575" y="1633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95250</xdr:rowOff>
    </xdr:from>
    <xdr:to>
      <xdr:col>24</xdr:col>
      <xdr:colOff>152400</xdr:colOff>
      <xdr:row>101</xdr:row>
      <xdr:rowOff>95250</xdr:rowOff>
    </xdr:to>
    <xdr:cxnSp macro="">
      <xdr:nvCxnSpPr>
        <xdr:cNvPr id="407" name="直線コネクタ 406">
          <a:extLst>
            <a:ext uri="{FF2B5EF4-FFF2-40B4-BE49-F238E27FC236}">
              <a16:creationId xmlns:a16="http://schemas.microsoft.com/office/drawing/2014/main" id="{BA4BF637-DB5F-4570-9D77-C88AFC3ED6FE}"/>
            </a:ext>
          </a:extLst>
        </xdr:cNvPr>
        <xdr:cNvCxnSpPr/>
      </xdr:nvCxnSpPr>
      <xdr:spPr>
        <a:xfrm>
          <a:off x="4105275" y="16554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19066</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F1ECB811-71FE-4494-A9D6-1817BD206FFE}"/>
            </a:ext>
          </a:extLst>
        </xdr:cNvPr>
        <xdr:cNvSpPr txBox="1"/>
      </xdr:nvSpPr>
      <xdr:spPr>
        <a:xfrm>
          <a:off x="4219575" y="16992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40639</xdr:rowOff>
    </xdr:from>
    <xdr:to>
      <xdr:col>24</xdr:col>
      <xdr:colOff>114300</xdr:colOff>
      <xdr:row>104</xdr:row>
      <xdr:rowOff>142239</xdr:rowOff>
    </xdr:to>
    <xdr:sp macro="" textlink="">
      <xdr:nvSpPr>
        <xdr:cNvPr id="409" name="フローチャート: 判断 408">
          <a:extLst>
            <a:ext uri="{FF2B5EF4-FFF2-40B4-BE49-F238E27FC236}">
              <a16:creationId xmlns:a16="http://schemas.microsoft.com/office/drawing/2014/main" id="{9341374E-D6F6-41B6-83B3-447F4E4F2F65}"/>
            </a:ext>
          </a:extLst>
        </xdr:cNvPr>
        <xdr:cNvSpPr/>
      </xdr:nvSpPr>
      <xdr:spPr>
        <a:xfrm>
          <a:off x="4124325" y="17014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38736</xdr:rowOff>
    </xdr:from>
    <xdr:to>
      <xdr:col>20</xdr:col>
      <xdr:colOff>38100</xdr:colOff>
      <xdr:row>104</xdr:row>
      <xdr:rowOff>140336</xdr:rowOff>
    </xdr:to>
    <xdr:sp macro="" textlink="">
      <xdr:nvSpPr>
        <xdr:cNvPr id="410" name="フローチャート: 判断 409">
          <a:extLst>
            <a:ext uri="{FF2B5EF4-FFF2-40B4-BE49-F238E27FC236}">
              <a16:creationId xmlns:a16="http://schemas.microsoft.com/office/drawing/2014/main" id="{9CC8495B-AF6C-42BE-A3BA-81E65512F79B}"/>
            </a:ext>
          </a:extLst>
        </xdr:cNvPr>
        <xdr:cNvSpPr/>
      </xdr:nvSpPr>
      <xdr:spPr>
        <a:xfrm>
          <a:off x="3381375" y="17012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124461</xdr:rowOff>
    </xdr:from>
    <xdr:to>
      <xdr:col>15</xdr:col>
      <xdr:colOff>101600</xdr:colOff>
      <xdr:row>104</xdr:row>
      <xdr:rowOff>54611</xdr:rowOff>
    </xdr:to>
    <xdr:sp macro="" textlink="">
      <xdr:nvSpPr>
        <xdr:cNvPr id="411" name="フローチャート: 判断 410">
          <a:extLst>
            <a:ext uri="{FF2B5EF4-FFF2-40B4-BE49-F238E27FC236}">
              <a16:creationId xmlns:a16="http://schemas.microsoft.com/office/drawing/2014/main" id="{A9531233-CFD2-413D-A212-A5D75EDA6184}"/>
            </a:ext>
          </a:extLst>
        </xdr:cNvPr>
        <xdr:cNvSpPr/>
      </xdr:nvSpPr>
      <xdr:spPr>
        <a:xfrm>
          <a:off x="2571750" y="16923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99695</xdr:rowOff>
    </xdr:from>
    <xdr:to>
      <xdr:col>10</xdr:col>
      <xdr:colOff>165100</xdr:colOff>
      <xdr:row>104</xdr:row>
      <xdr:rowOff>29845</xdr:rowOff>
    </xdr:to>
    <xdr:sp macro="" textlink="">
      <xdr:nvSpPr>
        <xdr:cNvPr id="412" name="フローチャート: 判断 411">
          <a:extLst>
            <a:ext uri="{FF2B5EF4-FFF2-40B4-BE49-F238E27FC236}">
              <a16:creationId xmlns:a16="http://schemas.microsoft.com/office/drawing/2014/main" id="{F8044718-8ECF-45F2-8041-7AC4253D7D14}"/>
            </a:ext>
          </a:extLst>
        </xdr:cNvPr>
        <xdr:cNvSpPr/>
      </xdr:nvSpPr>
      <xdr:spPr>
        <a:xfrm>
          <a:off x="1781175" y="16904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61595</xdr:rowOff>
    </xdr:from>
    <xdr:to>
      <xdr:col>6</xdr:col>
      <xdr:colOff>38100</xdr:colOff>
      <xdr:row>103</xdr:row>
      <xdr:rowOff>163195</xdr:rowOff>
    </xdr:to>
    <xdr:sp macro="" textlink="">
      <xdr:nvSpPr>
        <xdr:cNvPr id="413" name="フローチャート: 判断 412">
          <a:extLst>
            <a:ext uri="{FF2B5EF4-FFF2-40B4-BE49-F238E27FC236}">
              <a16:creationId xmlns:a16="http://schemas.microsoft.com/office/drawing/2014/main" id="{5FF7A434-BA2C-4F05-A708-E4885D0031B5}"/>
            </a:ext>
          </a:extLst>
        </xdr:cNvPr>
        <xdr:cNvSpPr/>
      </xdr:nvSpPr>
      <xdr:spPr>
        <a:xfrm>
          <a:off x="981075" y="16866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2A95E2C-619D-4E48-9EF5-FAC89C3AE06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2ECFE1A-0E4B-4BD0-A256-85FB0FAE360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B4F8096-EADF-4499-889D-F9B90534124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6FEC13E-2D90-470E-86FC-8891396D0C9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78081A4-6373-4760-8DA9-3233554CC31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158750</xdr:rowOff>
    </xdr:from>
    <xdr:to>
      <xdr:col>24</xdr:col>
      <xdr:colOff>114300</xdr:colOff>
      <xdr:row>102</xdr:row>
      <xdr:rowOff>88900</xdr:rowOff>
    </xdr:to>
    <xdr:sp macro="" textlink="">
      <xdr:nvSpPr>
        <xdr:cNvPr id="419" name="楕円 418">
          <a:extLst>
            <a:ext uri="{FF2B5EF4-FFF2-40B4-BE49-F238E27FC236}">
              <a16:creationId xmlns:a16="http://schemas.microsoft.com/office/drawing/2014/main" id="{E6E55038-B899-4A40-A788-062B2F139988}"/>
            </a:ext>
          </a:extLst>
        </xdr:cNvPr>
        <xdr:cNvSpPr/>
      </xdr:nvSpPr>
      <xdr:spPr>
        <a:xfrm>
          <a:off x="4124325" y="16621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73677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A191BE58-D8DD-442F-991F-11E2EBBC42D4}"/>
            </a:ext>
          </a:extLst>
        </xdr:cNvPr>
        <xdr:cNvSpPr txBox="1"/>
      </xdr:nvSpPr>
      <xdr:spPr>
        <a:xfrm>
          <a:off x="4219575" y="1653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120650</xdr:rowOff>
    </xdr:from>
    <xdr:to>
      <xdr:col>20</xdr:col>
      <xdr:colOff>38100</xdr:colOff>
      <xdr:row>102</xdr:row>
      <xdr:rowOff>50800</xdr:rowOff>
    </xdr:to>
    <xdr:sp macro="" textlink="">
      <xdr:nvSpPr>
        <xdr:cNvPr id="421" name="楕円 420">
          <a:extLst>
            <a:ext uri="{FF2B5EF4-FFF2-40B4-BE49-F238E27FC236}">
              <a16:creationId xmlns:a16="http://schemas.microsoft.com/office/drawing/2014/main" id="{5167FC23-981E-47F4-87E7-94DA40A3D506}"/>
            </a:ext>
          </a:extLst>
        </xdr:cNvPr>
        <xdr:cNvSpPr/>
      </xdr:nvSpPr>
      <xdr:spPr>
        <a:xfrm>
          <a:off x="3381375" y="16583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0</xdr:rowOff>
    </xdr:from>
    <xdr:to>
      <xdr:col>24</xdr:col>
      <xdr:colOff>63500</xdr:colOff>
      <xdr:row>102</xdr:row>
      <xdr:rowOff>38100</xdr:rowOff>
    </xdr:to>
    <xdr:cxnSp macro="">
      <xdr:nvCxnSpPr>
        <xdr:cNvPr id="422" name="直線コネクタ 421">
          <a:extLst>
            <a:ext uri="{FF2B5EF4-FFF2-40B4-BE49-F238E27FC236}">
              <a16:creationId xmlns:a16="http://schemas.microsoft.com/office/drawing/2014/main" id="{13FA1932-28E4-4F98-A38C-175385C00101}"/>
            </a:ext>
          </a:extLst>
        </xdr:cNvPr>
        <xdr:cNvCxnSpPr/>
      </xdr:nvCxnSpPr>
      <xdr:spPr>
        <a:xfrm>
          <a:off x="3429000" y="1663065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82550</xdr:rowOff>
    </xdr:from>
    <xdr:to>
      <xdr:col>15</xdr:col>
      <xdr:colOff>101600</xdr:colOff>
      <xdr:row>102</xdr:row>
      <xdr:rowOff>12700</xdr:rowOff>
    </xdr:to>
    <xdr:sp macro="" textlink="">
      <xdr:nvSpPr>
        <xdr:cNvPr id="423" name="楕円 422">
          <a:extLst>
            <a:ext uri="{FF2B5EF4-FFF2-40B4-BE49-F238E27FC236}">
              <a16:creationId xmlns:a16="http://schemas.microsoft.com/office/drawing/2014/main" id="{F410544F-113C-45C3-9248-35BBAC83E03F}"/>
            </a:ext>
          </a:extLst>
        </xdr:cNvPr>
        <xdr:cNvSpPr/>
      </xdr:nvSpPr>
      <xdr:spPr>
        <a:xfrm>
          <a:off x="2571750" y="16544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133350</xdr:rowOff>
    </xdr:from>
    <xdr:to>
      <xdr:col>19</xdr:col>
      <xdr:colOff>177800</xdr:colOff>
      <xdr:row>102</xdr:row>
      <xdr:rowOff>0</xdr:rowOff>
    </xdr:to>
    <xdr:cxnSp macro="">
      <xdr:nvCxnSpPr>
        <xdr:cNvPr id="424" name="直線コネクタ 423">
          <a:extLst>
            <a:ext uri="{FF2B5EF4-FFF2-40B4-BE49-F238E27FC236}">
              <a16:creationId xmlns:a16="http://schemas.microsoft.com/office/drawing/2014/main" id="{D969BCC7-3B2E-48AF-8B31-899755210AAC}"/>
            </a:ext>
          </a:extLst>
        </xdr:cNvPr>
        <xdr:cNvCxnSpPr/>
      </xdr:nvCxnSpPr>
      <xdr:spPr>
        <a:xfrm>
          <a:off x="2619375" y="1659255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44450</xdr:rowOff>
    </xdr:from>
    <xdr:to>
      <xdr:col>10</xdr:col>
      <xdr:colOff>165100</xdr:colOff>
      <xdr:row>101</xdr:row>
      <xdr:rowOff>146050</xdr:rowOff>
    </xdr:to>
    <xdr:sp macro="" textlink="">
      <xdr:nvSpPr>
        <xdr:cNvPr id="425" name="楕円 424">
          <a:extLst>
            <a:ext uri="{FF2B5EF4-FFF2-40B4-BE49-F238E27FC236}">
              <a16:creationId xmlns:a16="http://schemas.microsoft.com/office/drawing/2014/main" id="{08109A95-45B0-4A11-B501-99DEF231AF99}"/>
            </a:ext>
          </a:extLst>
        </xdr:cNvPr>
        <xdr:cNvSpPr/>
      </xdr:nvSpPr>
      <xdr:spPr>
        <a:xfrm>
          <a:off x="1781175" y="16506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95250</xdr:rowOff>
    </xdr:from>
    <xdr:to>
      <xdr:col>15</xdr:col>
      <xdr:colOff>50800</xdr:colOff>
      <xdr:row>101</xdr:row>
      <xdr:rowOff>133350</xdr:rowOff>
    </xdr:to>
    <xdr:cxnSp macro="">
      <xdr:nvCxnSpPr>
        <xdr:cNvPr id="426" name="直線コネクタ 425">
          <a:extLst>
            <a:ext uri="{FF2B5EF4-FFF2-40B4-BE49-F238E27FC236}">
              <a16:creationId xmlns:a16="http://schemas.microsoft.com/office/drawing/2014/main" id="{B690DA4A-022E-4CD5-A59B-AFFEE8F92BE2}"/>
            </a:ext>
          </a:extLst>
        </xdr:cNvPr>
        <xdr:cNvCxnSpPr/>
      </xdr:nvCxnSpPr>
      <xdr:spPr>
        <a:xfrm>
          <a:off x="1828800" y="1655445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6350</xdr:rowOff>
    </xdr:from>
    <xdr:to>
      <xdr:col>6</xdr:col>
      <xdr:colOff>38100</xdr:colOff>
      <xdr:row>101</xdr:row>
      <xdr:rowOff>107950</xdr:rowOff>
    </xdr:to>
    <xdr:sp macro="" textlink="">
      <xdr:nvSpPr>
        <xdr:cNvPr id="427" name="楕円 426">
          <a:extLst>
            <a:ext uri="{FF2B5EF4-FFF2-40B4-BE49-F238E27FC236}">
              <a16:creationId xmlns:a16="http://schemas.microsoft.com/office/drawing/2014/main" id="{32302DD6-97B6-4F95-8676-5E2A812F816D}"/>
            </a:ext>
          </a:extLst>
        </xdr:cNvPr>
        <xdr:cNvSpPr/>
      </xdr:nvSpPr>
      <xdr:spPr>
        <a:xfrm>
          <a:off x="981075" y="16468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57150</xdr:rowOff>
    </xdr:from>
    <xdr:to>
      <xdr:col>10</xdr:col>
      <xdr:colOff>114300</xdr:colOff>
      <xdr:row>101</xdr:row>
      <xdr:rowOff>95250</xdr:rowOff>
    </xdr:to>
    <xdr:cxnSp macro="">
      <xdr:nvCxnSpPr>
        <xdr:cNvPr id="428" name="直線コネクタ 427">
          <a:extLst>
            <a:ext uri="{FF2B5EF4-FFF2-40B4-BE49-F238E27FC236}">
              <a16:creationId xmlns:a16="http://schemas.microsoft.com/office/drawing/2014/main" id="{E88DB2F7-652C-44C4-8838-A3859080B1EC}"/>
            </a:ext>
          </a:extLst>
        </xdr:cNvPr>
        <xdr:cNvCxnSpPr/>
      </xdr:nvCxnSpPr>
      <xdr:spPr>
        <a:xfrm>
          <a:off x="1028700" y="165163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131463</xdr:rowOff>
    </xdr:from>
    <xdr:ext cx="405111" cy="259045"/>
    <xdr:sp macro="" textlink="">
      <xdr:nvSpPr>
        <xdr:cNvPr id="429" name="n_1aveValue【市民会館】&#10;有形固定資産減価償却率">
          <a:extLst>
            <a:ext uri="{FF2B5EF4-FFF2-40B4-BE49-F238E27FC236}">
              <a16:creationId xmlns:a16="http://schemas.microsoft.com/office/drawing/2014/main" id="{C5732ACB-EEAF-47E4-A166-56F0819D0F48}"/>
            </a:ext>
          </a:extLst>
        </xdr:cNvPr>
        <xdr:cNvSpPr txBox="1"/>
      </xdr:nvSpPr>
      <xdr:spPr>
        <a:xfrm>
          <a:off x="3239144" y="17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45738</xdr:rowOff>
    </xdr:from>
    <xdr:ext cx="405111" cy="259045"/>
    <xdr:sp macro="" textlink="">
      <xdr:nvSpPr>
        <xdr:cNvPr id="430" name="n_2aveValue【市民会館】&#10;有形固定資産減価償却率">
          <a:extLst>
            <a:ext uri="{FF2B5EF4-FFF2-40B4-BE49-F238E27FC236}">
              <a16:creationId xmlns:a16="http://schemas.microsoft.com/office/drawing/2014/main" id="{0863D0E6-813B-49F6-8AEC-834B10ED74A9}"/>
            </a:ext>
          </a:extLst>
        </xdr:cNvPr>
        <xdr:cNvSpPr txBox="1"/>
      </xdr:nvSpPr>
      <xdr:spPr>
        <a:xfrm>
          <a:off x="2439044" y="1702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20972</xdr:rowOff>
    </xdr:from>
    <xdr:ext cx="405111" cy="259045"/>
    <xdr:sp macro="" textlink="">
      <xdr:nvSpPr>
        <xdr:cNvPr id="431" name="n_3aveValue【市民会館】&#10;有形固定資産減価償却率">
          <a:extLst>
            <a:ext uri="{FF2B5EF4-FFF2-40B4-BE49-F238E27FC236}">
              <a16:creationId xmlns:a16="http://schemas.microsoft.com/office/drawing/2014/main" id="{5D192E78-AC77-4729-A736-0EF57AA692C5}"/>
            </a:ext>
          </a:extLst>
        </xdr:cNvPr>
        <xdr:cNvSpPr txBox="1"/>
      </xdr:nvSpPr>
      <xdr:spPr>
        <a:xfrm>
          <a:off x="1648469"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154322</xdr:rowOff>
    </xdr:from>
    <xdr:ext cx="405111" cy="259045"/>
    <xdr:sp macro="" textlink="">
      <xdr:nvSpPr>
        <xdr:cNvPr id="432" name="n_4aveValue【市民会館】&#10;有形固定資産減価償却率">
          <a:extLst>
            <a:ext uri="{FF2B5EF4-FFF2-40B4-BE49-F238E27FC236}">
              <a16:creationId xmlns:a16="http://schemas.microsoft.com/office/drawing/2014/main" id="{7855893A-B235-446E-96F0-AF1BC01BEEAA}"/>
            </a:ext>
          </a:extLst>
        </xdr:cNvPr>
        <xdr:cNvSpPr txBox="1"/>
      </xdr:nvSpPr>
      <xdr:spPr>
        <a:xfrm>
          <a:off x="848369"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67327</xdr:rowOff>
    </xdr:from>
    <xdr:ext cx="405111" cy="259045"/>
    <xdr:sp macro="" textlink="">
      <xdr:nvSpPr>
        <xdr:cNvPr id="433" name="n_1mainValue【市民会館】&#10;有形固定資産減価償却率">
          <a:extLst>
            <a:ext uri="{FF2B5EF4-FFF2-40B4-BE49-F238E27FC236}">
              <a16:creationId xmlns:a16="http://schemas.microsoft.com/office/drawing/2014/main" id="{DD8EEF93-8902-40A5-A793-042871D663D4}"/>
            </a:ext>
          </a:extLst>
        </xdr:cNvPr>
        <xdr:cNvSpPr txBox="1"/>
      </xdr:nvSpPr>
      <xdr:spPr>
        <a:xfrm>
          <a:off x="3239144" y="1635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29227</xdr:rowOff>
    </xdr:from>
    <xdr:ext cx="405111" cy="259045"/>
    <xdr:sp macro="" textlink="">
      <xdr:nvSpPr>
        <xdr:cNvPr id="434" name="n_2mainValue【市民会館】&#10;有形固定資産減価償却率">
          <a:extLst>
            <a:ext uri="{FF2B5EF4-FFF2-40B4-BE49-F238E27FC236}">
              <a16:creationId xmlns:a16="http://schemas.microsoft.com/office/drawing/2014/main" id="{A365BB51-ED34-4DEB-9AD7-ACBD07998873}"/>
            </a:ext>
          </a:extLst>
        </xdr:cNvPr>
        <xdr:cNvSpPr txBox="1"/>
      </xdr:nvSpPr>
      <xdr:spPr>
        <a:xfrm>
          <a:off x="2439044"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162577</xdr:rowOff>
    </xdr:from>
    <xdr:ext cx="405111" cy="259045"/>
    <xdr:sp macro="" textlink="">
      <xdr:nvSpPr>
        <xdr:cNvPr id="435" name="n_3mainValue【市民会館】&#10;有形固定資産減価償却率">
          <a:extLst>
            <a:ext uri="{FF2B5EF4-FFF2-40B4-BE49-F238E27FC236}">
              <a16:creationId xmlns:a16="http://schemas.microsoft.com/office/drawing/2014/main" id="{C388D27E-6A80-4543-8CBC-5549AB2D926C}"/>
            </a:ext>
          </a:extLst>
        </xdr:cNvPr>
        <xdr:cNvSpPr txBox="1"/>
      </xdr:nvSpPr>
      <xdr:spPr>
        <a:xfrm>
          <a:off x="1648469" y="1627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124477</xdr:rowOff>
    </xdr:from>
    <xdr:ext cx="405111" cy="259045"/>
    <xdr:sp macro="" textlink="">
      <xdr:nvSpPr>
        <xdr:cNvPr id="436" name="n_4mainValue【市民会館】&#10;有形固定資産減価償却率">
          <a:extLst>
            <a:ext uri="{FF2B5EF4-FFF2-40B4-BE49-F238E27FC236}">
              <a16:creationId xmlns:a16="http://schemas.microsoft.com/office/drawing/2014/main" id="{176F5153-3403-42F7-BBFC-F5D7F55DF636}"/>
            </a:ext>
          </a:extLst>
        </xdr:cNvPr>
        <xdr:cNvSpPr txBox="1"/>
      </xdr:nvSpPr>
      <xdr:spPr>
        <a:xfrm>
          <a:off x="848369" y="1623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C053F43A-6F20-4752-A418-458DD1E948F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DB9EC59F-91CD-45F0-86E2-293FBD4F3DC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F5C64DD-6A09-449A-8EA9-4E822A2BFE3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47BE3BB-CB02-4CD1-A67B-60A1832D436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72439E4F-6002-41D1-B222-5BBAA13BE18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123C0DC2-2177-4D7C-ADA1-633F446AA45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F955B20B-1087-4BA8-8050-3A10A735E7C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871501D-F808-43FF-BCD3-70DB74D69F6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E2A35D82-BA6C-4BB0-820B-482D3A0E589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07281E2-FC4D-457F-8F15-A9AF1D6611D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7" name="テキスト ボックス 446">
          <a:extLst>
            <a:ext uri="{FF2B5EF4-FFF2-40B4-BE49-F238E27FC236}">
              <a16:creationId xmlns:a16="http://schemas.microsoft.com/office/drawing/2014/main" id="{2AB7E73A-82B6-4904-949F-B9276972D9CD}"/>
            </a:ext>
          </a:extLst>
        </xdr:cNvPr>
        <xdr:cNvSpPr txBox="1"/>
      </xdr:nvSpPr>
      <xdr:spPr>
        <a:xfrm>
          <a:off x="5527221"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D2DC2381-5837-4874-83BB-A0B3D280B17C}"/>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E030BE1A-F280-43E9-9686-DF8EA07DDAC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A7B6112F-7CF4-425C-9DCF-627DCBFE6958}"/>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1B3A8710-AD34-42A0-9E76-0C4D9F8FD71B}"/>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1EC46B2-A31E-42D2-BF0D-B6C3ADF79A1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E9EC284A-0940-4D7E-A689-5DA360AA0CA8}"/>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5E9390AF-656D-4177-B23C-A4486CC99ECC}"/>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DD84A5C2-B027-4916-94A4-2647327BF695}"/>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7777F92C-C733-4D65-916E-8E709B8D9758}"/>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0A4CFD5B-239D-45A4-A0F9-367FB3CE604B}"/>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9A3D779E-012D-4244-B960-D2036F63C85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63D4841E-EF84-460F-B376-38330372C0D6}"/>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DE40579E-4D91-4831-9181-46646741144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110489</xdr:rowOff>
    </xdr:from>
    <xdr:to>
      <xdr:col>54</xdr:col>
      <xdr:colOff>189865</xdr:colOff>
      <xdr:row>108</xdr:row>
      <xdr:rowOff>102870</xdr:rowOff>
    </xdr:to>
    <xdr:cxnSp macro="">
      <xdr:nvCxnSpPr>
        <xdr:cNvPr id="461" name="直線コネクタ 460">
          <a:extLst>
            <a:ext uri="{FF2B5EF4-FFF2-40B4-BE49-F238E27FC236}">
              <a16:creationId xmlns:a16="http://schemas.microsoft.com/office/drawing/2014/main" id="{FBB4D7BA-B011-4FFA-8CF7-4268C059A985}"/>
            </a:ext>
          </a:extLst>
        </xdr:cNvPr>
        <xdr:cNvCxnSpPr/>
      </xdr:nvCxnSpPr>
      <xdr:spPr>
        <a:xfrm flipV="1">
          <a:off x="9429115" y="16395064"/>
          <a:ext cx="0" cy="13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106697</xdr:rowOff>
    </xdr:from>
    <xdr:ext cx="469744" cy="259045"/>
    <xdr:sp macro="" textlink="">
      <xdr:nvSpPr>
        <xdr:cNvPr id="462" name="【市民会館】&#10;一人当たり面積最小値テキスト">
          <a:extLst>
            <a:ext uri="{FF2B5EF4-FFF2-40B4-BE49-F238E27FC236}">
              <a16:creationId xmlns:a16="http://schemas.microsoft.com/office/drawing/2014/main" id="{F86661DB-892B-4E08-9BCF-16C08A2BB85B}"/>
            </a:ext>
          </a:extLst>
        </xdr:cNvPr>
        <xdr:cNvSpPr txBox="1"/>
      </xdr:nvSpPr>
      <xdr:spPr>
        <a:xfrm>
          <a:off x="9467850" y="1776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102870</xdr:rowOff>
    </xdr:from>
    <xdr:to>
      <xdr:col>55</xdr:col>
      <xdr:colOff>88900</xdr:colOff>
      <xdr:row>108</xdr:row>
      <xdr:rowOff>102870</xdr:rowOff>
    </xdr:to>
    <xdr:cxnSp macro="">
      <xdr:nvCxnSpPr>
        <xdr:cNvPr id="463" name="直線コネクタ 462">
          <a:extLst>
            <a:ext uri="{FF2B5EF4-FFF2-40B4-BE49-F238E27FC236}">
              <a16:creationId xmlns:a16="http://schemas.microsoft.com/office/drawing/2014/main" id="{0698A547-E269-43DB-B5DF-2F351BFE9171}"/>
            </a:ext>
          </a:extLst>
        </xdr:cNvPr>
        <xdr:cNvCxnSpPr/>
      </xdr:nvCxnSpPr>
      <xdr:spPr>
        <a:xfrm>
          <a:off x="9363075" y="177653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57166</xdr:rowOff>
    </xdr:from>
    <xdr:ext cx="469744" cy="259045"/>
    <xdr:sp macro="" textlink="">
      <xdr:nvSpPr>
        <xdr:cNvPr id="464" name="【市民会館】&#10;一人当たり面積最大値テキスト">
          <a:extLst>
            <a:ext uri="{FF2B5EF4-FFF2-40B4-BE49-F238E27FC236}">
              <a16:creationId xmlns:a16="http://schemas.microsoft.com/office/drawing/2014/main" id="{48A9210C-7A38-4E02-AFFF-2F9489FAE35F}"/>
            </a:ext>
          </a:extLst>
        </xdr:cNvPr>
        <xdr:cNvSpPr txBox="1"/>
      </xdr:nvSpPr>
      <xdr:spPr>
        <a:xfrm>
          <a:off x="9467850" y="1617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110489</xdr:rowOff>
    </xdr:from>
    <xdr:to>
      <xdr:col>55</xdr:col>
      <xdr:colOff>88900</xdr:colOff>
      <xdr:row>100</xdr:row>
      <xdr:rowOff>110489</xdr:rowOff>
    </xdr:to>
    <xdr:cxnSp macro="">
      <xdr:nvCxnSpPr>
        <xdr:cNvPr id="465" name="直線コネクタ 464">
          <a:extLst>
            <a:ext uri="{FF2B5EF4-FFF2-40B4-BE49-F238E27FC236}">
              <a16:creationId xmlns:a16="http://schemas.microsoft.com/office/drawing/2014/main" id="{59FA96B0-A249-4302-9313-4974471028F9}"/>
            </a:ext>
          </a:extLst>
        </xdr:cNvPr>
        <xdr:cNvCxnSpPr/>
      </xdr:nvCxnSpPr>
      <xdr:spPr>
        <a:xfrm>
          <a:off x="9363075" y="163950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78757</xdr:rowOff>
    </xdr:from>
    <xdr:ext cx="469744" cy="259045"/>
    <xdr:sp macro="" textlink="">
      <xdr:nvSpPr>
        <xdr:cNvPr id="466" name="【市民会館】&#10;一人当たり面積平均値テキスト">
          <a:extLst>
            <a:ext uri="{FF2B5EF4-FFF2-40B4-BE49-F238E27FC236}">
              <a16:creationId xmlns:a16="http://schemas.microsoft.com/office/drawing/2014/main" id="{F7C05B12-D870-412F-ADB7-F90917950398}"/>
            </a:ext>
          </a:extLst>
        </xdr:cNvPr>
        <xdr:cNvSpPr txBox="1"/>
      </xdr:nvSpPr>
      <xdr:spPr>
        <a:xfrm>
          <a:off x="9467850" y="1688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55880</xdr:rowOff>
    </xdr:from>
    <xdr:to>
      <xdr:col>55</xdr:col>
      <xdr:colOff>50800</xdr:colOff>
      <xdr:row>104</xdr:row>
      <xdr:rowOff>157480</xdr:rowOff>
    </xdr:to>
    <xdr:sp macro="" textlink="">
      <xdr:nvSpPr>
        <xdr:cNvPr id="467" name="フローチャート: 判断 466">
          <a:extLst>
            <a:ext uri="{FF2B5EF4-FFF2-40B4-BE49-F238E27FC236}">
              <a16:creationId xmlns:a16="http://schemas.microsoft.com/office/drawing/2014/main" id="{09473F71-7534-42CF-AED0-B57A70F2BFF2}"/>
            </a:ext>
          </a:extLst>
        </xdr:cNvPr>
        <xdr:cNvSpPr/>
      </xdr:nvSpPr>
      <xdr:spPr>
        <a:xfrm>
          <a:off x="9401175" y="170294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78739</xdr:rowOff>
    </xdr:from>
    <xdr:to>
      <xdr:col>50</xdr:col>
      <xdr:colOff>165100</xdr:colOff>
      <xdr:row>105</xdr:row>
      <xdr:rowOff>8889</xdr:rowOff>
    </xdr:to>
    <xdr:sp macro="" textlink="">
      <xdr:nvSpPr>
        <xdr:cNvPr id="468" name="フローチャート: 判断 467">
          <a:extLst>
            <a:ext uri="{FF2B5EF4-FFF2-40B4-BE49-F238E27FC236}">
              <a16:creationId xmlns:a16="http://schemas.microsoft.com/office/drawing/2014/main" id="{5C0A5A6E-C20B-4A0C-B75E-7FAF5336A8B0}"/>
            </a:ext>
          </a:extLst>
        </xdr:cNvPr>
        <xdr:cNvSpPr/>
      </xdr:nvSpPr>
      <xdr:spPr>
        <a:xfrm>
          <a:off x="8639175" y="17052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116839</xdr:rowOff>
    </xdr:from>
    <xdr:to>
      <xdr:col>46</xdr:col>
      <xdr:colOff>38100</xdr:colOff>
      <xdr:row>105</xdr:row>
      <xdr:rowOff>46989</xdr:rowOff>
    </xdr:to>
    <xdr:sp macro="" textlink="">
      <xdr:nvSpPr>
        <xdr:cNvPr id="469" name="フローチャート: 判断 468">
          <a:extLst>
            <a:ext uri="{FF2B5EF4-FFF2-40B4-BE49-F238E27FC236}">
              <a16:creationId xmlns:a16="http://schemas.microsoft.com/office/drawing/2014/main" id="{E7218EF1-5538-4467-AD8E-9A61BD4F2F56}"/>
            </a:ext>
          </a:extLst>
        </xdr:cNvPr>
        <xdr:cNvSpPr/>
      </xdr:nvSpPr>
      <xdr:spPr>
        <a:xfrm>
          <a:off x="7839075" y="17090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135889</xdr:rowOff>
    </xdr:from>
    <xdr:to>
      <xdr:col>41</xdr:col>
      <xdr:colOff>101600</xdr:colOff>
      <xdr:row>105</xdr:row>
      <xdr:rowOff>66039</xdr:rowOff>
    </xdr:to>
    <xdr:sp macro="" textlink="">
      <xdr:nvSpPr>
        <xdr:cNvPr id="470" name="フローチャート: 判断 469">
          <a:extLst>
            <a:ext uri="{FF2B5EF4-FFF2-40B4-BE49-F238E27FC236}">
              <a16:creationId xmlns:a16="http://schemas.microsoft.com/office/drawing/2014/main" id="{3120D140-871B-4F6E-8280-8CE768032916}"/>
            </a:ext>
          </a:extLst>
        </xdr:cNvPr>
        <xdr:cNvSpPr/>
      </xdr:nvSpPr>
      <xdr:spPr>
        <a:xfrm>
          <a:off x="7029450" y="17109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74930</xdr:rowOff>
    </xdr:from>
    <xdr:to>
      <xdr:col>36</xdr:col>
      <xdr:colOff>165100</xdr:colOff>
      <xdr:row>106</xdr:row>
      <xdr:rowOff>5080</xdr:rowOff>
    </xdr:to>
    <xdr:sp macro="" textlink="">
      <xdr:nvSpPr>
        <xdr:cNvPr id="471" name="フローチャート: 判断 470">
          <a:extLst>
            <a:ext uri="{FF2B5EF4-FFF2-40B4-BE49-F238E27FC236}">
              <a16:creationId xmlns:a16="http://schemas.microsoft.com/office/drawing/2014/main" id="{BD8EF156-58C3-4C05-B3CA-02284595DF78}"/>
            </a:ext>
          </a:extLst>
        </xdr:cNvPr>
        <xdr:cNvSpPr/>
      </xdr:nvSpPr>
      <xdr:spPr>
        <a:xfrm>
          <a:off x="62388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4975E2F-14B1-47A2-AB86-DD16308FC75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46136CA-2E27-4C92-BE0B-52AE2E56DD7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78AB632-CB39-444A-B485-BEDBC81767A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187E8D2-2096-440C-A482-EF013AF6966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799E77F-8AE8-4B6E-AEB8-E40B51CBCD46}"/>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52070</xdr:rowOff>
    </xdr:from>
    <xdr:to>
      <xdr:col>55</xdr:col>
      <xdr:colOff>50800</xdr:colOff>
      <xdr:row>108</xdr:row>
      <xdr:rowOff>153670</xdr:rowOff>
    </xdr:to>
    <xdr:sp macro="" textlink="">
      <xdr:nvSpPr>
        <xdr:cNvPr id="477" name="楕円 476">
          <a:extLst>
            <a:ext uri="{FF2B5EF4-FFF2-40B4-BE49-F238E27FC236}">
              <a16:creationId xmlns:a16="http://schemas.microsoft.com/office/drawing/2014/main" id="{1C3F2BA9-89B1-4339-A6DB-D840577D3889}"/>
            </a:ext>
          </a:extLst>
        </xdr:cNvPr>
        <xdr:cNvSpPr/>
      </xdr:nvSpPr>
      <xdr:spPr>
        <a:xfrm>
          <a:off x="9401175" y="177082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138447</xdr:rowOff>
    </xdr:from>
    <xdr:ext cx="469744" cy="259045"/>
    <xdr:sp macro="" textlink="">
      <xdr:nvSpPr>
        <xdr:cNvPr id="478" name="【市民会館】&#10;一人当たり面積該当値テキスト">
          <a:extLst>
            <a:ext uri="{FF2B5EF4-FFF2-40B4-BE49-F238E27FC236}">
              <a16:creationId xmlns:a16="http://schemas.microsoft.com/office/drawing/2014/main" id="{7ED66722-EC4C-4507-A7B0-CA06A9E94A96}"/>
            </a:ext>
          </a:extLst>
        </xdr:cNvPr>
        <xdr:cNvSpPr txBox="1"/>
      </xdr:nvSpPr>
      <xdr:spPr>
        <a:xfrm>
          <a:off x="9467850"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59689</xdr:rowOff>
    </xdr:from>
    <xdr:to>
      <xdr:col>50</xdr:col>
      <xdr:colOff>165100</xdr:colOff>
      <xdr:row>108</xdr:row>
      <xdr:rowOff>161289</xdr:rowOff>
    </xdr:to>
    <xdr:sp macro="" textlink="">
      <xdr:nvSpPr>
        <xdr:cNvPr id="479" name="楕円 478">
          <a:extLst>
            <a:ext uri="{FF2B5EF4-FFF2-40B4-BE49-F238E27FC236}">
              <a16:creationId xmlns:a16="http://schemas.microsoft.com/office/drawing/2014/main" id="{37659D66-C58F-4B0E-ABC9-524C30DC85C3}"/>
            </a:ext>
          </a:extLst>
        </xdr:cNvPr>
        <xdr:cNvSpPr/>
      </xdr:nvSpPr>
      <xdr:spPr>
        <a:xfrm>
          <a:off x="8639175" y="17719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102870</xdr:rowOff>
    </xdr:from>
    <xdr:to>
      <xdr:col>55</xdr:col>
      <xdr:colOff>0</xdr:colOff>
      <xdr:row>108</xdr:row>
      <xdr:rowOff>110489</xdr:rowOff>
    </xdr:to>
    <xdr:cxnSp macro="">
      <xdr:nvCxnSpPr>
        <xdr:cNvPr id="480" name="直線コネクタ 479">
          <a:extLst>
            <a:ext uri="{FF2B5EF4-FFF2-40B4-BE49-F238E27FC236}">
              <a16:creationId xmlns:a16="http://schemas.microsoft.com/office/drawing/2014/main" id="{9F172861-A8F9-4056-A392-132ADC22AD65}"/>
            </a:ext>
          </a:extLst>
        </xdr:cNvPr>
        <xdr:cNvCxnSpPr/>
      </xdr:nvCxnSpPr>
      <xdr:spPr>
        <a:xfrm flipV="1">
          <a:off x="8686800" y="17765395"/>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71120</xdr:rowOff>
    </xdr:from>
    <xdr:to>
      <xdr:col>46</xdr:col>
      <xdr:colOff>38100</xdr:colOff>
      <xdr:row>109</xdr:row>
      <xdr:rowOff>1270</xdr:rowOff>
    </xdr:to>
    <xdr:sp macro="" textlink="">
      <xdr:nvSpPr>
        <xdr:cNvPr id="481" name="楕円 480">
          <a:extLst>
            <a:ext uri="{FF2B5EF4-FFF2-40B4-BE49-F238E27FC236}">
              <a16:creationId xmlns:a16="http://schemas.microsoft.com/office/drawing/2014/main" id="{D218E55C-F4F0-4EE4-9DEC-CD05D3E273EE}"/>
            </a:ext>
          </a:extLst>
        </xdr:cNvPr>
        <xdr:cNvSpPr/>
      </xdr:nvSpPr>
      <xdr:spPr>
        <a:xfrm>
          <a:off x="7839075" y="17727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110489</xdr:rowOff>
    </xdr:from>
    <xdr:to>
      <xdr:col>50</xdr:col>
      <xdr:colOff>114300</xdr:colOff>
      <xdr:row>108</xdr:row>
      <xdr:rowOff>121920</xdr:rowOff>
    </xdr:to>
    <xdr:cxnSp macro="">
      <xdr:nvCxnSpPr>
        <xdr:cNvPr id="482" name="直線コネクタ 481">
          <a:extLst>
            <a:ext uri="{FF2B5EF4-FFF2-40B4-BE49-F238E27FC236}">
              <a16:creationId xmlns:a16="http://schemas.microsoft.com/office/drawing/2014/main" id="{29FCE264-35F4-4207-A8F9-C95699C24B24}"/>
            </a:ext>
          </a:extLst>
        </xdr:cNvPr>
        <xdr:cNvCxnSpPr/>
      </xdr:nvCxnSpPr>
      <xdr:spPr>
        <a:xfrm flipV="1">
          <a:off x="7886700" y="17766664"/>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78739</xdr:rowOff>
    </xdr:from>
    <xdr:to>
      <xdr:col>41</xdr:col>
      <xdr:colOff>101600</xdr:colOff>
      <xdr:row>109</xdr:row>
      <xdr:rowOff>8889</xdr:rowOff>
    </xdr:to>
    <xdr:sp macro="" textlink="">
      <xdr:nvSpPr>
        <xdr:cNvPr id="483" name="楕円 482">
          <a:extLst>
            <a:ext uri="{FF2B5EF4-FFF2-40B4-BE49-F238E27FC236}">
              <a16:creationId xmlns:a16="http://schemas.microsoft.com/office/drawing/2014/main" id="{CAC449C4-5D9F-4E52-832B-19C9D4F178E7}"/>
            </a:ext>
          </a:extLst>
        </xdr:cNvPr>
        <xdr:cNvSpPr/>
      </xdr:nvSpPr>
      <xdr:spPr>
        <a:xfrm>
          <a:off x="7029450" y="17738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121920</xdr:rowOff>
    </xdr:from>
    <xdr:to>
      <xdr:col>45</xdr:col>
      <xdr:colOff>177800</xdr:colOff>
      <xdr:row>108</xdr:row>
      <xdr:rowOff>129539</xdr:rowOff>
    </xdr:to>
    <xdr:cxnSp macro="">
      <xdr:nvCxnSpPr>
        <xdr:cNvPr id="484" name="直線コネクタ 483">
          <a:extLst>
            <a:ext uri="{FF2B5EF4-FFF2-40B4-BE49-F238E27FC236}">
              <a16:creationId xmlns:a16="http://schemas.microsoft.com/office/drawing/2014/main" id="{7218D5B4-E732-4A2F-98C1-D6EE95EE3D9C}"/>
            </a:ext>
          </a:extLst>
        </xdr:cNvPr>
        <xdr:cNvCxnSpPr/>
      </xdr:nvCxnSpPr>
      <xdr:spPr>
        <a:xfrm flipV="1">
          <a:off x="7077075" y="17784445"/>
          <a:ext cx="80962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86361</xdr:rowOff>
    </xdr:from>
    <xdr:to>
      <xdr:col>36</xdr:col>
      <xdr:colOff>165100</xdr:colOff>
      <xdr:row>109</xdr:row>
      <xdr:rowOff>16511</xdr:rowOff>
    </xdr:to>
    <xdr:sp macro="" textlink="">
      <xdr:nvSpPr>
        <xdr:cNvPr id="485" name="楕円 484">
          <a:extLst>
            <a:ext uri="{FF2B5EF4-FFF2-40B4-BE49-F238E27FC236}">
              <a16:creationId xmlns:a16="http://schemas.microsoft.com/office/drawing/2014/main" id="{74F811CE-B510-48CC-9E5D-11EA071D7858}"/>
            </a:ext>
          </a:extLst>
        </xdr:cNvPr>
        <xdr:cNvSpPr/>
      </xdr:nvSpPr>
      <xdr:spPr>
        <a:xfrm>
          <a:off x="6238875" y="17742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129539</xdr:rowOff>
    </xdr:from>
    <xdr:to>
      <xdr:col>41</xdr:col>
      <xdr:colOff>50800</xdr:colOff>
      <xdr:row>108</xdr:row>
      <xdr:rowOff>137161</xdr:rowOff>
    </xdr:to>
    <xdr:cxnSp macro="">
      <xdr:nvCxnSpPr>
        <xdr:cNvPr id="486" name="直線コネクタ 485">
          <a:extLst>
            <a:ext uri="{FF2B5EF4-FFF2-40B4-BE49-F238E27FC236}">
              <a16:creationId xmlns:a16="http://schemas.microsoft.com/office/drawing/2014/main" id="{9FDF70A6-DBA2-4124-B969-F572F3CA9FFC}"/>
            </a:ext>
          </a:extLst>
        </xdr:cNvPr>
        <xdr:cNvCxnSpPr/>
      </xdr:nvCxnSpPr>
      <xdr:spPr>
        <a:xfrm flipV="1">
          <a:off x="6286500" y="17785714"/>
          <a:ext cx="7905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25416</xdr:rowOff>
    </xdr:from>
    <xdr:ext cx="469744" cy="259045"/>
    <xdr:sp macro="" textlink="">
      <xdr:nvSpPr>
        <xdr:cNvPr id="487" name="n_1aveValue【市民会館】&#10;一人当たり面積">
          <a:extLst>
            <a:ext uri="{FF2B5EF4-FFF2-40B4-BE49-F238E27FC236}">
              <a16:creationId xmlns:a16="http://schemas.microsoft.com/office/drawing/2014/main" id="{BE915F43-CA26-4DB8-9BF6-7DB19A639D1B}"/>
            </a:ext>
          </a:extLst>
        </xdr:cNvPr>
        <xdr:cNvSpPr txBox="1"/>
      </xdr:nvSpPr>
      <xdr:spPr>
        <a:xfrm>
          <a:off x="8458277" y="1683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63516</xdr:rowOff>
    </xdr:from>
    <xdr:ext cx="469744" cy="259045"/>
    <xdr:sp macro="" textlink="">
      <xdr:nvSpPr>
        <xdr:cNvPr id="488" name="n_2aveValue【市民会館】&#10;一人当たり面積">
          <a:extLst>
            <a:ext uri="{FF2B5EF4-FFF2-40B4-BE49-F238E27FC236}">
              <a16:creationId xmlns:a16="http://schemas.microsoft.com/office/drawing/2014/main" id="{8DE68C79-9B55-4A6D-AC0A-46A83F406A33}"/>
            </a:ext>
          </a:extLst>
        </xdr:cNvPr>
        <xdr:cNvSpPr txBox="1"/>
      </xdr:nvSpPr>
      <xdr:spPr>
        <a:xfrm>
          <a:off x="7677227" y="1686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82566</xdr:rowOff>
    </xdr:from>
    <xdr:ext cx="469744" cy="259045"/>
    <xdr:sp macro="" textlink="">
      <xdr:nvSpPr>
        <xdr:cNvPr id="489" name="n_3aveValue【市民会館】&#10;一人当たり面積">
          <a:extLst>
            <a:ext uri="{FF2B5EF4-FFF2-40B4-BE49-F238E27FC236}">
              <a16:creationId xmlns:a16="http://schemas.microsoft.com/office/drawing/2014/main" id="{20560C25-AB20-42DF-B555-881533B7786A}"/>
            </a:ext>
          </a:extLst>
        </xdr:cNvPr>
        <xdr:cNvSpPr txBox="1"/>
      </xdr:nvSpPr>
      <xdr:spPr>
        <a:xfrm>
          <a:off x="6867602" y="1688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21607</xdr:rowOff>
    </xdr:from>
    <xdr:ext cx="469744" cy="259045"/>
    <xdr:sp macro="" textlink="">
      <xdr:nvSpPr>
        <xdr:cNvPr id="490" name="n_4aveValue【市民会館】&#10;一人当たり面積">
          <a:extLst>
            <a:ext uri="{FF2B5EF4-FFF2-40B4-BE49-F238E27FC236}">
              <a16:creationId xmlns:a16="http://schemas.microsoft.com/office/drawing/2014/main" id="{A8211749-7497-41AC-B844-93E541E82569}"/>
            </a:ext>
          </a:extLst>
        </xdr:cNvPr>
        <xdr:cNvSpPr txBox="1"/>
      </xdr:nvSpPr>
      <xdr:spPr>
        <a:xfrm>
          <a:off x="6067502" y="1699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152416</xdr:rowOff>
    </xdr:from>
    <xdr:ext cx="469744" cy="259045"/>
    <xdr:sp macro="" textlink="">
      <xdr:nvSpPr>
        <xdr:cNvPr id="491" name="n_1mainValue【市民会館】&#10;一人当たり面積">
          <a:extLst>
            <a:ext uri="{FF2B5EF4-FFF2-40B4-BE49-F238E27FC236}">
              <a16:creationId xmlns:a16="http://schemas.microsoft.com/office/drawing/2014/main" id="{7B2B017E-9E29-4639-A669-1286FAC63EF2}"/>
            </a:ext>
          </a:extLst>
        </xdr:cNvPr>
        <xdr:cNvSpPr txBox="1"/>
      </xdr:nvSpPr>
      <xdr:spPr>
        <a:xfrm>
          <a:off x="8458277" y="1781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163847</xdr:rowOff>
    </xdr:from>
    <xdr:ext cx="469744" cy="259045"/>
    <xdr:sp macro="" textlink="">
      <xdr:nvSpPr>
        <xdr:cNvPr id="492" name="n_2mainValue【市民会館】&#10;一人当たり面積">
          <a:extLst>
            <a:ext uri="{FF2B5EF4-FFF2-40B4-BE49-F238E27FC236}">
              <a16:creationId xmlns:a16="http://schemas.microsoft.com/office/drawing/2014/main" id="{234F0967-BD67-4217-98DE-218EEDC8DCEE}"/>
            </a:ext>
          </a:extLst>
        </xdr:cNvPr>
        <xdr:cNvSpPr txBox="1"/>
      </xdr:nvSpPr>
      <xdr:spPr>
        <a:xfrm>
          <a:off x="7677227" y="178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16</xdr:rowOff>
    </xdr:from>
    <xdr:ext cx="469744" cy="259045"/>
    <xdr:sp macro="" textlink="">
      <xdr:nvSpPr>
        <xdr:cNvPr id="493" name="n_3mainValue【市民会館】&#10;一人当たり面積">
          <a:extLst>
            <a:ext uri="{FF2B5EF4-FFF2-40B4-BE49-F238E27FC236}">
              <a16:creationId xmlns:a16="http://schemas.microsoft.com/office/drawing/2014/main" id="{FAE76009-B373-4683-A6DD-9F8780C28E88}"/>
            </a:ext>
          </a:extLst>
        </xdr:cNvPr>
        <xdr:cNvSpPr txBox="1"/>
      </xdr:nvSpPr>
      <xdr:spPr>
        <a:xfrm>
          <a:off x="6867602" y="17830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7638</xdr:rowOff>
    </xdr:from>
    <xdr:ext cx="469744" cy="259045"/>
    <xdr:sp macro="" textlink="">
      <xdr:nvSpPr>
        <xdr:cNvPr id="494" name="n_4mainValue【市民会館】&#10;一人当たり面積">
          <a:extLst>
            <a:ext uri="{FF2B5EF4-FFF2-40B4-BE49-F238E27FC236}">
              <a16:creationId xmlns:a16="http://schemas.microsoft.com/office/drawing/2014/main" id="{D3EA07F2-E9D6-4A5E-B8AE-91E1E88665DA}"/>
            </a:ext>
          </a:extLst>
        </xdr:cNvPr>
        <xdr:cNvSpPr txBox="1"/>
      </xdr:nvSpPr>
      <xdr:spPr>
        <a:xfrm>
          <a:off x="6067502" y="1784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ABE2EE7B-9F55-4AD9-830B-235591DFA20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95970E0A-379E-48C1-BAB6-65873EBD80A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48A9600A-194E-4B41-9FA5-BDEC3C46D9F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6676D038-9184-4FFD-8524-165F12BF81A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F46FB4FC-AF12-4CB6-BB9F-EBFF92026AB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7934813E-3C0E-442C-82DF-BEB4845CEC0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82112457-9AAE-4944-9CC9-80DEC12EC16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C75E1FFF-5113-4208-86A7-20C966C4162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5ECB040B-B787-40C0-97BC-AE9E597A5CD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783EC72B-4D0A-4F55-A7C7-35E4B2B886E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8602D32F-AFF5-43AC-9C9F-0A39FFEF18D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ED8D3B17-F8DF-4801-977F-61F6718E21E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507" name="テキスト ボックス 506">
          <a:extLst>
            <a:ext uri="{FF2B5EF4-FFF2-40B4-BE49-F238E27FC236}">
              <a16:creationId xmlns:a16="http://schemas.microsoft.com/office/drawing/2014/main" id="{062C5EFC-F345-4E5B-9FB4-C872B5309496}"/>
            </a:ext>
          </a:extLst>
        </xdr:cNvPr>
        <xdr:cNvSpPr txBox="1"/>
      </xdr:nvSpPr>
      <xdr:spPr>
        <a:xfrm>
          <a:off x="10845966" y="6712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E98A635F-85B2-49C0-8EE6-3D5079F1CB5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D8A9D1C5-39AB-4966-819A-F283EF44E5FD}"/>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084F2E27-B8F2-4679-995A-7A78F11A6A38}"/>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ACF42FF1-4569-4274-82D6-078B12B8DFF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65529554-D7D0-49F4-A0F5-98C50DE16BE7}"/>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C51C8D3A-4C74-46D8-838B-2983306AFA04}"/>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F2F3651E-1B4C-49BF-80DE-4D107B30474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58B1281E-F9F0-4EBA-9172-3C33491575E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20B4A43-B1A6-4FF4-A258-D67834D6321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7" name="テキスト ボックス 516">
          <a:extLst>
            <a:ext uri="{FF2B5EF4-FFF2-40B4-BE49-F238E27FC236}">
              <a16:creationId xmlns:a16="http://schemas.microsoft.com/office/drawing/2014/main" id="{B0172CCA-A015-4500-99C8-5928A8EEEFE8}"/>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C98ED957-83E6-4562-A92A-5FEBA8BAEFD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40</xdr:row>
      <xdr:rowOff>137160</xdr:rowOff>
    </xdr:to>
    <xdr:cxnSp macro="">
      <xdr:nvCxnSpPr>
        <xdr:cNvPr id="519" name="直線コネクタ 518">
          <a:extLst>
            <a:ext uri="{FF2B5EF4-FFF2-40B4-BE49-F238E27FC236}">
              <a16:creationId xmlns:a16="http://schemas.microsoft.com/office/drawing/2014/main" id="{9943FAEA-03A1-435F-BE8B-EF6D9CDD92FC}"/>
            </a:ext>
          </a:extLst>
        </xdr:cNvPr>
        <xdr:cNvCxnSpPr/>
      </xdr:nvCxnSpPr>
      <xdr:spPr>
        <a:xfrm flipV="1">
          <a:off x="14696439" y="5361305"/>
          <a:ext cx="0" cy="1265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140987</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D95F91C6-E59C-4284-BD8E-0AA7DE997C77}"/>
            </a:ext>
          </a:extLst>
        </xdr:cNvPr>
        <xdr:cNvSpPr txBox="1"/>
      </xdr:nvSpPr>
      <xdr:spPr>
        <a:xfrm>
          <a:off x="14735175" y="663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521" name="直線コネクタ 520">
          <a:extLst>
            <a:ext uri="{FF2B5EF4-FFF2-40B4-BE49-F238E27FC236}">
              <a16:creationId xmlns:a16="http://schemas.microsoft.com/office/drawing/2014/main" id="{810D4770-60C8-4E1C-8F07-44386E633A38}"/>
            </a:ext>
          </a:extLst>
        </xdr:cNvPr>
        <xdr:cNvCxnSpPr/>
      </xdr:nvCxnSpPr>
      <xdr:spPr>
        <a:xfrm>
          <a:off x="14611350" y="662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B738CDBE-D5EB-4D4C-9D19-BB4E9FF26990}"/>
            </a:ext>
          </a:extLst>
        </xdr:cNvPr>
        <xdr:cNvSpPr txBox="1"/>
      </xdr:nvSpPr>
      <xdr:spPr>
        <a:xfrm>
          <a:off x="14735175" y="51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523" name="直線コネクタ 522">
          <a:extLst>
            <a:ext uri="{FF2B5EF4-FFF2-40B4-BE49-F238E27FC236}">
              <a16:creationId xmlns:a16="http://schemas.microsoft.com/office/drawing/2014/main" id="{25C48286-1225-4CED-B839-25E54657AD85}"/>
            </a:ext>
          </a:extLst>
        </xdr:cNvPr>
        <xdr:cNvCxnSpPr/>
      </xdr:nvCxnSpPr>
      <xdr:spPr>
        <a:xfrm>
          <a:off x="14611350" y="5361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52087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7990D53-1391-41F4-8066-7E5D5326F401}"/>
            </a:ext>
          </a:extLst>
        </xdr:cNvPr>
        <xdr:cNvSpPr txBox="1"/>
      </xdr:nvSpPr>
      <xdr:spPr>
        <a:xfrm>
          <a:off x="14735175" y="5725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525" name="フローチャート: 判断 524">
          <a:extLst>
            <a:ext uri="{FF2B5EF4-FFF2-40B4-BE49-F238E27FC236}">
              <a16:creationId xmlns:a16="http://schemas.microsoft.com/office/drawing/2014/main" id="{C9387554-838D-4D52-8240-2B3D00979864}"/>
            </a:ext>
          </a:extLst>
        </xdr:cNvPr>
        <xdr:cNvSpPr/>
      </xdr:nvSpPr>
      <xdr:spPr>
        <a:xfrm>
          <a:off x="14649450" y="58648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526" name="フローチャート: 判断 525">
          <a:extLst>
            <a:ext uri="{FF2B5EF4-FFF2-40B4-BE49-F238E27FC236}">
              <a16:creationId xmlns:a16="http://schemas.microsoft.com/office/drawing/2014/main" id="{885AC763-3400-40CA-8880-0CF80F5A70EF}"/>
            </a:ext>
          </a:extLst>
        </xdr:cNvPr>
        <xdr:cNvSpPr/>
      </xdr:nvSpPr>
      <xdr:spPr>
        <a:xfrm>
          <a:off x="138874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527" name="フローチャート: 判断 526">
          <a:extLst>
            <a:ext uri="{FF2B5EF4-FFF2-40B4-BE49-F238E27FC236}">
              <a16:creationId xmlns:a16="http://schemas.microsoft.com/office/drawing/2014/main" id="{5EF39D33-1EC1-41CC-9845-7CF589411451}"/>
            </a:ext>
          </a:extLst>
        </xdr:cNvPr>
        <xdr:cNvSpPr/>
      </xdr:nvSpPr>
      <xdr:spPr>
        <a:xfrm>
          <a:off x="13096875" y="58007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528" name="フローチャート: 判断 527">
          <a:extLst>
            <a:ext uri="{FF2B5EF4-FFF2-40B4-BE49-F238E27FC236}">
              <a16:creationId xmlns:a16="http://schemas.microsoft.com/office/drawing/2014/main" id="{A1FDAFF6-BCB8-46BA-A7E1-4ABF644665D5}"/>
            </a:ext>
          </a:extLst>
        </xdr:cNvPr>
        <xdr:cNvSpPr/>
      </xdr:nvSpPr>
      <xdr:spPr>
        <a:xfrm>
          <a:off x="12296775" y="5705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529" name="フローチャート: 判断 528">
          <a:extLst>
            <a:ext uri="{FF2B5EF4-FFF2-40B4-BE49-F238E27FC236}">
              <a16:creationId xmlns:a16="http://schemas.microsoft.com/office/drawing/2014/main" id="{EC26AC54-9527-4F04-9AFE-23D4CEA10A9F}"/>
            </a:ext>
          </a:extLst>
        </xdr:cNvPr>
        <xdr:cNvSpPr/>
      </xdr:nvSpPr>
      <xdr:spPr>
        <a:xfrm>
          <a:off x="11487150" y="5628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5EC9A46-3F4D-4BAE-B221-A39A470C187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1C51EFA-8CAA-43FE-B698-05C4AF846BF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108BB31-846F-4E1A-8264-BDCD95894E5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B6AAFD6-CCDA-4AF9-9EE0-2B4F9D04515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A7B8F50-E784-4DBA-A0CF-ED562A8437D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33020</xdr:rowOff>
    </xdr:from>
    <xdr:to>
      <xdr:col>85</xdr:col>
      <xdr:colOff>177800</xdr:colOff>
      <xdr:row>36</xdr:row>
      <xdr:rowOff>134620</xdr:rowOff>
    </xdr:to>
    <xdr:sp macro="" textlink="">
      <xdr:nvSpPr>
        <xdr:cNvPr id="535" name="楕円 534">
          <a:extLst>
            <a:ext uri="{FF2B5EF4-FFF2-40B4-BE49-F238E27FC236}">
              <a16:creationId xmlns:a16="http://schemas.microsoft.com/office/drawing/2014/main" id="{E91690FB-8D1F-4FBC-AE9D-38A020F0946E}"/>
            </a:ext>
          </a:extLst>
        </xdr:cNvPr>
        <xdr:cNvSpPr/>
      </xdr:nvSpPr>
      <xdr:spPr>
        <a:xfrm>
          <a:off x="14649450" y="5868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11447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421102B-78AB-4332-A0D8-D405383444A5}"/>
            </a:ext>
          </a:extLst>
        </xdr:cNvPr>
        <xdr:cNvSpPr txBox="1"/>
      </xdr:nvSpPr>
      <xdr:spPr>
        <a:xfrm>
          <a:off x="14735175"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74930</xdr:rowOff>
    </xdr:from>
    <xdr:to>
      <xdr:col>81</xdr:col>
      <xdr:colOff>101600</xdr:colOff>
      <xdr:row>36</xdr:row>
      <xdr:rowOff>5080</xdr:rowOff>
    </xdr:to>
    <xdr:sp macro="" textlink="">
      <xdr:nvSpPr>
        <xdr:cNvPr id="537" name="楕円 536">
          <a:extLst>
            <a:ext uri="{FF2B5EF4-FFF2-40B4-BE49-F238E27FC236}">
              <a16:creationId xmlns:a16="http://schemas.microsoft.com/office/drawing/2014/main" id="{3FA0DB64-9E17-44D9-8AF7-333177D3947A}"/>
            </a:ext>
          </a:extLst>
        </xdr:cNvPr>
        <xdr:cNvSpPr/>
      </xdr:nvSpPr>
      <xdr:spPr>
        <a:xfrm>
          <a:off x="13887450" y="5751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125730</xdr:rowOff>
    </xdr:from>
    <xdr:to>
      <xdr:col>85</xdr:col>
      <xdr:colOff>127000</xdr:colOff>
      <xdr:row>36</xdr:row>
      <xdr:rowOff>83820</xdr:rowOff>
    </xdr:to>
    <xdr:cxnSp macro="">
      <xdr:nvCxnSpPr>
        <xdr:cNvPr id="538" name="直線コネクタ 537">
          <a:extLst>
            <a:ext uri="{FF2B5EF4-FFF2-40B4-BE49-F238E27FC236}">
              <a16:creationId xmlns:a16="http://schemas.microsoft.com/office/drawing/2014/main" id="{0FE759C2-02FA-4B9E-86DE-F1F428014687}"/>
            </a:ext>
          </a:extLst>
        </xdr:cNvPr>
        <xdr:cNvCxnSpPr/>
      </xdr:nvCxnSpPr>
      <xdr:spPr>
        <a:xfrm>
          <a:off x="13935075" y="5799455"/>
          <a:ext cx="762000" cy="126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116840</xdr:rowOff>
    </xdr:from>
    <xdr:to>
      <xdr:col>76</xdr:col>
      <xdr:colOff>165100</xdr:colOff>
      <xdr:row>35</xdr:row>
      <xdr:rowOff>46990</xdr:rowOff>
    </xdr:to>
    <xdr:sp macro="" textlink="">
      <xdr:nvSpPr>
        <xdr:cNvPr id="539" name="楕円 538">
          <a:extLst>
            <a:ext uri="{FF2B5EF4-FFF2-40B4-BE49-F238E27FC236}">
              <a16:creationId xmlns:a16="http://schemas.microsoft.com/office/drawing/2014/main" id="{F3828C96-E5A4-45F5-AF7A-E15360465574}"/>
            </a:ext>
          </a:extLst>
        </xdr:cNvPr>
        <xdr:cNvSpPr/>
      </xdr:nvSpPr>
      <xdr:spPr>
        <a:xfrm>
          <a:off x="13096875" y="5631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167640</xdr:rowOff>
    </xdr:from>
    <xdr:to>
      <xdr:col>81</xdr:col>
      <xdr:colOff>50800</xdr:colOff>
      <xdr:row>35</xdr:row>
      <xdr:rowOff>125730</xdr:rowOff>
    </xdr:to>
    <xdr:cxnSp macro="">
      <xdr:nvCxnSpPr>
        <xdr:cNvPr id="540" name="直線コネクタ 539">
          <a:extLst>
            <a:ext uri="{FF2B5EF4-FFF2-40B4-BE49-F238E27FC236}">
              <a16:creationId xmlns:a16="http://schemas.microsoft.com/office/drawing/2014/main" id="{F47D872D-4D44-45EC-B8C3-6A98C089885F}"/>
            </a:ext>
          </a:extLst>
        </xdr:cNvPr>
        <xdr:cNvCxnSpPr/>
      </xdr:nvCxnSpPr>
      <xdr:spPr>
        <a:xfrm>
          <a:off x="13144500" y="5679440"/>
          <a:ext cx="790575"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154940</xdr:rowOff>
    </xdr:from>
    <xdr:to>
      <xdr:col>72</xdr:col>
      <xdr:colOff>38100</xdr:colOff>
      <xdr:row>35</xdr:row>
      <xdr:rowOff>85090</xdr:rowOff>
    </xdr:to>
    <xdr:sp macro="" textlink="">
      <xdr:nvSpPr>
        <xdr:cNvPr id="541" name="楕円 540">
          <a:extLst>
            <a:ext uri="{FF2B5EF4-FFF2-40B4-BE49-F238E27FC236}">
              <a16:creationId xmlns:a16="http://schemas.microsoft.com/office/drawing/2014/main" id="{2CFBA403-A7CD-4BFF-950C-ACA867545F94}"/>
            </a:ext>
          </a:extLst>
        </xdr:cNvPr>
        <xdr:cNvSpPr/>
      </xdr:nvSpPr>
      <xdr:spPr>
        <a:xfrm>
          <a:off x="12296775" y="56699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167640</xdr:rowOff>
    </xdr:from>
    <xdr:to>
      <xdr:col>76</xdr:col>
      <xdr:colOff>114300</xdr:colOff>
      <xdr:row>35</xdr:row>
      <xdr:rowOff>34290</xdr:rowOff>
    </xdr:to>
    <xdr:cxnSp macro="">
      <xdr:nvCxnSpPr>
        <xdr:cNvPr id="542" name="直線コネクタ 541">
          <a:extLst>
            <a:ext uri="{FF2B5EF4-FFF2-40B4-BE49-F238E27FC236}">
              <a16:creationId xmlns:a16="http://schemas.microsoft.com/office/drawing/2014/main" id="{CCCFE3CE-AFC1-4A39-9C03-80E45C23807B}"/>
            </a:ext>
          </a:extLst>
        </xdr:cNvPr>
        <xdr:cNvCxnSpPr/>
      </xdr:nvCxnSpPr>
      <xdr:spPr>
        <a:xfrm flipV="1">
          <a:off x="12344400" y="5679440"/>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44450</xdr:rowOff>
    </xdr:from>
    <xdr:to>
      <xdr:col>67</xdr:col>
      <xdr:colOff>101600</xdr:colOff>
      <xdr:row>34</xdr:row>
      <xdr:rowOff>146050</xdr:rowOff>
    </xdr:to>
    <xdr:sp macro="" textlink="">
      <xdr:nvSpPr>
        <xdr:cNvPr id="543" name="楕円 542">
          <a:extLst>
            <a:ext uri="{FF2B5EF4-FFF2-40B4-BE49-F238E27FC236}">
              <a16:creationId xmlns:a16="http://schemas.microsoft.com/office/drawing/2014/main" id="{225C3920-3060-4662-A811-52734ACF98BA}"/>
            </a:ext>
          </a:extLst>
        </xdr:cNvPr>
        <xdr:cNvSpPr/>
      </xdr:nvSpPr>
      <xdr:spPr>
        <a:xfrm>
          <a:off x="11487150" y="55626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95250</xdr:rowOff>
    </xdr:from>
    <xdr:to>
      <xdr:col>71</xdr:col>
      <xdr:colOff>177800</xdr:colOff>
      <xdr:row>35</xdr:row>
      <xdr:rowOff>34290</xdr:rowOff>
    </xdr:to>
    <xdr:cxnSp macro="">
      <xdr:nvCxnSpPr>
        <xdr:cNvPr id="544" name="直線コネクタ 543">
          <a:extLst>
            <a:ext uri="{FF2B5EF4-FFF2-40B4-BE49-F238E27FC236}">
              <a16:creationId xmlns:a16="http://schemas.microsoft.com/office/drawing/2014/main" id="{2DAA6580-588F-4C2C-A3A3-15BC50989026}"/>
            </a:ext>
          </a:extLst>
        </xdr:cNvPr>
        <xdr:cNvCxnSpPr/>
      </xdr:nvCxnSpPr>
      <xdr:spPr>
        <a:xfrm>
          <a:off x="11534775" y="5610225"/>
          <a:ext cx="809625"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125747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900D94D7-13CC-4F42-BB43-C587DA21DC53}"/>
            </a:ext>
          </a:extLst>
        </xdr:cNvPr>
        <xdr:cNvSpPr txBox="1"/>
      </xdr:nvSpPr>
      <xdr:spPr>
        <a:xfrm>
          <a:off x="13745219"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41927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374020D-7CAC-4119-AE60-34C95DF2A1E2}"/>
            </a:ext>
          </a:extLst>
        </xdr:cNvPr>
        <xdr:cNvSpPr txBox="1"/>
      </xdr:nvSpPr>
      <xdr:spPr>
        <a:xfrm>
          <a:off x="1296416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118127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84BED37F-07B8-40C3-9EB2-6234AD96B41F}"/>
            </a:ext>
          </a:extLst>
        </xdr:cNvPr>
        <xdr:cNvSpPr txBox="1"/>
      </xdr:nvSpPr>
      <xdr:spPr>
        <a:xfrm>
          <a:off x="1216406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34307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C9680434-39AF-493F-BD52-954AD88DE917}"/>
            </a:ext>
          </a:extLst>
        </xdr:cNvPr>
        <xdr:cNvSpPr txBox="1"/>
      </xdr:nvSpPr>
      <xdr:spPr>
        <a:xfrm>
          <a:off x="11354444" y="57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21607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9AEC2FAF-9E10-4B75-A396-644F124227F6}"/>
            </a:ext>
          </a:extLst>
        </xdr:cNvPr>
        <xdr:cNvSpPr txBox="1"/>
      </xdr:nvSpPr>
      <xdr:spPr>
        <a:xfrm>
          <a:off x="13745219"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63517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E81732D9-9019-45B0-8519-5C5CBC102CAC}"/>
            </a:ext>
          </a:extLst>
        </xdr:cNvPr>
        <xdr:cNvSpPr txBox="1"/>
      </xdr:nvSpPr>
      <xdr:spPr>
        <a:xfrm>
          <a:off x="12964169" y="541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101617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367BC76-294B-493F-BFC5-365EF1D990DA}"/>
            </a:ext>
          </a:extLst>
        </xdr:cNvPr>
        <xdr:cNvSpPr txBox="1"/>
      </xdr:nvSpPr>
      <xdr:spPr>
        <a:xfrm>
          <a:off x="12164069"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162577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E7F3F4B-C9FB-4FAA-9D74-D1E3CF369CF9}"/>
            </a:ext>
          </a:extLst>
        </xdr:cNvPr>
        <xdr:cNvSpPr txBox="1"/>
      </xdr:nvSpPr>
      <xdr:spPr>
        <a:xfrm>
          <a:off x="11354444" y="535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9F001102-0FD8-4D29-A4F9-D7A894365BB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3741EBA-9DC8-4E56-9196-B72F0BB45D6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ADFD451D-BF87-42F9-9AFB-81F95A5B264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E4E30BD0-2250-4BD6-A58B-A534ED10567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2A9B0A2-1CEE-4011-AEAC-080B4B0644F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484894C-2CE9-4856-BB58-CF0DED1335E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D4DB0FFF-4660-46ED-994C-009763195F7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EAF6DDB-F98F-4719-90DD-C38A365826F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5D80BED-86BE-44B0-8E7D-DF1DFEFD28D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CC2C01-CF7E-480C-9768-2F574D008CC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69E7A50-FADD-43E6-A1B1-406EBC60175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806CC6B6-400B-4368-A6D3-97D58C7C7313}"/>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155192CE-C539-46A7-9F62-A022723DD230}"/>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A075ED3D-B872-439A-AC42-D8681722A51D}"/>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DE0CA8C3-3484-46AD-9B5B-E78A2670ED18}"/>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512F7C20-66D2-41C7-88FD-C47A31D210F2}"/>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67841D9-5B9E-4561-89B9-95795EE835C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69CD9E46-588D-4AEE-A478-F5E9B99DAB5A}"/>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172A80F2-97D0-4C10-ABDB-AEA97D009DC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263304E7-9F90-4874-A6D9-D5E61E87B7B3}"/>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1CCA9836-1E85-40AC-A5D5-B475BD0AA58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EE4B2FC2-D379-4D7D-8E9B-E96251B760E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4EE2F993-DF58-4EC4-B47B-9F3264B4BF8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576" name="直線コネクタ 575">
          <a:extLst>
            <a:ext uri="{FF2B5EF4-FFF2-40B4-BE49-F238E27FC236}">
              <a16:creationId xmlns:a16="http://schemas.microsoft.com/office/drawing/2014/main" id="{2F3EF847-67FD-47E9-A2C9-D1667CD1AEA1}"/>
            </a:ext>
          </a:extLst>
        </xdr:cNvPr>
        <xdr:cNvCxnSpPr/>
      </xdr:nvCxnSpPr>
      <xdr:spPr>
        <a:xfrm flipV="1">
          <a:off x="19954239" y="5449664"/>
          <a:ext cx="0" cy="1372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577" name="【一般廃棄物処理施設】&#10;一人当たり有形固定資産（償却資産）額最小値テキスト">
          <a:extLst>
            <a:ext uri="{FF2B5EF4-FFF2-40B4-BE49-F238E27FC236}">
              <a16:creationId xmlns:a16="http://schemas.microsoft.com/office/drawing/2014/main" id="{344170F2-39EE-4E58-9105-237245D64E2E}"/>
            </a:ext>
          </a:extLst>
        </xdr:cNvPr>
        <xdr:cNvSpPr txBox="1"/>
      </xdr:nvSpPr>
      <xdr:spPr>
        <a:xfrm>
          <a:off x="19992975" y="682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578" name="直線コネクタ 577">
          <a:extLst>
            <a:ext uri="{FF2B5EF4-FFF2-40B4-BE49-F238E27FC236}">
              <a16:creationId xmlns:a16="http://schemas.microsoft.com/office/drawing/2014/main" id="{2E066734-0EE2-4B51-9BEF-C9EEB43D43DA}"/>
            </a:ext>
          </a:extLst>
        </xdr:cNvPr>
        <xdr:cNvCxnSpPr/>
      </xdr:nvCxnSpPr>
      <xdr:spPr>
        <a:xfrm>
          <a:off x="19878675" y="6822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E0AAD99F-8572-48F9-BDA2-A49711481073}"/>
            </a:ext>
          </a:extLst>
        </xdr:cNvPr>
        <xdr:cNvSpPr txBox="1"/>
      </xdr:nvSpPr>
      <xdr:spPr>
        <a:xfrm>
          <a:off x="19992975" y="523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580" name="直線コネクタ 579">
          <a:extLst>
            <a:ext uri="{FF2B5EF4-FFF2-40B4-BE49-F238E27FC236}">
              <a16:creationId xmlns:a16="http://schemas.microsoft.com/office/drawing/2014/main" id="{13104F0D-1B97-488B-B825-07418245BD31}"/>
            </a:ext>
          </a:extLst>
        </xdr:cNvPr>
        <xdr:cNvCxnSpPr/>
      </xdr:nvCxnSpPr>
      <xdr:spPr>
        <a:xfrm>
          <a:off x="19878675" y="5449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36763</xdr:rowOff>
    </xdr:from>
    <xdr:ext cx="599010" cy="259045"/>
    <xdr:sp macro="" textlink="">
      <xdr:nvSpPr>
        <xdr:cNvPr id="581" name="【一般廃棄物処理施設】&#10;一人当たり有形固定資産（償却資産）額平均値テキスト">
          <a:extLst>
            <a:ext uri="{FF2B5EF4-FFF2-40B4-BE49-F238E27FC236}">
              <a16:creationId xmlns:a16="http://schemas.microsoft.com/office/drawing/2014/main" id="{C0C77ABB-2C2D-487A-AB49-B39ED5034027}"/>
            </a:ext>
          </a:extLst>
        </xdr:cNvPr>
        <xdr:cNvSpPr txBox="1"/>
      </xdr:nvSpPr>
      <xdr:spPr>
        <a:xfrm>
          <a:off x="19992975" y="61994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582" name="フローチャート: 判断 581">
          <a:extLst>
            <a:ext uri="{FF2B5EF4-FFF2-40B4-BE49-F238E27FC236}">
              <a16:creationId xmlns:a16="http://schemas.microsoft.com/office/drawing/2014/main" id="{3B340E7E-98EE-4387-8F44-87E76DDD823A}"/>
            </a:ext>
          </a:extLst>
        </xdr:cNvPr>
        <xdr:cNvSpPr/>
      </xdr:nvSpPr>
      <xdr:spPr>
        <a:xfrm>
          <a:off x="19897725" y="63353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583" name="フローチャート: 判断 582">
          <a:extLst>
            <a:ext uri="{FF2B5EF4-FFF2-40B4-BE49-F238E27FC236}">
              <a16:creationId xmlns:a16="http://schemas.microsoft.com/office/drawing/2014/main" id="{B56B5EA8-575E-4A3A-A073-93DB5B59CA8E}"/>
            </a:ext>
          </a:extLst>
        </xdr:cNvPr>
        <xdr:cNvSpPr/>
      </xdr:nvSpPr>
      <xdr:spPr>
        <a:xfrm>
          <a:off x="19154775" y="6407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101040</xdr:rowOff>
    </xdr:from>
    <xdr:to>
      <xdr:col>107</xdr:col>
      <xdr:colOff>101600</xdr:colOff>
      <xdr:row>40</xdr:row>
      <xdr:rowOff>31190</xdr:rowOff>
    </xdr:to>
    <xdr:sp macro="" textlink="">
      <xdr:nvSpPr>
        <xdr:cNvPr id="584" name="フローチャート: 判断 583">
          <a:extLst>
            <a:ext uri="{FF2B5EF4-FFF2-40B4-BE49-F238E27FC236}">
              <a16:creationId xmlns:a16="http://schemas.microsoft.com/office/drawing/2014/main" id="{0B11138A-7B14-47E8-A9FC-9CC2017824C4}"/>
            </a:ext>
          </a:extLst>
        </xdr:cNvPr>
        <xdr:cNvSpPr/>
      </xdr:nvSpPr>
      <xdr:spPr>
        <a:xfrm>
          <a:off x="18345150" y="642881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111682</xdr:rowOff>
    </xdr:from>
    <xdr:to>
      <xdr:col>102</xdr:col>
      <xdr:colOff>165100</xdr:colOff>
      <xdr:row>40</xdr:row>
      <xdr:rowOff>41832</xdr:rowOff>
    </xdr:to>
    <xdr:sp macro="" textlink="">
      <xdr:nvSpPr>
        <xdr:cNvPr id="585" name="フローチャート: 判断 584">
          <a:extLst>
            <a:ext uri="{FF2B5EF4-FFF2-40B4-BE49-F238E27FC236}">
              <a16:creationId xmlns:a16="http://schemas.microsoft.com/office/drawing/2014/main" id="{C1DE3B41-C25E-4B29-B4CB-447F584375E3}"/>
            </a:ext>
          </a:extLst>
        </xdr:cNvPr>
        <xdr:cNvSpPr/>
      </xdr:nvSpPr>
      <xdr:spPr>
        <a:xfrm>
          <a:off x="17554575" y="64362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586" name="フローチャート: 判断 585">
          <a:extLst>
            <a:ext uri="{FF2B5EF4-FFF2-40B4-BE49-F238E27FC236}">
              <a16:creationId xmlns:a16="http://schemas.microsoft.com/office/drawing/2014/main" id="{B777211A-420E-44A0-A043-F42C8AA917B2}"/>
            </a:ext>
          </a:extLst>
        </xdr:cNvPr>
        <xdr:cNvSpPr/>
      </xdr:nvSpPr>
      <xdr:spPr>
        <a:xfrm>
          <a:off x="16754475" y="642939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0B53033-210F-4FAC-BA0D-6A5E191C56A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F6237D7-855D-49C0-9309-0E557A38E59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6A863FC-E340-4EFB-B994-D67A49325E0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9D1B915-BAE7-40B5-8B41-FD00DF6B2E8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CA6E2BE-7A38-46BC-8085-358722C1343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44645</xdr:rowOff>
    </xdr:from>
    <xdr:to>
      <xdr:col>116</xdr:col>
      <xdr:colOff>114300</xdr:colOff>
      <xdr:row>41</xdr:row>
      <xdr:rowOff>146245</xdr:rowOff>
    </xdr:to>
    <xdr:sp macro="" textlink="">
      <xdr:nvSpPr>
        <xdr:cNvPr id="592" name="楕円 591">
          <a:extLst>
            <a:ext uri="{FF2B5EF4-FFF2-40B4-BE49-F238E27FC236}">
              <a16:creationId xmlns:a16="http://schemas.microsoft.com/office/drawing/2014/main" id="{33C9B6EE-B5F9-4FDA-A448-BA25C0621927}"/>
            </a:ext>
          </a:extLst>
        </xdr:cNvPr>
        <xdr:cNvSpPr/>
      </xdr:nvSpPr>
      <xdr:spPr>
        <a:xfrm>
          <a:off x="19897725" y="66962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131022</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A592148B-E1BE-4D4B-94EA-D5D048C23D37}"/>
            </a:ext>
          </a:extLst>
        </xdr:cNvPr>
        <xdr:cNvSpPr txBox="1"/>
      </xdr:nvSpPr>
      <xdr:spPr>
        <a:xfrm>
          <a:off x="19992975" y="661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47468</xdr:rowOff>
    </xdr:from>
    <xdr:to>
      <xdr:col>112</xdr:col>
      <xdr:colOff>38100</xdr:colOff>
      <xdr:row>41</xdr:row>
      <xdr:rowOff>149068</xdr:rowOff>
    </xdr:to>
    <xdr:sp macro="" textlink="">
      <xdr:nvSpPr>
        <xdr:cNvPr id="594" name="楕円 593">
          <a:extLst>
            <a:ext uri="{FF2B5EF4-FFF2-40B4-BE49-F238E27FC236}">
              <a16:creationId xmlns:a16="http://schemas.microsoft.com/office/drawing/2014/main" id="{C4151E53-B248-4D2C-9EE4-B14165DDAC1C}"/>
            </a:ext>
          </a:extLst>
        </xdr:cNvPr>
        <xdr:cNvSpPr/>
      </xdr:nvSpPr>
      <xdr:spPr>
        <a:xfrm>
          <a:off x="19154775" y="6699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95445</xdr:rowOff>
    </xdr:from>
    <xdr:to>
      <xdr:col>116</xdr:col>
      <xdr:colOff>63500</xdr:colOff>
      <xdr:row>41</xdr:row>
      <xdr:rowOff>98268</xdr:rowOff>
    </xdr:to>
    <xdr:cxnSp macro="">
      <xdr:nvCxnSpPr>
        <xdr:cNvPr id="595" name="直線コネクタ 594">
          <a:extLst>
            <a:ext uri="{FF2B5EF4-FFF2-40B4-BE49-F238E27FC236}">
              <a16:creationId xmlns:a16="http://schemas.microsoft.com/office/drawing/2014/main" id="{D51BD31B-AEFC-4380-A0AC-9613D24E8F12}"/>
            </a:ext>
          </a:extLst>
        </xdr:cNvPr>
        <xdr:cNvCxnSpPr/>
      </xdr:nvCxnSpPr>
      <xdr:spPr>
        <a:xfrm flipV="1">
          <a:off x="19202400" y="6743895"/>
          <a:ext cx="752475" cy="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49815</xdr:rowOff>
    </xdr:from>
    <xdr:to>
      <xdr:col>107</xdr:col>
      <xdr:colOff>101600</xdr:colOff>
      <xdr:row>41</xdr:row>
      <xdr:rowOff>151415</xdr:rowOff>
    </xdr:to>
    <xdr:sp macro="" textlink="">
      <xdr:nvSpPr>
        <xdr:cNvPr id="596" name="楕円 595">
          <a:extLst>
            <a:ext uri="{FF2B5EF4-FFF2-40B4-BE49-F238E27FC236}">
              <a16:creationId xmlns:a16="http://schemas.microsoft.com/office/drawing/2014/main" id="{05F7830D-4B8B-4402-BA86-E55511B7C2E8}"/>
            </a:ext>
          </a:extLst>
        </xdr:cNvPr>
        <xdr:cNvSpPr/>
      </xdr:nvSpPr>
      <xdr:spPr>
        <a:xfrm>
          <a:off x="18345150" y="66950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98268</xdr:rowOff>
    </xdr:from>
    <xdr:to>
      <xdr:col>111</xdr:col>
      <xdr:colOff>177800</xdr:colOff>
      <xdr:row>41</xdr:row>
      <xdr:rowOff>100615</xdr:rowOff>
    </xdr:to>
    <xdr:cxnSp macro="">
      <xdr:nvCxnSpPr>
        <xdr:cNvPr id="597" name="直線コネクタ 596">
          <a:extLst>
            <a:ext uri="{FF2B5EF4-FFF2-40B4-BE49-F238E27FC236}">
              <a16:creationId xmlns:a16="http://schemas.microsoft.com/office/drawing/2014/main" id="{A19CA8AA-EC5F-4F04-B3D2-A3C4963163DB}"/>
            </a:ext>
          </a:extLst>
        </xdr:cNvPr>
        <xdr:cNvCxnSpPr/>
      </xdr:nvCxnSpPr>
      <xdr:spPr>
        <a:xfrm flipV="1">
          <a:off x="18392775" y="6746718"/>
          <a:ext cx="809625" cy="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63154</xdr:rowOff>
    </xdr:from>
    <xdr:to>
      <xdr:col>102</xdr:col>
      <xdr:colOff>165100</xdr:colOff>
      <xdr:row>41</xdr:row>
      <xdr:rowOff>164754</xdr:rowOff>
    </xdr:to>
    <xdr:sp macro="" textlink="">
      <xdr:nvSpPr>
        <xdr:cNvPr id="598" name="楕円 597">
          <a:extLst>
            <a:ext uri="{FF2B5EF4-FFF2-40B4-BE49-F238E27FC236}">
              <a16:creationId xmlns:a16="http://schemas.microsoft.com/office/drawing/2014/main" id="{45C94FA3-13B5-4935-A1C7-B4FFA38F5E99}"/>
            </a:ext>
          </a:extLst>
        </xdr:cNvPr>
        <xdr:cNvSpPr/>
      </xdr:nvSpPr>
      <xdr:spPr>
        <a:xfrm>
          <a:off x="17554575" y="67147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100615</xdr:rowOff>
    </xdr:from>
    <xdr:to>
      <xdr:col>107</xdr:col>
      <xdr:colOff>50800</xdr:colOff>
      <xdr:row>41</xdr:row>
      <xdr:rowOff>113954</xdr:rowOff>
    </xdr:to>
    <xdr:cxnSp macro="">
      <xdr:nvCxnSpPr>
        <xdr:cNvPr id="599" name="直線コネクタ 598">
          <a:extLst>
            <a:ext uri="{FF2B5EF4-FFF2-40B4-BE49-F238E27FC236}">
              <a16:creationId xmlns:a16="http://schemas.microsoft.com/office/drawing/2014/main" id="{66025F1D-F401-46FA-90CF-5589906CDF83}"/>
            </a:ext>
          </a:extLst>
        </xdr:cNvPr>
        <xdr:cNvCxnSpPr/>
      </xdr:nvCxnSpPr>
      <xdr:spPr>
        <a:xfrm flipV="1">
          <a:off x="17602200" y="6752240"/>
          <a:ext cx="790575" cy="1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64925</xdr:rowOff>
    </xdr:from>
    <xdr:to>
      <xdr:col>98</xdr:col>
      <xdr:colOff>38100</xdr:colOff>
      <xdr:row>41</xdr:row>
      <xdr:rowOff>166525</xdr:rowOff>
    </xdr:to>
    <xdr:sp macro="" textlink="">
      <xdr:nvSpPr>
        <xdr:cNvPr id="600" name="楕円 599">
          <a:extLst>
            <a:ext uri="{FF2B5EF4-FFF2-40B4-BE49-F238E27FC236}">
              <a16:creationId xmlns:a16="http://schemas.microsoft.com/office/drawing/2014/main" id="{56ABF325-6268-4F42-B9EA-A275DB147393}"/>
            </a:ext>
          </a:extLst>
        </xdr:cNvPr>
        <xdr:cNvSpPr/>
      </xdr:nvSpPr>
      <xdr:spPr>
        <a:xfrm>
          <a:off x="16754475" y="6716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113954</xdr:rowOff>
    </xdr:from>
    <xdr:to>
      <xdr:col>102</xdr:col>
      <xdr:colOff>114300</xdr:colOff>
      <xdr:row>41</xdr:row>
      <xdr:rowOff>115725</xdr:rowOff>
    </xdr:to>
    <xdr:cxnSp macro="">
      <xdr:nvCxnSpPr>
        <xdr:cNvPr id="601" name="直線コネクタ 600">
          <a:extLst>
            <a:ext uri="{FF2B5EF4-FFF2-40B4-BE49-F238E27FC236}">
              <a16:creationId xmlns:a16="http://schemas.microsoft.com/office/drawing/2014/main" id="{66BE3788-3FF6-494E-A663-94D6875BD7D1}"/>
            </a:ext>
          </a:extLst>
        </xdr:cNvPr>
        <xdr:cNvCxnSpPr/>
      </xdr:nvCxnSpPr>
      <xdr:spPr>
        <a:xfrm flipV="1">
          <a:off x="16802100" y="6762404"/>
          <a:ext cx="8001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32542</xdr:rowOff>
    </xdr:from>
    <xdr:ext cx="599010" cy="259045"/>
    <xdr:sp macro="" textlink="">
      <xdr:nvSpPr>
        <xdr:cNvPr id="602" name="n_1aveValue【一般廃棄物処理施設】&#10;一人当たり有形固定資産（償却資産）額">
          <a:extLst>
            <a:ext uri="{FF2B5EF4-FFF2-40B4-BE49-F238E27FC236}">
              <a16:creationId xmlns:a16="http://schemas.microsoft.com/office/drawing/2014/main" id="{F3F6470A-7901-41B2-B81C-B3C867ED917A}"/>
            </a:ext>
          </a:extLst>
        </xdr:cNvPr>
        <xdr:cNvSpPr txBox="1"/>
      </xdr:nvSpPr>
      <xdr:spPr>
        <a:xfrm>
          <a:off x="18915595" y="619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47717</xdr:rowOff>
    </xdr:from>
    <xdr:ext cx="599010" cy="259045"/>
    <xdr:sp macro="" textlink="">
      <xdr:nvSpPr>
        <xdr:cNvPr id="603" name="n_2aveValue【一般廃棄物処理施設】&#10;一人当たり有形固定資産（償却資産）額">
          <a:extLst>
            <a:ext uri="{FF2B5EF4-FFF2-40B4-BE49-F238E27FC236}">
              <a16:creationId xmlns:a16="http://schemas.microsoft.com/office/drawing/2014/main" id="{9D529478-8350-4869-9387-1A857FE1E818}"/>
            </a:ext>
          </a:extLst>
        </xdr:cNvPr>
        <xdr:cNvSpPr txBox="1"/>
      </xdr:nvSpPr>
      <xdr:spPr>
        <a:xfrm>
          <a:off x="18134545" y="620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58359</xdr:rowOff>
    </xdr:from>
    <xdr:ext cx="599010" cy="259045"/>
    <xdr:sp macro="" textlink="">
      <xdr:nvSpPr>
        <xdr:cNvPr id="604" name="n_3aveValue【一般廃棄物処理施設】&#10;一人当たり有形固定資産（償却資産）額">
          <a:extLst>
            <a:ext uri="{FF2B5EF4-FFF2-40B4-BE49-F238E27FC236}">
              <a16:creationId xmlns:a16="http://schemas.microsoft.com/office/drawing/2014/main" id="{C938C338-D21A-4352-A304-252A9073BA11}"/>
            </a:ext>
          </a:extLst>
        </xdr:cNvPr>
        <xdr:cNvSpPr txBox="1"/>
      </xdr:nvSpPr>
      <xdr:spPr>
        <a:xfrm>
          <a:off x="17324920" y="622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48299</xdr:rowOff>
    </xdr:from>
    <xdr:ext cx="599010" cy="259045"/>
    <xdr:sp macro="" textlink="">
      <xdr:nvSpPr>
        <xdr:cNvPr id="605" name="n_4aveValue【一般廃棄物処理施設】&#10;一人当たり有形固定資産（償却資産）額">
          <a:extLst>
            <a:ext uri="{FF2B5EF4-FFF2-40B4-BE49-F238E27FC236}">
              <a16:creationId xmlns:a16="http://schemas.microsoft.com/office/drawing/2014/main" id="{9B35CB67-580E-4EA1-B1B7-73414DA0F5FB}"/>
            </a:ext>
          </a:extLst>
        </xdr:cNvPr>
        <xdr:cNvSpPr txBox="1"/>
      </xdr:nvSpPr>
      <xdr:spPr>
        <a:xfrm>
          <a:off x="16524820" y="6207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140195</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A44F6E1D-4CA0-48C8-83C2-E71FEFF6DAB3}"/>
            </a:ext>
          </a:extLst>
        </xdr:cNvPr>
        <xdr:cNvSpPr txBox="1"/>
      </xdr:nvSpPr>
      <xdr:spPr>
        <a:xfrm>
          <a:off x="18944736" y="679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142542</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30FF0C09-2077-43FE-8A93-2FA71316E2C7}"/>
            </a:ext>
          </a:extLst>
        </xdr:cNvPr>
        <xdr:cNvSpPr txBox="1"/>
      </xdr:nvSpPr>
      <xdr:spPr>
        <a:xfrm>
          <a:off x="18163686" y="679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155881</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894679ED-65F2-4DF7-8A6D-C2566DAB5BF5}"/>
            </a:ext>
          </a:extLst>
        </xdr:cNvPr>
        <xdr:cNvSpPr txBox="1"/>
      </xdr:nvSpPr>
      <xdr:spPr>
        <a:xfrm>
          <a:off x="17354061" y="680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157652</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A6A687C4-32AB-4011-80C5-2DAB4C6D434F}"/>
            </a:ext>
          </a:extLst>
        </xdr:cNvPr>
        <xdr:cNvSpPr txBox="1"/>
      </xdr:nvSpPr>
      <xdr:spPr>
        <a:xfrm>
          <a:off x="16563486" y="680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B0784CA6-3DF0-4912-BA0D-1B0F17F54B2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6730532-4B81-466B-8958-C031F859663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469A6E6-087B-4BD5-A5BD-CE02EE580EA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D122C32-0C5C-4D3B-9E60-310B2D28B35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37DF8655-2ADE-4BDE-A392-4D5D2B4F981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3BEC7C4-4E74-476F-A6D6-6FD54C70EF3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3E64DD2E-E1C8-4341-92EF-A7DBDC5631E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979776E-AD4F-4B21-A51D-5CDD193A870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A375343-E21D-4600-8ED6-066253BB9AD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B2D1AAF-5094-44B2-8871-1065E371EA2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AEF98BCD-5D40-4AE4-8A97-2A0F9E6B78F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29719054-7903-4366-AE83-1549BEB182FF}"/>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5BCBDDF8-1F92-46F2-959E-6BFAC8E9A23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4E0B0CBA-FE94-45CC-9981-B0D8C2CCD6D2}"/>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ABF1A947-6084-4AFC-948D-56E4326AD1EF}"/>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D6B37709-B38F-4D63-A420-4F937881E7E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697E2308-F4A4-4175-AA90-9172142ADD44}"/>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1935DA68-7A91-4EA2-84A4-9466DD0984A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8AE404DF-4D89-4AAD-AFD2-E64C279036B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CF356E4B-E32D-4528-A872-F3B66F2C57F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0CB75279-4324-457A-8FD5-F2232BF2D73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1B0DC638-02B0-448C-9204-0B543CD050B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A2F743D4-ED0F-4A42-99FA-12F203B5473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11BBE956-C7B8-43E1-A51E-D7D3ED15CA3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634" name="直線コネクタ 633">
          <a:extLst>
            <a:ext uri="{FF2B5EF4-FFF2-40B4-BE49-F238E27FC236}">
              <a16:creationId xmlns:a16="http://schemas.microsoft.com/office/drawing/2014/main" id="{32831B85-7C8F-4E2E-AD87-031B42D36014}"/>
            </a:ext>
          </a:extLst>
        </xdr:cNvPr>
        <xdr:cNvCxnSpPr/>
      </xdr:nvCxnSpPr>
      <xdr:spPr>
        <a:xfrm flipV="1">
          <a:off x="14696439" y="8980805"/>
          <a:ext cx="0" cy="1287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35" name="【保健センター・保健所】&#10;有形固定資産減価償却率最小値テキスト">
          <a:extLst>
            <a:ext uri="{FF2B5EF4-FFF2-40B4-BE49-F238E27FC236}">
              <a16:creationId xmlns:a16="http://schemas.microsoft.com/office/drawing/2014/main" id="{F2358B29-053E-4D71-B34E-4DEED8BFDB71}"/>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6" name="直線コネクタ 635">
          <a:extLst>
            <a:ext uri="{FF2B5EF4-FFF2-40B4-BE49-F238E27FC236}">
              <a16:creationId xmlns:a16="http://schemas.microsoft.com/office/drawing/2014/main" id="{20173404-9F05-4113-9A4C-F5D59A3DE04F}"/>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FDCBA917-9685-4BAC-9F6F-9F216901B671}"/>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38" name="直線コネクタ 637">
          <a:extLst>
            <a:ext uri="{FF2B5EF4-FFF2-40B4-BE49-F238E27FC236}">
              <a16:creationId xmlns:a16="http://schemas.microsoft.com/office/drawing/2014/main" id="{894C4C7C-B07C-4D63-9ACC-C2D475AB4998}"/>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0BE110C3-D565-4150-B8FE-52D7AE3A373C}"/>
            </a:ext>
          </a:extLst>
        </xdr:cNvPr>
        <xdr:cNvSpPr txBox="1"/>
      </xdr:nvSpPr>
      <xdr:spPr>
        <a:xfrm>
          <a:off x="14735175" y="9584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40" name="フローチャート: 判断 639">
          <a:extLst>
            <a:ext uri="{FF2B5EF4-FFF2-40B4-BE49-F238E27FC236}">
              <a16:creationId xmlns:a16="http://schemas.microsoft.com/office/drawing/2014/main" id="{1B0E83D6-7C35-496F-ACF1-1159FD64884F}"/>
            </a:ext>
          </a:extLst>
        </xdr:cNvPr>
        <xdr:cNvSpPr/>
      </xdr:nvSpPr>
      <xdr:spPr>
        <a:xfrm>
          <a:off x="14649450"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641" name="フローチャート: 判断 640">
          <a:extLst>
            <a:ext uri="{FF2B5EF4-FFF2-40B4-BE49-F238E27FC236}">
              <a16:creationId xmlns:a16="http://schemas.microsoft.com/office/drawing/2014/main" id="{4BACBB5C-549C-4F79-8A10-27419313CE2A}"/>
            </a:ext>
          </a:extLst>
        </xdr:cNvPr>
        <xdr:cNvSpPr/>
      </xdr:nvSpPr>
      <xdr:spPr>
        <a:xfrm>
          <a:off x="13887450" y="97237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642" name="フローチャート: 判断 641">
          <a:extLst>
            <a:ext uri="{FF2B5EF4-FFF2-40B4-BE49-F238E27FC236}">
              <a16:creationId xmlns:a16="http://schemas.microsoft.com/office/drawing/2014/main" id="{27831803-E46C-4DC3-A032-2DAA506A6886}"/>
            </a:ext>
          </a:extLst>
        </xdr:cNvPr>
        <xdr:cNvSpPr/>
      </xdr:nvSpPr>
      <xdr:spPr>
        <a:xfrm>
          <a:off x="13096875" y="9639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643" name="フローチャート: 判断 642">
          <a:extLst>
            <a:ext uri="{FF2B5EF4-FFF2-40B4-BE49-F238E27FC236}">
              <a16:creationId xmlns:a16="http://schemas.microsoft.com/office/drawing/2014/main" id="{462ED13C-D005-4679-AD0D-9C6C78A56E1A}"/>
            </a:ext>
          </a:extLst>
        </xdr:cNvPr>
        <xdr:cNvSpPr/>
      </xdr:nvSpPr>
      <xdr:spPr>
        <a:xfrm>
          <a:off x="12296775" y="9603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644" name="フローチャート: 判断 643">
          <a:extLst>
            <a:ext uri="{FF2B5EF4-FFF2-40B4-BE49-F238E27FC236}">
              <a16:creationId xmlns:a16="http://schemas.microsoft.com/office/drawing/2014/main" id="{AC9D5027-2BE8-4C7E-9EC9-070B2649D4C0}"/>
            </a:ext>
          </a:extLst>
        </xdr:cNvPr>
        <xdr:cNvSpPr/>
      </xdr:nvSpPr>
      <xdr:spPr>
        <a:xfrm>
          <a:off x="11487150" y="960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128F9D-D749-4A62-AA4D-41AF8023B2F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AE62B17-4B78-465F-8FE9-82A4B8DB434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F4F26F4-9FEE-4234-BB22-175EA627669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41845CF-FFC1-482A-8851-880E06EA7A5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D2F7EF8-0A8B-490F-8881-87B7374B0E5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124460</xdr:rowOff>
    </xdr:from>
    <xdr:to>
      <xdr:col>85</xdr:col>
      <xdr:colOff>177800</xdr:colOff>
      <xdr:row>62</xdr:row>
      <xdr:rowOff>54610</xdr:rowOff>
    </xdr:to>
    <xdr:sp macro="" textlink="">
      <xdr:nvSpPr>
        <xdr:cNvPr id="650" name="楕円 649">
          <a:extLst>
            <a:ext uri="{FF2B5EF4-FFF2-40B4-BE49-F238E27FC236}">
              <a16:creationId xmlns:a16="http://schemas.microsoft.com/office/drawing/2014/main" id="{6BC886BB-047E-4460-A82F-D2DEA5B0C989}"/>
            </a:ext>
          </a:extLst>
        </xdr:cNvPr>
        <xdr:cNvSpPr/>
      </xdr:nvSpPr>
      <xdr:spPr>
        <a:xfrm>
          <a:off x="14649450" y="100082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102887</xdr:rowOff>
    </xdr:from>
    <xdr:ext cx="405111" cy="259045"/>
    <xdr:sp macro="" textlink="">
      <xdr:nvSpPr>
        <xdr:cNvPr id="651" name="【保健センター・保健所】&#10;有形固定資産減価償却率該当値テキスト">
          <a:extLst>
            <a:ext uri="{FF2B5EF4-FFF2-40B4-BE49-F238E27FC236}">
              <a16:creationId xmlns:a16="http://schemas.microsoft.com/office/drawing/2014/main" id="{B4952107-2A06-4E6A-96E4-3F3F29A004D7}"/>
            </a:ext>
          </a:extLst>
        </xdr:cNvPr>
        <xdr:cNvSpPr txBox="1"/>
      </xdr:nvSpPr>
      <xdr:spPr>
        <a:xfrm>
          <a:off x="14735175" y="9993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652" name="楕円 651">
          <a:extLst>
            <a:ext uri="{FF2B5EF4-FFF2-40B4-BE49-F238E27FC236}">
              <a16:creationId xmlns:a16="http://schemas.microsoft.com/office/drawing/2014/main" id="{333E5CA5-5A07-419F-A014-C4F7DE1F1F14}"/>
            </a:ext>
          </a:extLst>
        </xdr:cNvPr>
        <xdr:cNvSpPr/>
      </xdr:nvSpPr>
      <xdr:spPr>
        <a:xfrm>
          <a:off x="13887450" y="997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62</xdr:row>
      <xdr:rowOff>3810</xdr:rowOff>
    </xdr:to>
    <xdr:cxnSp macro="">
      <xdr:nvCxnSpPr>
        <xdr:cNvPr id="653" name="直線コネクタ 652">
          <a:extLst>
            <a:ext uri="{FF2B5EF4-FFF2-40B4-BE49-F238E27FC236}">
              <a16:creationId xmlns:a16="http://schemas.microsoft.com/office/drawing/2014/main" id="{DB4164B0-A7C3-4B71-9BDB-1E37E0762191}"/>
            </a:ext>
          </a:extLst>
        </xdr:cNvPr>
        <xdr:cNvCxnSpPr/>
      </xdr:nvCxnSpPr>
      <xdr:spPr>
        <a:xfrm>
          <a:off x="13935075" y="10020300"/>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34925</xdr:rowOff>
    </xdr:from>
    <xdr:to>
      <xdr:col>76</xdr:col>
      <xdr:colOff>165100</xdr:colOff>
      <xdr:row>61</xdr:row>
      <xdr:rowOff>136525</xdr:rowOff>
    </xdr:to>
    <xdr:sp macro="" textlink="">
      <xdr:nvSpPr>
        <xdr:cNvPr id="654" name="楕円 653">
          <a:extLst>
            <a:ext uri="{FF2B5EF4-FFF2-40B4-BE49-F238E27FC236}">
              <a16:creationId xmlns:a16="http://schemas.microsoft.com/office/drawing/2014/main" id="{7442EC2E-0D46-4A65-B669-055FCD0641E6}"/>
            </a:ext>
          </a:extLst>
        </xdr:cNvPr>
        <xdr:cNvSpPr/>
      </xdr:nvSpPr>
      <xdr:spPr>
        <a:xfrm>
          <a:off x="13096875" y="99218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85725</xdr:rowOff>
    </xdr:from>
    <xdr:to>
      <xdr:col>81</xdr:col>
      <xdr:colOff>50800</xdr:colOff>
      <xdr:row>61</xdr:row>
      <xdr:rowOff>133350</xdr:rowOff>
    </xdr:to>
    <xdr:cxnSp macro="">
      <xdr:nvCxnSpPr>
        <xdr:cNvPr id="655" name="直線コネクタ 654">
          <a:extLst>
            <a:ext uri="{FF2B5EF4-FFF2-40B4-BE49-F238E27FC236}">
              <a16:creationId xmlns:a16="http://schemas.microsoft.com/office/drawing/2014/main" id="{7DB0C7B4-644E-42B2-9E9E-46E600DA54CF}"/>
            </a:ext>
          </a:extLst>
        </xdr:cNvPr>
        <xdr:cNvCxnSpPr/>
      </xdr:nvCxnSpPr>
      <xdr:spPr>
        <a:xfrm>
          <a:off x="13144500" y="9969500"/>
          <a:ext cx="7905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158750</xdr:rowOff>
    </xdr:from>
    <xdr:to>
      <xdr:col>72</xdr:col>
      <xdr:colOff>38100</xdr:colOff>
      <xdr:row>62</xdr:row>
      <xdr:rowOff>88900</xdr:rowOff>
    </xdr:to>
    <xdr:sp macro="" textlink="">
      <xdr:nvSpPr>
        <xdr:cNvPr id="656" name="楕円 655">
          <a:extLst>
            <a:ext uri="{FF2B5EF4-FFF2-40B4-BE49-F238E27FC236}">
              <a16:creationId xmlns:a16="http://schemas.microsoft.com/office/drawing/2014/main" id="{4754A226-20CF-4B08-BBD2-B6AA6C31AB2D}"/>
            </a:ext>
          </a:extLst>
        </xdr:cNvPr>
        <xdr:cNvSpPr/>
      </xdr:nvSpPr>
      <xdr:spPr>
        <a:xfrm>
          <a:off x="12296775" y="10048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85725</xdr:rowOff>
    </xdr:from>
    <xdr:to>
      <xdr:col>76</xdr:col>
      <xdr:colOff>114300</xdr:colOff>
      <xdr:row>62</xdr:row>
      <xdr:rowOff>38100</xdr:rowOff>
    </xdr:to>
    <xdr:cxnSp macro="">
      <xdr:nvCxnSpPr>
        <xdr:cNvPr id="657" name="直線コネクタ 656">
          <a:extLst>
            <a:ext uri="{FF2B5EF4-FFF2-40B4-BE49-F238E27FC236}">
              <a16:creationId xmlns:a16="http://schemas.microsoft.com/office/drawing/2014/main" id="{FA68832E-2A26-42BE-85D0-B8B8304A7608}"/>
            </a:ext>
          </a:extLst>
        </xdr:cNvPr>
        <xdr:cNvCxnSpPr/>
      </xdr:nvCxnSpPr>
      <xdr:spPr>
        <a:xfrm flipV="1">
          <a:off x="12344400" y="9969500"/>
          <a:ext cx="800100" cy="11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124460</xdr:rowOff>
    </xdr:from>
    <xdr:to>
      <xdr:col>67</xdr:col>
      <xdr:colOff>101600</xdr:colOff>
      <xdr:row>62</xdr:row>
      <xdr:rowOff>54610</xdr:rowOff>
    </xdr:to>
    <xdr:sp macro="" textlink="">
      <xdr:nvSpPr>
        <xdr:cNvPr id="658" name="楕円 657">
          <a:extLst>
            <a:ext uri="{FF2B5EF4-FFF2-40B4-BE49-F238E27FC236}">
              <a16:creationId xmlns:a16="http://schemas.microsoft.com/office/drawing/2014/main" id="{386F60C8-AFA9-4443-A9D7-0040DB1E4E48}"/>
            </a:ext>
          </a:extLst>
        </xdr:cNvPr>
        <xdr:cNvSpPr/>
      </xdr:nvSpPr>
      <xdr:spPr>
        <a:xfrm>
          <a:off x="11487150" y="10008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3810</xdr:rowOff>
    </xdr:from>
    <xdr:to>
      <xdr:col>71</xdr:col>
      <xdr:colOff>177800</xdr:colOff>
      <xdr:row>62</xdr:row>
      <xdr:rowOff>38100</xdr:rowOff>
    </xdr:to>
    <xdr:cxnSp macro="">
      <xdr:nvCxnSpPr>
        <xdr:cNvPr id="659" name="直線コネクタ 658">
          <a:extLst>
            <a:ext uri="{FF2B5EF4-FFF2-40B4-BE49-F238E27FC236}">
              <a16:creationId xmlns:a16="http://schemas.microsoft.com/office/drawing/2014/main" id="{B1E6A642-34B1-47E5-88CB-D693395690C5}"/>
            </a:ext>
          </a:extLst>
        </xdr:cNvPr>
        <xdr:cNvCxnSpPr/>
      </xdr:nvCxnSpPr>
      <xdr:spPr>
        <a:xfrm>
          <a:off x="11534775" y="10055860"/>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116857</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5CF1E615-F0F6-4F9C-8494-B06900213E34}"/>
            </a:ext>
          </a:extLst>
        </xdr:cNvPr>
        <xdr:cNvSpPr txBox="1"/>
      </xdr:nvSpPr>
      <xdr:spPr>
        <a:xfrm>
          <a:off x="1374521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78837CE4-093C-46E0-AFFA-4C1FEB200573}"/>
            </a:ext>
          </a:extLst>
        </xdr:cNvPr>
        <xdr:cNvSpPr txBox="1"/>
      </xdr:nvSpPr>
      <xdr:spPr>
        <a:xfrm>
          <a:off x="12964169" y="942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E884C570-1144-4456-AD82-EA9740D90090}"/>
            </a:ext>
          </a:extLst>
        </xdr:cNvPr>
        <xdr:cNvSpPr txBox="1"/>
      </xdr:nvSpPr>
      <xdr:spPr>
        <a:xfrm>
          <a:off x="12164069"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EE9DE6C2-6539-4A4C-919E-F2D278D313B7}"/>
            </a:ext>
          </a:extLst>
        </xdr:cNvPr>
        <xdr:cNvSpPr txBox="1"/>
      </xdr:nvSpPr>
      <xdr:spPr>
        <a:xfrm>
          <a:off x="11354444"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3827</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CAB7F419-2001-4868-AD36-1CAC7E41BDF4}"/>
            </a:ext>
          </a:extLst>
        </xdr:cNvPr>
        <xdr:cNvSpPr txBox="1"/>
      </xdr:nvSpPr>
      <xdr:spPr>
        <a:xfrm>
          <a:off x="13745219"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127652</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EEDC112E-0EAF-463D-B8E7-C70A9585BD73}"/>
            </a:ext>
          </a:extLst>
        </xdr:cNvPr>
        <xdr:cNvSpPr txBox="1"/>
      </xdr:nvSpPr>
      <xdr:spPr>
        <a:xfrm>
          <a:off x="12964169"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80027</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793F74CD-62AD-49E1-A1AF-AF4F22D770AB}"/>
            </a:ext>
          </a:extLst>
        </xdr:cNvPr>
        <xdr:cNvSpPr txBox="1"/>
      </xdr:nvSpPr>
      <xdr:spPr>
        <a:xfrm>
          <a:off x="12164069"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45737</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D1702C43-8FE5-42BF-B418-0D69F1D6B1B0}"/>
            </a:ext>
          </a:extLst>
        </xdr:cNvPr>
        <xdr:cNvSpPr txBox="1"/>
      </xdr:nvSpPr>
      <xdr:spPr>
        <a:xfrm>
          <a:off x="11354444" y="1009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7F317EB-1A0F-41FB-AA57-6BFB517CCA6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2E663055-A767-4784-A06D-C1A74AE0AD6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956B559A-664B-47C8-921B-668824EA48D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8C339039-BA00-4109-8396-2FE035A0EF4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59B6583A-B868-452E-990F-BAAB12456C6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2EEDBB2-C872-4E55-960E-2BE0DF3B3EA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1E7FD6E5-3CA7-4FDF-97B3-2FA54134954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472DCC59-4F7E-4177-A134-99F395C1DDC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489E9EF4-3C1E-43F9-8B76-FBC76D4BF1E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C6904B5E-8399-420C-B108-D4F2AAA47DF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8" name="直線コネクタ 677">
          <a:extLst>
            <a:ext uri="{FF2B5EF4-FFF2-40B4-BE49-F238E27FC236}">
              <a16:creationId xmlns:a16="http://schemas.microsoft.com/office/drawing/2014/main" id="{4B6F73E7-6940-48DA-8737-59ABAFA5973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9" name="テキスト ボックス 678">
          <a:extLst>
            <a:ext uri="{FF2B5EF4-FFF2-40B4-BE49-F238E27FC236}">
              <a16:creationId xmlns:a16="http://schemas.microsoft.com/office/drawing/2014/main" id="{9A2B8DBD-F01D-428A-ABD6-424B9244BFE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0" name="直線コネクタ 679">
          <a:extLst>
            <a:ext uri="{FF2B5EF4-FFF2-40B4-BE49-F238E27FC236}">
              <a16:creationId xmlns:a16="http://schemas.microsoft.com/office/drawing/2014/main" id="{88BFCFCF-11BC-4A58-BC15-1DC923DF0EA0}"/>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1" name="テキスト ボックス 680">
          <a:extLst>
            <a:ext uri="{FF2B5EF4-FFF2-40B4-BE49-F238E27FC236}">
              <a16:creationId xmlns:a16="http://schemas.microsoft.com/office/drawing/2014/main" id="{9E1E51D1-EE8A-4AB8-8A73-EEE63C9FC892}"/>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2" name="直線コネクタ 681">
          <a:extLst>
            <a:ext uri="{FF2B5EF4-FFF2-40B4-BE49-F238E27FC236}">
              <a16:creationId xmlns:a16="http://schemas.microsoft.com/office/drawing/2014/main" id="{7E4A1245-7CD4-43F3-85FD-31F67A5E762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3" name="テキスト ボックス 682">
          <a:extLst>
            <a:ext uri="{FF2B5EF4-FFF2-40B4-BE49-F238E27FC236}">
              <a16:creationId xmlns:a16="http://schemas.microsoft.com/office/drawing/2014/main" id="{B6F5EA00-E303-4500-8180-6A76802B4A2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4" name="直線コネクタ 683">
          <a:extLst>
            <a:ext uri="{FF2B5EF4-FFF2-40B4-BE49-F238E27FC236}">
              <a16:creationId xmlns:a16="http://schemas.microsoft.com/office/drawing/2014/main" id="{28C0F751-5748-4D0F-9ED3-6FA7C573533B}"/>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5" name="テキスト ボックス 684">
          <a:extLst>
            <a:ext uri="{FF2B5EF4-FFF2-40B4-BE49-F238E27FC236}">
              <a16:creationId xmlns:a16="http://schemas.microsoft.com/office/drawing/2014/main" id="{A43451B9-0EED-4767-824A-D7E09CD61EFE}"/>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6" name="直線コネクタ 685">
          <a:extLst>
            <a:ext uri="{FF2B5EF4-FFF2-40B4-BE49-F238E27FC236}">
              <a16:creationId xmlns:a16="http://schemas.microsoft.com/office/drawing/2014/main" id="{9A9D308B-D77D-4330-BE0A-92B32FF7A475}"/>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7" name="テキスト ボックス 686">
          <a:extLst>
            <a:ext uri="{FF2B5EF4-FFF2-40B4-BE49-F238E27FC236}">
              <a16:creationId xmlns:a16="http://schemas.microsoft.com/office/drawing/2014/main" id="{D90249AA-B868-4D4C-B6FB-ED0F5B6DB8A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F855AE04-1F82-462D-B087-6184297D52F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48BF0E9-0AA4-47AC-9EF3-275ABACF367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65E7335E-7F63-48D8-A5B2-748C8FFD2CE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691" name="直線コネクタ 690">
          <a:extLst>
            <a:ext uri="{FF2B5EF4-FFF2-40B4-BE49-F238E27FC236}">
              <a16:creationId xmlns:a16="http://schemas.microsoft.com/office/drawing/2014/main" id="{88233BE8-96E9-4B8D-AE18-71E310622518}"/>
            </a:ext>
          </a:extLst>
        </xdr:cNvPr>
        <xdr:cNvCxnSpPr/>
      </xdr:nvCxnSpPr>
      <xdr:spPr>
        <a:xfrm flipV="1">
          <a:off x="19954239" y="9249410"/>
          <a:ext cx="0" cy="1142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56A8F748-081F-4A1F-9AEB-D45D4B43EE6E}"/>
            </a:ext>
          </a:extLst>
        </xdr:cNvPr>
        <xdr:cNvSpPr txBox="1"/>
      </xdr:nvSpPr>
      <xdr:spPr>
        <a:xfrm>
          <a:off x="19992975"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693" name="直線コネクタ 692">
          <a:extLst>
            <a:ext uri="{FF2B5EF4-FFF2-40B4-BE49-F238E27FC236}">
              <a16:creationId xmlns:a16="http://schemas.microsoft.com/office/drawing/2014/main" id="{16D8EBB9-5904-4FC8-934C-41344EDC9354}"/>
            </a:ext>
          </a:extLst>
        </xdr:cNvPr>
        <xdr:cNvCxnSpPr/>
      </xdr:nvCxnSpPr>
      <xdr:spPr>
        <a:xfrm>
          <a:off x="19878675" y="10391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EF2CC5C-3910-4DDE-8B6C-CFFE25EA8FE5}"/>
            </a:ext>
          </a:extLst>
        </xdr:cNvPr>
        <xdr:cNvSpPr txBox="1"/>
      </xdr:nvSpPr>
      <xdr:spPr>
        <a:xfrm>
          <a:off x="19992975" y="904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695" name="直線コネクタ 694">
          <a:extLst>
            <a:ext uri="{FF2B5EF4-FFF2-40B4-BE49-F238E27FC236}">
              <a16:creationId xmlns:a16="http://schemas.microsoft.com/office/drawing/2014/main" id="{1777CEBD-CB29-4E0B-B025-F4EBC2EEAF4F}"/>
            </a:ext>
          </a:extLst>
        </xdr:cNvPr>
        <xdr:cNvCxnSpPr/>
      </xdr:nvCxnSpPr>
      <xdr:spPr>
        <a:xfrm>
          <a:off x="19878675" y="9249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3111F9C2-FA1D-497A-8E34-0EA85AE25CE4}"/>
            </a:ext>
          </a:extLst>
        </xdr:cNvPr>
        <xdr:cNvSpPr txBox="1"/>
      </xdr:nvSpPr>
      <xdr:spPr>
        <a:xfrm>
          <a:off x="19992975" y="10078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697" name="フローチャート: 判断 696">
          <a:extLst>
            <a:ext uri="{FF2B5EF4-FFF2-40B4-BE49-F238E27FC236}">
              <a16:creationId xmlns:a16="http://schemas.microsoft.com/office/drawing/2014/main" id="{815CF735-3024-496D-98FA-7BADAAC86A95}"/>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698" name="フローチャート: 判断 697">
          <a:extLst>
            <a:ext uri="{FF2B5EF4-FFF2-40B4-BE49-F238E27FC236}">
              <a16:creationId xmlns:a16="http://schemas.microsoft.com/office/drawing/2014/main" id="{EEDB18C7-E0DB-4391-854A-73CCB504F673}"/>
            </a:ext>
          </a:extLst>
        </xdr:cNvPr>
        <xdr:cNvSpPr/>
      </xdr:nvSpPr>
      <xdr:spPr>
        <a:xfrm>
          <a:off x="19154775" y="10134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699" name="フローチャート: 判断 698">
          <a:extLst>
            <a:ext uri="{FF2B5EF4-FFF2-40B4-BE49-F238E27FC236}">
              <a16:creationId xmlns:a16="http://schemas.microsoft.com/office/drawing/2014/main" id="{02B8B08D-E9CF-4BA0-846F-0C25E57D5F2B}"/>
            </a:ext>
          </a:extLst>
        </xdr:cNvPr>
        <xdr:cNvSpPr/>
      </xdr:nvSpPr>
      <xdr:spPr>
        <a:xfrm>
          <a:off x="18345150" y="101130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700" name="フローチャート: 判断 699">
          <a:extLst>
            <a:ext uri="{FF2B5EF4-FFF2-40B4-BE49-F238E27FC236}">
              <a16:creationId xmlns:a16="http://schemas.microsoft.com/office/drawing/2014/main" id="{B15DDE24-2648-4E79-B872-616F8370527C}"/>
            </a:ext>
          </a:extLst>
        </xdr:cNvPr>
        <xdr:cNvSpPr/>
      </xdr:nvSpPr>
      <xdr:spPr>
        <a:xfrm>
          <a:off x="17554575" y="10121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701" name="フローチャート: 判断 700">
          <a:extLst>
            <a:ext uri="{FF2B5EF4-FFF2-40B4-BE49-F238E27FC236}">
              <a16:creationId xmlns:a16="http://schemas.microsoft.com/office/drawing/2014/main" id="{59529A2A-2D86-4D5D-9BAC-6A52D2D1168B}"/>
            </a:ext>
          </a:extLst>
        </xdr:cNvPr>
        <xdr:cNvSpPr/>
      </xdr:nvSpPr>
      <xdr:spPr>
        <a:xfrm>
          <a:off x="16754475" y="10146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3386A42-F1DC-463C-B499-17336755984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3C95789-FF52-475B-91E0-C1B703BFC8B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10741E0-4019-4618-8C1F-39C4BDA5E71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A2262E9-B31F-4FFB-9EEA-50B5EEBDF40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7F6CED6-D344-482E-BD64-8FDA85F2787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99695</xdr:rowOff>
    </xdr:from>
    <xdr:to>
      <xdr:col>116</xdr:col>
      <xdr:colOff>114300</xdr:colOff>
      <xdr:row>62</xdr:row>
      <xdr:rowOff>29845</xdr:rowOff>
    </xdr:to>
    <xdr:sp macro="" textlink="">
      <xdr:nvSpPr>
        <xdr:cNvPr id="707" name="楕円 706">
          <a:extLst>
            <a:ext uri="{FF2B5EF4-FFF2-40B4-BE49-F238E27FC236}">
              <a16:creationId xmlns:a16="http://schemas.microsoft.com/office/drawing/2014/main" id="{A8D29EC2-AA19-46AC-A0E3-5AAC6852FDE2}"/>
            </a:ext>
          </a:extLst>
        </xdr:cNvPr>
        <xdr:cNvSpPr/>
      </xdr:nvSpPr>
      <xdr:spPr>
        <a:xfrm>
          <a:off x="19897725" y="99898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122572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79B6E81F-B907-4F88-BD12-F8B245EC38A8}"/>
            </a:ext>
          </a:extLst>
        </xdr:cNvPr>
        <xdr:cNvSpPr txBox="1"/>
      </xdr:nvSpPr>
      <xdr:spPr>
        <a:xfrm>
          <a:off x="19992975" y="985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170180</xdr:rowOff>
    </xdr:from>
    <xdr:to>
      <xdr:col>112</xdr:col>
      <xdr:colOff>38100</xdr:colOff>
      <xdr:row>62</xdr:row>
      <xdr:rowOff>100330</xdr:rowOff>
    </xdr:to>
    <xdr:sp macro="" textlink="">
      <xdr:nvSpPr>
        <xdr:cNvPr id="709" name="楕円 708">
          <a:extLst>
            <a:ext uri="{FF2B5EF4-FFF2-40B4-BE49-F238E27FC236}">
              <a16:creationId xmlns:a16="http://schemas.microsoft.com/office/drawing/2014/main" id="{0A682251-A22D-42EF-9919-97592F34C623}"/>
            </a:ext>
          </a:extLst>
        </xdr:cNvPr>
        <xdr:cNvSpPr/>
      </xdr:nvSpPr>
      <xdr:spPr>
        <a:xfrm>
          <a:off x="19154775" y="100476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150495</xdr:rowOff>
    </xdr:from>
    <xdr:to>
      <xdr:col>116</xdr:col>
      <xdr:colOff>63500</xdr:colOff>
      <xdr:row>62</xdr:row>
      <xdr:rowOff>49530</xdr:rowOff>
    </xdr:to>
    <xdr:cxnSp macro="">
      <xdr:nvCxnSpPr>
        <xdr:cNvPr id="710" name="直線コネクタ 709">
          <a:extLst>
            <a:ext uri="{FF2B5EF4-FFF2-40B4-BE49-F238E27FC236}">
              <a16:creationId xmlns:a16="http://schemas.microsoft.com/office/drawing/2014/main" id="{36F537DF-4AC3-4800-850C-E029D38E8CC9}"/>
            </a:ext>
          </a:extLst>
        </xdr:cNvPr>
        <xdr:cNvCxnSpPr/>
      </xdr:nvCxnSpPr>
      <xdr:spPr>
        <a:xfrm flipV="1">
          <a:off x="19202400" y="10037445"/>
          <a:ext cx="752475"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xdr:rowOff>
    </xdr:from>
    <xdr:to>
      <xdr:col>107</xdr:col>
      <xdr:colOff>101600</xdr:colOff>
      <xdr:row>62</xdr:row>
      <xdr:rowOff>107950</xdr:rowOff>
    </xdr:to>
    <xdr:sp macro="" textlink="">
      <xdr:nvSpPr>
        <xdr:cNvPr id="711" name="楕円 710">
          <a:extLst>
            <a:ext uri="{FF2B5EF4-FFF2-40B4-BE49-F238E27FC236}">
              <a16:creationId xmlns:a16="http://schemas.microsoft.com/office/drawing/2014/main" id="{61E1C63D-C5CF-450A-B223-EACB5123F2F1}"/>
            </a:ext>
          </a:extLst>
        </xdr:cNvPr>
        <xdr:cNvSpPr/>
      </xdr:nvSpPr>
      <xdr:spPr>
        <a:xfrm>
          <a:off x="18345150" y="1005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49530</xdr:rowOff>
    </xdr:from>
    <xdr:to>
      <xdr:col>111</xdr:col>
      <xdr:colOff>177800</xdr:colOff>
      <xdr:row>62</xdr:row>
      <xdr:rowOff>57150</xdr:rowOff>
    </xdr:to>
    <xdr:cxnSp macro="">
      <xdr:nvCxnSpPr>
        <xdr:cNvPr id="712" name="直線コネクタ 711">
          <a:extLst>
            <a:ext uri="{FF2B5EF4-FFF2-40B4-BE49-F238E27FC236}">
              <a16:creationId xmlns:a16="http://schemas.microsoft.com/office/drawing/2014/main" id="{AE4832A2-2972-4883-8F79-0009432F75A1}"/>
            </a:ext>
          </a:extLst>
        </xdr:cNvPr>
        <xdr:cNvCxnSpPr/>
      </xdr:nvCxnSpPr>
      <xdr:spPr>
        <a:xfrm flipV="1">
          <a:off x="18392775" y="1009523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xdr:rowOff>
    </xdr:from>
    <xdr:to>
      <xdr:col>102</xdr:col>
      <xdr:colOff>165100</xdr:colOff>
      <xdr:row>62</xdr:row>
      <xdr:rowOff>115570</xdr:rowOff>
    </xdr:to>
    <xdr:sp macro="" textlink="">
      <xdr:nvSpPr>
        <xdr:cNvPr id="713" name="楕円 712">
          <a:extLst>
            <a:ext uri="{FF2B5EF4-FFF2-40B4-BE49-F238E27FC236}">
              <a16:creationId xmlns:a16="http://schemas.microsoft.com/office/drawing/2014/main" id="{8B061753-81FF-4A95-83D0-02F72271B630}"/>
            </a:ext>
          </a:extLst>
        </xdr:cNvPr>
        <xdr:cNvSpPr/>
      </xdr:nvSpPr>
      <xdr:spPr>
        <a:xfrm>
          <a:off x="17554575" y="10059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57150</xdr:rowOff>
    </xdr:from>
    <xdr:to>
      <xdr:col>107</xdr:col>
      <xdr:colOff>50800</xdr:colOff>
      <xdr:row>62</xdr:row>
      <xdr:rowOff>64770</xdr:rowOff>
    </xdr:to>
    <xdr:cxnSp macro="">
      <xdr:nvCxnSpPr>
        <xdr:cNvPr id="714" name="直線コネクタ 713">
          <a:extLst>
            <a:ext uri="{FF2B5EF4-FFF2-40B4-BE49-F238E27FC236}">
              <a16:creationId xmlns:a16="http://schemas.microsoft.com/office/drawing/2014/main" id="{5E8CBD4B-235C-4DF9-B17E-1C6DF5CCD548}"/>
            </a:ext>
          </a:extLst>
        </xdr:cNvPr>
        <xdr:cNvCxnSpPr/>
      </xdr:nvCxnSpPr>
      <xdr:spPr>
        <a:xfrm flipV="1">
          <a:off x="17602200" y="10106025"/>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19685</xdr:rowOff>
    </xdr:from>
    <xdr:to>
      <xdr:col>98</xdr:col>
      <xdr:colOff>38100</xdr:colOff>
      <xdr:row>62</xdr:row>
      <xdr:rowOff>121285</xdr:rowOff>
    </xdr:to>
    <xdr:sp macro="" textlink="">
      <xdr:nvSpPr>
        <xdr:cNvPr id="715" name="楕円 714">
          <a:extLst>
            <a:ext uri="{FF2B5EF4-FFF2-40B4-BE49-F238E27FC236}">
              <a16:creationId xmlns:a16="http://schemas.microsoft.com/office/drawing/2014/main" id="{7D4B8230-A0E2-478B-9473-2B057A0EB76F}"/>
            </a:ext>
          </a:extLst>
        </xdr:cNvPr>
        <xdr:cNvSpPr/>
      </xdr:nvSpPr>
      <xdr:spPr>
        <a:xfrm>
          <a:off x="16754475" y="10068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64770</xdr:rowOff>
    </xdr:from>
    <xdr:to>
      <xdr:col>102</xdr:col>
      <xdr:colOff>114300</xdr:colOff>
      <xdr:row>62</xdr:row>
      <xdr:rowOff>70485</xdr:rowOff>
    </xdr:to>
    <xdr:cxnSp macro="">
      <xdr:nvCxnSpPr>
        <xdr:cNvPr id="716" name="直線コネクタ 715">
          <a:extLst>
            <a:ext uri="{FF2B5EF4-FFF2-40B4-BE49-F238E27FC236}">
              <a16:creationId xmlns:a16="http://schemas.microsoft.com/office/drawing/2014/main" id="{9F097793-B3EB-4964-AD7E-AE8BEC3E0C71}"/>
            </a:ext>
          </a:extLst>
        </xdr:cNvPr>
        <xdr:cNvCxnSpPr/>
      </xdr:nvCxnSpPr>
      <xdr:spPr>
        <a:xfrm flipV="1">
          <a:off x="16802100" y="101168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3827</xdr:rowOff>
    </xdr:from>
    <xdr:ext cx="469744" cy="259045"/>
    <xdr:sp macro="" textlink="">
      <xdr:nvSpPr>
        <xdr:cNvPr id="717" name="n_1aveValue【保健センター・保健所】&#10;一人当たり面積">
          <a:extLst>
            <a:ext uri="{FF2B5EF4-FFF2-40B4-BE49-F238E27FC236}">
              <a16:creationId xmlns:a16="http://schemas.microsoft.com/office/drawing/2014/main" id="{EBB59BE2-12F9-4464-A6A1-B8CD59D09FE4}"/>
            </a:ext>
          </a:extLst>
        </xdr:cNvPr>
        <xdr:cNvSpPr txBox="1"/>
      </xdr:nvSpPr>
      <xdr:spPr>
        <a:xfrm>
          <a:off x="18983402" y="102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718" name="n_2aveValue【保健センター・保健所】&#10;一人当たり面積">
          <a:extLst>
            <a:ext uri="{FF2B5EF4-FFF2-40B4-BE49-F238E27FC236}">
              <a16:creationId xmlns:a16="http://schemas.microsoft.com/office/drawing/2014/main" id="{751D4E52-418A-4F41-9752-AD7B7943812E}"/>
            </a:ext>
          </a:extLst>
        </xdr:cNvPr>
        <xdr:cNvSpPr txBox="1"/>
      </xdr:nvSpPr>
      <xdr:spPr>
        <a:xfrm>
          <a:off x="18183302" y="1021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165752</xdr:rowOff>
    </xdr:from>
    <xdr:ext cx="469744" cy="259045"/>
    <xdr:sp macro="" textlink="">
      <xdr:nvSpPr>
        <xdr:cNvPr id="719" name="n_3aveValue【保健センター・保健所】&#10;一人当たり面積">
          <a:extLst>
            <a:ext uri="{FF2B5EF4-FFF2-40B4-BE49-F238E27FC236}">
              <a16:creationId xmlns:a16="http://schemas.microsoft.com/office/drawing/2014/main" id="{AE577D57-77E0-4DD6-9591-7F8AEBBEF520}"/>
            </a:ext>
          </a:extLst>
        </xdr:cNvPr>
        <xdr:cNvSpPr txBox="1"/>
      </xdr:nvSpPr>
      <xdr:spPr>
        <a:xfrm>
          <a:off x="17383202"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19067</xdr:rowOff>
    </xdr:from>
    <xdr:ext cx="469744" cy="259045"/>
    <xdr:sp macro="" textlink="">
      <xdr:nvSpPr>
        <xdr:cNvPr id="720" name="n_4aveValue【保健センター・保健所】&#10;一人当たり面積">
          <a:extLst>
            <a:ext uri="{FF2B5EF4-FFF2-40B4-BE49-F238E27FC236}">
              <a16:creationId xmlns:a16="http://schemas.microsoft.com/office/drawing/2014/main" id="{867C047B-F314-44D3-8A29-1405B94F16AC}"/>
            </a:ext>
          </a:extLst>
        </xdr:cNvPr>
        <xdr:cNvSpPr txBox="1"/>
      </xdr:nvSpPr>
      <xdr:spPr>
        <a:xfrm>
          <a:off x="165926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116857</xdr:rowOff>
    </xdr:from>
    <xdr:ext cx="469744" cy="259045"/>
    <xdr:sp macro="" textlink="">
      <xdr:nvSpPr>
        <xdr:cNvPr id="721" name="n_1mainValue【保健センター・保健所】&#10;一人当たり面積">
          <a:extLst>
            <a:ext uri="{FF2B5EF4-FFF2-40B4-BE49-F238E27FC236}">
              <a16:creationId xmlns:a16="http://schemas.microsoft.com/office/drawing/2014/main" id="{18D5D0FE-D7CE-47E4-A52C-D380DFEA0BE2}"/>
            </a:ext>
          </a:extLst>
        </xdr:cNvPr>
        <xdr:cNvSpPr txBox="1"/>
      </xdr:nvSpPr>
      <xdr:spPr>
        <a:xfrm>
          <a:off x="18983402" y="984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124477</xdr:rowOff>
    </xdr:from>
    <xdr:ext cx="469744" cy="259045"/>
    <xdr:sp macro="" textlink="">
      <xdr:nvSpPr>
        <xdr:cNvPr id="722" name="n_2mainValue【保健センター・保健所】&#10;一人当たり面積">
          <a:extLst>
            <a:ext uri="{FF2B5EF4-FFF2-40B4-BE49-F238E27FC236}">
              <a16:creationId xmlns:a16="http://schemas.microsoft.com/office/drawing/2014/main" id="{63394DB5-7A0F-4834-93A7-A7A41C5BAE0C}"/>
            </a:ext>
          </a:extLst>
        </xdr:cNvPr>
        <xdr:cNvSpPr txBox="1"/>
      </xdr:nvSpPr>
      <xdr:spPr>
        <a:xfrm>
          <a:off x="18183302" y="984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132097</xdr:rowOff>
    </xdr:from>
    <xdr:ext cx="469744" cy="259045"/>
    <xdr:sp macro="" textlink="">
      <xdr:nvSpPr>
        <xdr:cNvPr id="723" name="n_3mainValue【保健センター・保健所】&#10;一人当たり面積">
          <a:extLst>
            <a:ext uri="{FF2B5EF4-FFF2-40B4-BE49-F238E27FC236}">
              <a16:creationId xmlns:a16="http://schemas.microsoft.com/office/drawing/2014/main" id="{35ACE2EA-C589-4894-9337-E25EBC680EEA}"/>
            </a:ext>
          </a:extLst>
        </xdr:cNvPr>
        <xdr:cNvSpPr txBox="1"/>
      </xdr:nvSpPr>
      <xdr:spPr>
        <a:xfrm>
          <a:off x="17383202" y="9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137812</xdr:rowOff>
    </xdr:from>
    <xdr:ext cx="469744" cy="259045"/>
    <xdr:sp macro="" textlink="">
      <xdr:nvSpPr>
        <xdr:cNvPr id="724" name="n_4mainValue【保健センター・保健所】&#10;一人当たり面積">
          <a:extLst>
            <a:ext uri="{FF2B5EF4-FFF2-40B4-BE49-F238E27FC236}">
              <a16:creationId xmlns:a16="http://schemas.microsoft.com/office/drawing/2014/main" id="{1B3E38B9-6D27-411C-BB1D-CDC43A08ED3D}"/>
            </a:ext>
          </a:extLst>
        </xdr:cNvPr>
        <xdr:cNvSpPr txBox="1"/>
      </xdr:nvSpPr>
      <xdr:spPr>
        <a:xfrm>
          <a:off x="16592627" y="986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5CB1C93-E8D4-4CE0-B2D8-52CB5D7AB00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725F1F8E-1C3F-4806-9A56-9CB4812391A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1DB9794-84B6-4C8A-9FB6-B13EFEC7582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15FC0E98-1AC0-45E0-AA86-603B120C872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074F772-FBD3-4313-8F38-6BFE6BAEF93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F68912CA-1A5F-465E-9466-C6CBE5D27AD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2969D27B-CD4F-4732-91EE-668B36DB7FC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57E76BED-1DC9-4DB8-92EB-FCDCC870495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C9A346F0-A542-4514-8E17-6CCB2751B938}"/>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72413A60-1961-414D-A9B1-247636F6C76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D70109EF-D827-4AD4-8E7B-714C66BE9AC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6" name="直線コネクタ 735">
          <a:extLst>
            <a:ext uri="{FF2B5EF4-FFF2-40B4-BE49-F238E27FC236}">
              <a16:creationId xmlns:a16="http://schemas.microsoft.com/office/drawing/2014/main" id="{98A47682-A388-4ACA-A1E7-97C6F50D2468}"/>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7" name="テキスト ボックス 736">
          <a:extLst>
            <a:ext uri="{FF2B5EF4-FFF2-40B4-BE49-F238E27FC236}">
              <a16:creationId xmlns:a16="http://schemas.microsoft.com/office/drawing/2014/main" id="{2608F2CE-5FD6-4E7B-8EEE-09DA281F4795}"/>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8" name="直線コネクタ 737">
          <a:extLst>
            <a:ext uri="{FF2B5EF4-FFF2-40B4-BE49-F238E27FC236}">
              <a16:creationId xmlns:a16="http://schemas.microsoft.com/office/drawing/2014/main" id="{4BDBC779-9386-44E4-88CC-F7DC782A20F0}"/>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9" name="テキスト ボックス 738">
          <a:extLst>
            <a:ext uri="{FF2B5EF4-FFF2-40B4-BE49-F238E27FC236}">
              <a16:creationId xmlns:a16="http://schemas.microsoft.com/office/drawing/2014/main" id="{B12C5340-17F5-4700-B44B-6D60520ACD6D}"/>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0" name="直線コネクタ 739">
          <a:extLst>
            <a:ext uri="{FF2B5EF4-FFF2-40B4-BE49-F238E27FC236}">
              <a16:creationId xmlns:a16="http://schemas.microsoft.com/office/drawing/2014/main" id="{A9989426-16F1-4323-8A77-5664844EEFD7}"/>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1" name="テキスト ボックス 740">
          <a:extLst>
            <a:ext uri="{FF2B5EF4-FFF2-40B4-BE49-F238E27FC236}">
              <a16:creationId xmlns:a16="http://schemas.microsoft.com/office/drawing/2014/main" id="{0DE526C6-5FAD-4290-8D3E-6D13C8F1E834}"/>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2" name="直線コネクタ 741">
          <a:extLst>
            <a:ext uri="{FF2B5EF4-FFF2-40B4-BE49-F238E27FC236}">
              <a16:creationId xmlns:a16="http://schemas.microsoft.com/office/drawing/2014/main" id="{B66271B4-A725-4CE1-9AB7-7E4C2991F3DE}"/>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3" name="テキスト ボックス 742">
          <a:extLst>
            <a:ext uri="{FF2B5EF4-FFF2-40B4-BE49-F238E27FC236}">
              <a16:creationId xmlns:a16="http://schemas.microsoft.com/office/drawing/2014/main" id="{86D0BD1F-6A7B-4586-BCCC-D9AED81C7D59}"/>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31B063B7-0ED4-4B31-93B9-0A021A87727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5" name="テキスト ボックス 744">
          <a:extLst>
            <a:ext uri="{FF2B5EF4-FFF2-40B4-BE49-F238E27FC236}">
              <a16:creationId xmlns:a16="http://schemas.microsoft.com/office/drawing/2014/main" id="{3DC96D12-1FB1-43CF-BEFD-E16BB78F19AA}"/>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9025A725-27DC-4ECF-849C-33BD75A69AE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747" name="直線コネクタ 746">
          <a:extLst>
            <a:ext uri="{FF2B5EF4-FFF2-40B4-BE49-F238E27FC236}">
              <a16:creationId xmlns:a16="http://schemas.microsoft.com/office/drawing/2014/main" id="{D6293202-74A9-47E0-AA9D-77109313D31E}"/>
            </a:ext>
          </a:extLst>
        </xdr:cNvPr>
        <xdr:cNvCxnSpPr/>
      </xdr:nvCxnSpPr>
      <xdr:spPr>
        <a:xfrm flipV="1">
          <a:off x="14696439" y="12593574"/>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748" name="【消防施設】&#10;有形固定資産減価償却率最小値テキスト">
          <a:extLst>
            <a:ext uri="{FF2B5EF4-FFF2-40B4-BE49-F238E27FC236}">
              <a16:creationId xmlns:a16="http://schemas.microsoft.com/office/drawing/2014/main" id="{FA600C75-15BF-49EC-94F4-0A7319971EB3}"/>
            </a:ext>
          </a:extLst>
        </xdr:cNvPr>
        <xdr:cNvSpPr txBox="1"/>
      </xdr:nvSpPr>
      <xdr:spPr>
        <a:xfrm>
          <a:off x="14735175"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749" name="直線コネクタ 748">
          <a:extLst>
            <a:ext uri="{FF2B5EF4-FFF2-40B4-BE49-F238E27FC236}">
              <a16:creationId xmlns:a16="http://schemas.microsoft.com/office/drawing/2014/main" id="{217B81D1-AA10-413F-A222-9A9DE1B9D9E1}"/>
            </a:ext>
          </a:extLst>
        </xdr:cNvPr>
        <xdr:cNvCxnSpPr/>
      </xdr:nvCxnSpPr>
      <xdr:spPr>
        <a:xfrm>
          <a:off x="14611350" y="13698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750" name="【消防施設】&#10;有形固定資産減価償却率最大値テキスト">
          <a:extLst>
            <a:ext uri="{FF2B5EF4-FFF2-40B4-BE49-F238E27FC236}">
              <a16:creationId xmlns:a16="http://schemas.microsoft.com/office/drawing/2014/main" id="{6002377D-7D09-4610-906B-2385F0243556}"/>
            </a:ext>
          </a:extLst>
        </xdr:cNvPr>
        <xdr:cNvSpPr txBox="1"/>
      </xdr:nvSpPr>
      <xdr:spPr>
        <a:xfrm>
          <a:off x="14735175" y="123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751" name="直線コネクタ 750">
          <a:extLst>
            <a:ext uri="{FF2B5EF4-FFF2-40B4-BE49-F238E27FC236}">
              <a16:creationId xmlns:a16="http://schemas.microsoft.com/office/drawing/2014/main" id="{269D5970-A673-4C6C-A884-6EEFCDA3DB58}"/>
            </a:ext>
          </a:extLst>
        </xdr:cNvPr>
        <xdr:cNvCxnSpPr/>
      </xdr:nvCxnSpPr>
      <xdr:spPr>
        <a:xfrm>
          <a:off x="14611350" y="12593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94759</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0C87BF56-8C46-469C-8A63-D16046B02720}"/>
            </a:ext>
          </a:extLst>
        </xdr:cNvPr>
        <xdr:cNvSpPr txBox="1"/>
      </xdr:nvSpPr>
      <xdr:spPr>
        <a:xfrm>
          <a:off x="14735175" y="12896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753" name="フローチャート: 判断 752">
          <a:extLst>
            <a:ext uri="{FF2B5EF4-FFF2-40B4-BE49-F238E27FC236}">
              <a16:creationId xmlns:a16="http://schemas.microsoft.com/office/drawing/2014/main" id="{ACB33098-F65E-4FD1-8AD9-10F2EC5959D9}"/>
            </a:ext>
          </a:extLst>
        </xdr:cNvPr>
        <xdr:cNvSpPr/>
      </xdr:nvSpPr>
      <xdr:spPr>
        <a:xfrm>
          <a:off x="14649450" y="13032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754" name="フローチャート: 判断 753">
          <a:extLst>
            <a:ext uri="{FF2B5EF4-FFF2-40B4-BE49-F238E27FC236}">
              <a16:creationId xmlns:a16="http://schemas.microsoft.com/office/drawing/2014/main" id="{D64406F3-736A-47CF-B8DF-BDDABA88EF93}"/>
            </a:ext>
          </a:extLst>
        </xdr:cNvPr>
        <xdr:cNvSpPr/>
      </xdr:nvSpPr>
      <xdr:spPr>
        <a:xfrm>
          <a:off x="13887450" y="130582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755" name="フローチャート: 判断 754">
          <a:extLst>
            <a:ext uri="{FF2B5EF4-FFF2-40B4-BE49-F238E27FC236}">
              <a16:creationId xmlns:a16="http://schemas.microsoft.com/office/drawing/2014/main" id="{C718E07F-ECE6-4058-97E1-C5C7201AE39C}"/>
            </a:ext>
          </a:extLst>
        </xdr:cNvPr>
        <xdr:cNvSpPr/>
      </xdr:nvSpPr>
      <xdr:spPr>
        <a:xfrm>
          <a:off x="13096875" y="13027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756" name="フローチャート: 判断 755">
          <a:extLst>
            <a:ext uri="{FF2B5EF4-FFF2-40B4-BE49-F238E27FC236}">
              <a16:creationId xmlns:a16="http://schemas.microsoft.com/office/drawing/2014/main" id="{E22CD36D-831C-4114-9F6E-230E8411D0AD}"/>
            </a:ext>
          </a:extLst>
        </xdr:cNvPr>
        <xdr:cNvSpPr/>
      </xdr:nvSpPr>
      <xdr:spPr>
        <a:xfrm>
          <a:off x="12296775" y="130294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757" name="フローチャート: 判断 756">
          <a:extLst>
            <a:ext uri="{FF2B5EF4-FFF2-40B4-BE49-F238E27FC236}">
              <a16:creationId xmlns:a16="http://schemas.microsoft.com/office/drawing/2014/main" id="{7CB3B8A3-9CF5-489D-9BC3-C39290DE73BD}"/>
            </a:ext>
          </a:extLst>
        </xdr:cNvPr>
        <xdr:cNvSpPr/>
      </xdr:nvSpPr>
      <xdr:spPr>
        <a:xfrm>
          <a:off x="11487150" y="130605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9EF57D6-FD64-4CBD-9BA6-159ED80027C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82189FF-AD8E-4A0A-82ED-8CB74C99DFA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FF49A8A-1725-4E29-9BB3-C9176AD9CC7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5145D3D-C45E-4D35-A035-9F2CE04B335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6DDDECC-A910-4B2C-84B7-5B508A4D083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131318</xdr:rowOff>
    </xdr:from>
    <xdr:to>
      <xdr:col>85</xdr:col>
      <xdr:colOff>177800</xdr:colOff>
      <xdr:row>83</xdr:row>
      <xdr:rowOff>61468</xdr:rowOff>
    </xdr:to>
    <xdr:sp macro="" textlink="">
      <xdr:nvSpPr>
        <xdr:cNvPr id="763" name="楕円 762">
          <a:extLst>
            <a:ext uri="{FF2B5EF4-FFF2-40B4-BE49-F238E27FC236}">
              <a16:creationId xmlns:a16="http://schemas.microsoft.com/office/drawing/2014/main" id="{16272817-0E4D-4846-B492-90DF741A2821}"/>
            </a:ext>
          </a:extLst>
        </xdr:cNvPr>
        <xdr:cNvSpPr/>
      </xdr:nvSpPr>
      <xdr:spPr>
        <a:xfrm>
          <a:off x="14649450" y="13418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109745</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E3FC2E52-BDA7-4E24-B3EB-D877013E3BE4}"/>
            </a:ext>
          </a:extLst>
        </xdr:cNvPr>
        <xdr:cNvSpPr txBox="1"/>
      </xdr:nvSpPr>
      <xdr:spPr>
        <a:xfrm>
          <a:off x="14735175" y="1339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97028</xdr:rowOff>
    </xdr:from>
    <xdr:to>
      <xdr:col>81</xdr:col>
      <xdr:colOff>101600</xdr:colOff>
      <xdr:row>83</xdr:row>
      <xdr:rowOff>27178</xdr:rowOff>
    </xdr:to>
    <xdr:sp macro="" textlink="">
      <xdr:nvSpPr>
        <xdr:cNvPr id="765" name="楕円 764">
          <a:extLst>
            <a:ext uri="{FF2B5EF4-FFF2-40B4-BE49-F238E27FC236}">
              <a16:creationId xmlns:a16="http://schemas.microsoft.com/office/drawing/2014/main" id="{2DED38FF-C97D-4BD0-85F0-BCFEA6725018}"/>
            </a:ext>
          </a:extLst>
        </xdr:cNvPr>
        <xdr:cNvSpPr/>
      </xdr:nvSpPr>
      <xdr:spPr>
        <a:xfrm>
          <a:off x="13887450" y="133844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147828</xdr:rowOff>
    </xdr:from>
    <xdr:to>
      <xdr:col>85</xdr:col>
      <xdr:colOff>127000</xdr:colOff>
      <xdr:row>83</xdr:row>
      <xdr:rowOff>10668</xdr:rowOff>
    </xdr:to>
    <xdr:cxnSp macro="">
      <xdr:nvCxnSpPr>
        <xdr:cNvPr id="766" name="直線コネクタ 765">
          <a:extLst>
            <a:ext uri="{FF2B5EF4-FFF2-40B4-BE49-F238E27FC236}">
              <a16:creationId xmlns:a16="http://schemas.microsoft.com/office/drawing/2014/main" id="{EDED157F-1F1E-4779-8369-47C030F398A8}"/>
            </a:ext>
          </a:extLst>
        </xdr:cNvPr>
        <xdr:cNvCxnSpPr/>
      </xdr:nvCxnSpPr>
      <xdr:spPr>
        <a:xfrm>
          <a:off x="13935075" y="13432028"/>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140463</xdr:rowOff>
    </xdr:from>
    <xdr:to>
      <xdr:col>76</xdr:col>
      <xdr:colOff>165100</xdr:colOff>
      <xdr:row>83</xdr:row>
      <xdr:rowOff>70613</xdr:rowOff>
    </xdr:to>
    <xdr:sp macro="" textlink="">
      <xdr:nvSpPr>
        <xdr:cNvPr id="767" name="楕円 766">
          <a:extLst>
            <a:ext uri="{FF2B5EF4-FFF2-40B4-BE49-F238E27FC236}">
              <a16:creationId xmlns:a16="http://schemas.microsoft.com/office/drawing/2014/main" id="{0263B843-73F1-4C7A-89B1-44040A8A8CBE}"/>
            </a:ext>
          </a:extLst>
        </xdr:cNvPr>
        <xdr:cNvSpPr/>
      </xdr:nvSpPr>
      <xdr:spPr>
        <a:xfrm>
          <a:off x="13096875" y="134310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147828</xdr:rowOff>
    </xdr:from>
    <xdr:to>
      <xdr:col>81</xdr:col>
      <xdr:colOff>50800</xdr:colOff>
      <xdr:row>83</xdr:row>
      <xdr:rowOff>19813</xdr:rowOff>
    </xdr:to>
    <xdr:cxnSp macro="">
      <xdr:nvCxnSpPr>
        <xdr:cNvPr id="768" name="直線コネクタ 767">
          <a:extLst>
            <a:ext uri="{FF2B5EF4-FFF2-40B4-BE49-F238E27FC236}">
              <a16:creationId xmlns:a16="http://schemas.microsoft.com/office/drawing/2014/main" id="{83B3F9B1-59A0-4DD3-B917-D1369A78854D}"/>
            </a:ext>
          </a:extLst>
        </xdr:cNvPr>
        <xdr:cNvCxnSpPr/>
      </xdr:nvCxnSpPr>
      <xdr:spPr>
        <a:xfrm flipV="1">
          <a:off x="13144500" y="13432028"/>
          <a:ext cx="790575" cy="3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170180</xdr:rowOff>
    </xdr:from>
    <xdr:to>
      <xdr:col>72</xdr:col>
      <xdr:colOff>38100</xdr:colOff>
      <xdr:row>83</xdr:row>
      <xdr:rowOff>100330</xdr:rowOff>
    </xdr:to>
    <xdr:sp macro="" textlink="">
      <xdr:nvSpPr>
        <xdr:cNvPr id="769" name="楕円 768">
          <a:extLst>
            <a:ext uri="{FF2B5EF4-FFF2-40B4-BE49-F238E27FC236}">
              <a16:creationId xmlns:a16="http://schemas.microsoft.com/office/drawing/2014/main" id="{415C02E8-B01F-43F8-9F3A-40BA2EDD7DDF}"/>
            </a:ext>
          </a:extLst>
        </xdr:cNvPr>
        <xdr:cNvSpPr/>
      </xdr:nvSpPr>
      <xdr:spPr>
        <a:xfrm>
          <a:off x="12296775" y="13448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19813</xdr:rowOff>
    </xdr:from>
    <xdr:to>
      <xdr:col>76</xdr:col>
      <xdr:colOff>114300</xdr:colOff>
      <xdr:row>83</xdr:row>
      <xdr:rowOff>49530</xdr:rowOff>
    </xdr:to>
    <xdr:cxnSp macro="">
      <xdr:nvCxnSpPr>
        <xdr:cNvPr id="770" name="直線コネクタ 769">
          <a:extLst>
            <a:ext uri="{FF2B5EF4-FFF2-40B4-BE49-F238E27FC236}">
              <a16:creationId xmlns:a16="http://schemas.microsoft.com/office/drawing/2014/main" id="{A93AD772-2C05-4A53-B456-900D06432D9B}"/>
            </a:ext>
          </a:extLst>
        </xdr:cNvPr>
        <xdr:cNvCxnSpPr/>
      </xdr:nvCxnSpPr>
      <xdr:spPr>
        <a:xfrm flipV="1">
          <a:off x="12344400" y="13469113"/>
          <a:ext cx="800100" cy="2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771" name="楕円 770">
          <a:extLst>
            <a:ext uri="{FF2B5EF4-FFF2-40B4-BE49-F238E27FC236}">
              <a16:creationId xmlns:a16="http://schemas.microsoft.com/office/drawing/2014/main" id="{3D600BFF-C5AE-4499-8BF5-0C8F571C062A}"/>
            </a:ext>
          </a:extLst>
        </xdr:cNvPr>
        <xdr:cNvSpPr/>
      </xdr:nvSpPr>
      <xdr:spPr>
        <a:xfrm>
          <a:off x="11487150" y="13479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83820</xdr:rowOff>
    </xdr:to>
    <xdr:cxnSp macro="">
      <xdr:nvCxnSpPr>
        <xdr:cNvPr id="772" name="直線コネクタ 771">
          <a:extLst>
            <a:ext uri="{FF2B5EF4-FFF2-40B4-BE49-F238E27FC236}">
              <a16:creationId xmlns:a16="http://schemas.microsoft.com/office/drawing/2014/main" id="{B8E38E2A-734E-4566-B111-9573A8E7FAAE}"/>
            </a:ext>
          </a:extLst>
        </xdr:cNvPr>
        <xdr:cNvCxnSpPr/>
      </xdr:nvCxnSpPr>
      <xdr:spPr>
        <a:xfrm flipV="1">
          <a:off x="11534775" y="13495655"/>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41419</xdr:rowOff>
    </xdr:from>
    <xdr:ext cx="405111" cy="259045"/>
    <xdr:sp macro="" textlink="">
      <xdr:nvSpPr>
        <xdr:cNvPr id="773" name="n_1aveValue【消防施設】&#10;有形固定資産減価償却率">
          <a:extLst>
            <a:ext uri="{FF2B5EF4-FFF2-40B4-BE49-F238E27FC236}">
              <a16:creationId xmlns:a16="http://schemas.microsoft.com/office/drawing/2014/main" id="{9ACAED1D-DD69-46E3-88AC-850ABB694C30}"/>
            </a:ext>
          </a:extLst>
        </xdr:cNvPr>
        <xdr:cNvSpPr txBox="1"/>
      </xdr:nvSpPr>
      <xdr:spPr>
        <a:xfrm>
          <a:off x="13745219" y="12846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13988</xdr:rowOff>
    </xdr:from>
    <xdr:ext cx="405111" cy="259045"/>
    <xdr:sp macro="" textlink="">
      <xdr:nvSpPr>
        <xdr:cNvPr id="774" name="n_2aveValue【消防施設】&#10;有形固定資産減価償却率">
          <a:extLst>
            <a:ext uri="{FF2B5EF4-FFF2-40B4-BE49-F238E27FC236}">
              <a16:creationId xmlns:a16="http://schemas.microsoft.com/office/drawing/2014/main" id="{1593C28A-D8F6-4439-BBB1-DDFB1A3BF9D6}"/>
            </a:ext>
          </a:extLst>
        </xdr:cNvPr>
        <xdr:cNvSpPr txBox="1"/>
      </xdr:nvSpPr>
      <xdr:spPr>
        <a:xfrm>
          <a:off x="12964169" y="1281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9414</xdr:rowOff>
    </xdr:from>
    <xdr:ext cx="405111" cy="259045"/>
    <xdr:sp macro="" textlink="">
      <xdr:nvSpPr>
        <xdr:cNvPr id="775" name="n_3aveValue【消防施設】&#10;有形固定資産減価償却率">
          <a:extLst>
            <a:ext uri="{FF2B5EF4-FFF2-40B4-BE49-F238E27FC236}">
              <a16:creationId xmlns:a16="http://schemas.microsoft.com/office/drawing/2014/main" id="{4109A01F-B7F9-4B93-BBB5-03CFBE8F87A5}"/>
            </a:ext>
          </a:extLst>
        </xdr:cNvPr>
        <xdr:cNvSpPr txBox="1"/>
      </xdr:nvSpPr>
      <xdr:spPr>
        <a:xfrm>
          <a:off x="12164069" y="1281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43705</xdr:rowOff>
    </xdr:from>
    <xdr:ext cx="405111" cy="259045"/>
    <xdr:sp macro="" textlink="">
      <xdr:nvSpPr>
        <xdr:cNvPr id="776" name="n_4aveValue【消防施設】&#10;有形固定資産減価償却率">
          <a:extLst>
            <a:ext uri="{FF2B5EF4-FFF2-40B4-BE49-F238E27FC236}">
              <a16:creationId xmlns:a16="http://schemas.microsoft.com/office/drawing/2014/main" id="{29722D2E-1AA9-4E56-9509-1BA39189BC8C}"/>
            </a:ext>
          </a:extLst>
        </xdr:cNvPr>
        <xdr:cNvSpPr txBox="1"/>
      </xdr:nvSpPr>
      <xdr:spPr>
        <a:xfrm>
          <a:off x="11354444"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18305</xdr:rowOff>
    </xdr:from>
    <xdr:ext cx="405111" cy="259045"/>
    <xdr:sp macro="" textlink="">
      <xdr:nvSpPr>
        <xdr:cNvPr id="777" name="n_1mainValue【消防施設】&#10;有形固定資産減価償却率">
          <a:extLst>
            <a:ext uri="{FF2B5EF4-FFF2-40B4-BE49-F238E27FC236}">
              <a16:creationId xmlns:a16="http://schemas.microsoft.com/office/drawing/2014/main" id="{76B2AC1E-D4AF-48B3-A0CE-A30FBA5503F1}"/>
            </a:ext>
          </a:extLst>
        </xdr:cNvPr>
        <xdr:cNvSpPr txBox="1"/>
      </xdr:nvSpPr>
      <xdr:spPr>
        <a:xfrm>
          <a:off x="13745219" y="13467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61740</xdr:rowOff>
    </xdr:from>
    <xdr:ext cx="405111" cy="259045"/>
    <xdr:sp macro="" textlink="">
      <xdr:nvSpPr>
        <xdr:cNvPr id="778" name="n_2mainValue【消防施設】&#10;有形固定資産減価償却率">
          <a:extLst>
            <a:ext uri="{FF2B5EF4-FFF2-40B4-BE49-F238E27FC236}">
              <a16:creationId xmlns:a16="http://schemas.microsoft.com/office/drawing/2014/main" id="{FF6B25EF-CC33-4F31-AD1C-6A254AF2D4BF}"/>
            </a:ext>
          </a:extLst>
        </xdr:cNvPr>
        <xdr:cNvSpPr txBox="1"/>
      </xdr:nvSpPr>
      <xdr:spPr>
        <a:xfrm>
          <a:off x="12964169" y="1351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91457</xdr:rowOff>
    </xdr:from>
    <xdr:ext cx="405111" cy="259045"/>
    <xdr:sp macro="" textlink="">
      <xdr:nvSpPr>
        <xdr:cNvPr id="779" name="n_3mainValue【消防施設】&#10;有形固定資産減価償却率">
          <a:extLst>
            <a:ext uri="{FF2B5EF4-FFF2-40B4-BE49-F238E27FC236}">
              <a16:creationId xmlns:a16="http://schemas.microsoft.com/office/drawing/2014/main" id="{4EA61762-AFD9-42BB-8FBB-6AC0643CE1CB}"/>
            </a:ext>
          </a:extLst>
        </xdr:cNvPr>
        <xdr:cNvSpPr txBox="1"/>
      </xdr:nvSpPr>
      <xdr:spPr>
        <a:xfrm>
          <a:off x="12164069"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780" name="n_4mainValue【消防施設】&#10;有形固定資産減価償却率">
          <a:extLst>
            <a:ext uri="{FF2B5EF4-FFF2-40B4-BE49-F238E27FC236}">
              <a16:creationId xmlns:a16="http://schemas.microsoft.com/office/drawing/2014/main" id="{BE2C3704-799C-4B5B-89B5-29622130F018}"/>
            </a:ext>
          </a:extLst>
        </xdr:cNvPr>
        <xdr:cNvSpPr txBox="1"/>
      </xdr:nvSpPr>
      <xdr:spPr>
        <a:xfrm>
          <a:off x="113544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1775E83B-2028-4DF1-86F3-46F554237F2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263EFACF-8229-4F84-B6DC-3F619C7A1C7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C1DE07D3-62B5-451A-9072-5763591C4CD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A015F3A7-4BF1-4139-94AF-3A70EED5834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2B60184B-8239-4EB5-B7E4-791440448AD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D5576C5D-4FF7-41C4-BC09-8A5AE620650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65480E3D-3DC7-41F9-8E47-9AFD01E7A24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BFE407B5-5DFE-45E1-8367-26779326CF0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63A14FFC-AEC7-482D-AC2E-9CB84339088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4A969B90-8A1B-4922-85E4-9F2CE76D29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575E2211-B364-4B58-9C41-09E7B6E336F2}"/>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669DEBC5-A932-4A30-9398-34F2D1763D23}"/>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FE3C8983-FA33-4784-B1B4-7CA02B1BAC8E}"/>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6ACD99F9-87E5-4BB1-B654-B399F8967FEA}"/>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A634DA9F-9505-4299-B75C-DD0E0032F104}"/>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70368B37-15C7-41DB-9230-B7351D3FC1B1}"/>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B68A44C6-3207-436D-8AC7-D5C9DBF2BFFB}"/>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6E03849D-51DE-44F3-951A-D34537529979}"/>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0C6B1F78-4EBC-44E9-9607-8CCA4D92472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6CACFD2B-6183-4150-8DC7-82C2904B2A4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7EC9BEF3-516D-4A85-8693-821C59FBF4A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108965</xdr:rowOff>
    </xdr:from>
    <xdr:to>
      <xdr:col>116</xdr:col>
      <xdr:colOff>62864</xdr:colOff>
      <xdr:row>85</xdr:row>
      <xdr:rowOff>134113</xdr:rowOff>
    </xdr:to>
    <xdr:cxnSp macro="">
      <xdr:nvCxnSpPr>
        <xdr:cNvPr id="802" name="直線コネクタ 801">
          <a:extLst>
            <a:ext uri="{FF2B5EF4-FFF2-40B4-BE49-F238E27FC236}">
              <a16:creationId xmlns:a16="http://schemas.microsoft.com/office/drawing/2014/main" id="{D2FD180F-FEAF-431C-A3B1-B4044ABB5F91}"/>
            </a:ext>
          </a:extLst>
        </xdr:cNvPr>
        <xdr:cNvCxnSpPr/>
      </xdr:nvCxnSpPr>
      <xdr:spPr>
        <a:xfrm flipV="1">
          <a:off x="19954239" y="12583540"/>
          <a:ext cx="0" cy="1323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137940</xdr:rowOff>
    </xdr:from>
    <xdr:ext cx="469744" cy="259045"/>
    <xdr:sp macro="" textlink="">
      <xdr:nvSpPr>
        <xdr:cNvPr id="803" name="【消防施設】&#10;一人当たり面積最小値テキスト">
          <a:extLst>
            <a:ext uri="{FF2B5EF4-FFF2-40B4-BE49-F238E27FC236}">
              <a16:creationId xmlns:a16="http://schemas.microsoft.com/office/drawing/2014/main" id="{680F273F-6346-4504-9818-C11F398A3986}"/>
            </a:ext>
          </a:extLst>
        </xdr:cNvPr>
        <xdr:cNvSpPr txBox="1"/>
      </xdr:nvSpPr>
      <xdr:spPr>
        <a:xfrm>
          <a:off x="19992975" y="1391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134113</xdr:rowOff>
    </xdr:from>
    <xdr:to>
      <xdr:col>116</xdr:col>
      <xdr:colOff>152400</xdr:colOff>
      <xdr:row>85</xdr:row>
      <xdr:rowOff>134113</xdr:rowOff>
    </xdr:to>
    <xdr:cxnSp macro="">
      <xdr:nvCxnSpPr>
        <xdr:cNvPr id="804" name="直線コネクタ 803">
          <a:extLst>
            <a:ext uri="{FF2B5EF4-FFF2-40B4-BE49-F238E27FC236}">
              <a16:creationId xmlns:a16="http://schemas.microsoft.com/office/drawing/2014/main" id="{A4E2E90B-718B-45F1-945C-F00B83C45172}"/>
            </a:ext>
          </a:extLst>
        </xdr:cNvPr>
        <xdr:cNvCxnSpPr/>
      </xdr:nvCxnSpPr>
      <xdr:spPr>
        <a:xfrm>
          <a:off x="19878675" y="139072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55642</xdr:rowOff>
    </xdr:from>
    <xdr:ext cx="469744" cy="259045"/>
    <xdr:sp macro="" textlink="">
      <xdr:nvSpPr>
        <xdr:cNvPr id="805" name="【消防施設】&#10;一人当たり面積最大値テキスト">
          <a:extLst>
            <a:ext uri="{FF2B5EF4-FFF2-40B4-BE49-F238E27FC236}">
              <a16:creationId xmlns:a16="http://schemas.microsoft.com/office/drawing/2014/main" id="{3D51F257-65F6-4E85-89BF-7F441712B65E}"/>
            </a:ext>
          </a:extLst>
        </xdr:cNvPr>
        <xdr:cNvSpPr txBox="1"/>
      </xdr:nvSpPr>
      <xdr:spPr>
        <a:xfrm>
          <a:off x="19992975" y="1237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108965</xdr:rowOff>
    </xdr:from>
    <xdr:to>
      <xdr:col>116</xdr:col>
      <xdr:colOff>152400</xdr:colOff>
      <xdr:row>77</xdr:row>
      <xdr:rowOff>108965</xdr:rowOff>
    </xdr:to>
    <xdr:cxnSp macro="">
      <xdr:nvCxnSpPr>
        <xdr:cNvPr id="806" name="直線コネクタ 805">
          <a:extLst>
            <a:ext uri="{FF2B5EF4-FFF2-40B4-BE49-F238E27FC236}">
              <a16:creationId xmlns:a16="http://schemas.microsoft.com/office/drawing/2014/main" id="{65935B8E-0C52-424D-A7F6-EAD9D5D32EFD}"/>
            </a:ext>
          </a:extLst>
        </xdr:cNvPr>
        <xdr:cNvCxnSpPr/>
      </xdr:nvCxnSpPr>
      <xdr:spPr>
        <a:xfrm>
          <a:off x="19878675" y="125835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161053</xdr:rowOff>
    </xdr:from>
    <xdr:ext cx="469744" cy="259045"/>
    <xdr:sp macro="" textlink="">
      <xdr:nvSpPr>
        <xdr:cNvPr id="807" name="【消防施設】&#10;一人当たり面積平均値テキスト">
          <a:extLst>
            <a:ext uri="{FF2B5EF4-FFF2-40B4-BE49-F238E27FC236}">
              <a16:creationId xmlns:a16="http://schemas.microsoft.com/office/drawing/2014/main" id="{D647454A-19F2-41C4-BD58-354A0F9534F2}"/>
            </a:ext>
          </a:extLst>
        </xdr:cNvPr>
        <xdr:cNvSpPr txBox="1"/>
      </xdr:nvSpPr>
      <xdr:spPr>
        <a:xfrm>
          <a:off x="19992975" y="13289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808" name="フローチャート: 判断 807">
          <a:extLst>
            <a:ext uri="{FF2B5EF4-FFF2-40B4-BE49-F238E27FC236}">
              <a16:creationId xmlns:a16="http://schemas.microsoft.com/office/drawing/2014/main" id="{A11AA757-EC51-4808-9783-BA3291828632}"/>
            </a:ext>
          </a:extLst>
        </xdr:cNvPr>
        <xdr:cNvSpPr/>
      </xdr:nvSpPr>
      <xdr:spPr>
        <a:xfrm>
          <a:off x="19897725" y="1342872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122174</xdr:rowOff>
    </xdr:from>
    <xdr:to>
      <xdr:col>112</xdr:col>
      <xdr:colOff>38100</xdr:colOff>
      <xdr:row>83</xdr:row>
      <xdr:rowOff>52324</xdr:rowOff>
    </xdr:to>
    <xdr:sp macro="" textlink="">
      <xdr:nvSpPr>
        <xdr:cNvPr id="809" name="フローチャート: 判断 808">
          <a:extLst>
            <a:ext uri="{FF2B5EF4-FFF2-40B4-BE49-F238E27FC236}">
              <a16:creationId xmlns:a16="http://schemas.microsoft.com/office/drawing/2014/main" id="{D9AB8160-570D-40A7-B86D-5DB05D2A84B9}"/>
            </a:ext>
          </a:extLst>
        </xdr:cNvPr>
        <xdr:cNvSpPr/>
      </xdr:nvSpPr>
      <xdr:spPr>
        <a:xfrm>
          <a:off x="19154775" y="1341272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145035</xdr:rowOff>
    </xdr:from>
    <xdr:to>
      <xdr:col>107</xdr:col>
      <xdr:colOff>101600</xdr:colOff>
      <xdr:row>83</xdr:row>
      <xdr:rowOff>75185</xdr:rowOff>
    </xdr:to>
    <xdr:sp macro="" textlink="">
      <xdr:nvSpPr>
        <xdr:cNvPr id="810" name="フローチャート: 判断 809">
          <a:extLst>
            <a:ext uri="{FF2B5EF4-FFF2-40B4-BE49-F238E27FC236}">
              <a16:creationId xmlns:a16="http://schemas.microsoft.com/office/drawing/2014/main" id="{CD1E082C-4F37-4FBA-A775-4BE8D97FA9C2}"/>
            </a:ext>
          </a:extLst>
        </xdr:cNvPr>
        <xdr:cNvSpPr/>
      </xdr:nvSpPr>
      <xdr:spPr>
        <a:xfrm>
          <a:off x="18345150" y="134292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163322</xdr:rowOff>
    </xdr:from>
    <xdr:to>
      <xdr:col>102</xdr:col>
      <xdr:colOff>165100</xdr:colOff>
      <xdr:row>83</xdr:row>
      <xdr:rowOff>93472</xdr:rowOff>
    </xdr:to>
    <xdr:sp macro="" textlink="">
      <xdr:nvSpPr>
        <xdr:cNvPr id="811" name="フローチャート: 判断 810">
          <a:extLst>
            <a:ext uri="{FF2B5EF4-FFF2-40B4-BE49-F238E27FC236}">
              <a16:creationId xmlns:a16="http://schemas.microsoft.com/office/drawing/2014/main" id="{0533849B-5C80-41D0-8125-85BC87C0DC52}"/>
            </a:ext>
          </a:extLst>
        </xdr:cNvPr>
        <xdr:cNvSpPr/>
      </xdr:nvSpPr>
      <xdr:spPr>
        <a:xfrm>
          <a:off x="17554575" y="134475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103887</xdr:rowOff>
    </xdr:from>
    <xdr:to>
      <xdr:col>98</xdr:col>
      <xdr:colOff>38100</xdr:colOff>
      <xdr:row>84</xdr:row>
      <xdr:rowOff>34037</xdr:rowOff>
    </xdr:to>
    <xdr:sp macro="" textlink="">
      <xdr:nvSpPr>
        <xdr:cNvPr id="812" name="フローチャート: 判断 811">
          <a:extLst>
            <a:ext uri="{FF2B5EF4-FFF2-40B4-BE49-F238E27FC236}">
              <a16:creationId xmlns:a16="http://schemas.microsoft.com/office/drawing/2014/main" id="{6F0A4BF9-96FC-4AAF-AE5D-2C3930FA51EB}"/>
            </a:ext>
          </a:extLst>
        </xdr:cNvPr>
        <xdr:cNvSpPr/>
      </xdr:nvSpPr>
      <xdr:spPr>
        <a:xfrm>
          <a:off x="16754475" y="135563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F5F36E7-DE04-4BAF-B280-0E2C1286A1C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A42E30E-7CD0-4C8A-957E-FA8CE51B4A3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8B8273E-D797-4F7A-BD46-9401014A0A1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4849B92-1CCE-4169-925D-22E4F3255BE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E82A90D5-C5B8-4B04-96F0-09E00D65E77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69596</xdr:rowOff>
    </xdr:from>
    <xdr:to>
      <xdr:col>116</xdr:col>
      <xdr:colOff>114300</xdr:colOff>
      <xdr:row>83</xdr:row>
      <xdr:rowOff>171196</xdr:rowOff>
    </xdr:to>
    <xdr:sp macro="" textlink="">
      <xdr:nvSpPr>
        <xdr:cNvPr id="818" name="楕円 817">
          <a:extLst>
            <a:ext uri="{FF2B5EF4-FFF2-40B4-BE49-F238E27FC236}">
              <a16:creationId xmlns:a16="http://schemas.microsoft.com/office/drawing/2014/main" id="{511C188F-8020-415B-B365-D342A3505181}"/>
            </a:ext>
          </a:extLst>
        </xdr:cNvPr>
        <xdr:cNvSpPr/>
      </xdr:nvSpPr>
      <xdr:spPr>
        <a:xfrm>
          <a:off x="19897725" y="135157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48023</xdr:rowOff>
    </xdr:from>
    <xdr:ext cx="469744" cy="259045"/>
    <xdr:sp macro="" textlink="">
      <xdr:nvSpPr>
        <xdr:cNvPr id="819" name="【消防施設】&#10;一人当たり面積該当値テキスト">
          <a:extLst>
            <a:ext uri="{FF2B5EF4-FFF2-40B4-BE49-F238E27FC236}">
              <a16:creationId xmlns:a16="http://schemas.microsoft.com/office/drawing/2014/main" id="{ADFDA334-D15D-42B1-AE0C-E950E547B2FA}"/>
            </a:ext>
          </a:extLst>
        </xdr:cNvPr>
        <xdr:cNvSpPr txBox="1"/>
      </xdr:nvSpPr>
      <xdr:spPr>
        <a:xfrm>
          <a:off x="19992975" y="1349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74168</xdr:rowOff>
    </xdr:from>
    <xdr:to>
      <xdr:col>112</xdr:col>
      <xdr:colOff>38100</xdr:colOff>
      <xdr:row>84</xdr:row>
      <xdr:rowOff>4318</xdr:rowOff>
    </xdr:to>
    <xdr:sp macro="" textlink="">
      <xdr:nvSpPr>
        <xdr:cNvPr id="820" name="楕円 819">
          <a:extLst>
            <a:ext uri="{FF2B5EF4-FFF2-40B4-BE49-F238E27FC236}">
              <a16:creationId xmlns:a16="http://schemas.microsoft.com/office/drawing/2014/main" id="{A01932B8-1003-46A6-BE89-8D566377352A}"/>
            </a:ext>
          </a:extLst>
        </xdr:cNvPr>
        <xdr:cNvSpPr/>
      </xdr:nvSpPr>
      <xdr:spPr>
        <a:xfrm>
          <a:off x="19154775" y="135234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120396</xdr:rowOff>
    </xdr:from>
    <xdr:to>
      <xdr:col>116</xdr:col>
      <xdr:colOff>63500</xdr:colOff>
      <xdr:row>83</xdr:row>
      <xdr:rowOff>124968</xdr:rowOff>
    </xdr:to>
    <xdr:cxnSp macro="">
      <xdr:nvCxnSpPr>
        <xdr:cNvPr id="821" name="直線コネクタ 820">
          <a:extLst>
            <a:ext uri="{FF2B5EF4-FFF2-40B4-BE49-F238E27FC236}">
              <a16:creationId xmlns:a16="http://schemas.microsoft.com/office/drawing/2014/main" id="{61EB7E91-7600-41B2-9835-A9CE81D80673}"/>
            </a:ext>
          </a:extLst>
        </xdr:cNvPr>
        <xdr:cNvCxnSpPr/>
      </xdr:nvCxnSpPr>
      <xdr:spPr>
        <a:xfrm flipV="1">
          <a:off x="19202400" y="1357287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22" name="楕円 821">
          <a:extLst>
            <a:ext uri="{FF2B5EF4-FFF2-40B4-BE49-F238E27FC236}">
              <a16:creationId xmlns:a16="http://schemas.microsoft.com/office/drawing/2014/main" id="{1069A661-3068-48E0-B41E-536A527FB7E7}"/>
            </a:ext>
          </a:extLst>
        </xdr:cNvPr>
        <xdr:cNvSpPr/>
      </xdr:nvSpPr>
      <xdr:spPr>
        <a:xfrm>
          <a:off x="18345150" y="1353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124968</xdr:rowOff>
    </xdr:from>
    <xdr:to>
      <xdr:col>111</xdr:col>
      <xdr:colOff>177800</xdr:colOff>
      <xdr:row>83</xdr:row>
      <xdr:rowOff>140970</xdr:rowOff>
    </xdr:to>
    <xdr:cxnSp macro="">
      <xdr:nvCxnSpPr>
        <xdr:cNvPr id="823" name="直線コネクタ 822">
          <a:extLst>
            <a:ext uri="{FF2B5EF4-FFF2-40B4-BE49-F238E27FC236}">
              <a16:creationId xmlns:a16="http://schemas.microsoft.com/office/drawing/2014/main" id="{968D3653-24C8-4455-A289-556B9CF1BEEA}"/>
            </a:ext>
          </a:extLst>
        </xdr:cNvPr>
        <xdr:cNvCxnSpPr/>
      </xdr:nvCxnSpPr>
      <xdr:spPr>
        <a:xfrm flipV="1">
          <a:off x="18392775" y="13571093"/>
          <a:ext cx="80962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99313</xdr:rowOff>
    </xdr:from>
    <xdr:to>
      <xdr:col>102</xdr:col>
      <xdr:colOff>165100</xdr:colOff>
      <xdr:row>84</xdr:row>
      <xdr:rowOff>29463</xdr:rowOff>
    </xdr:to>
    <xdr:sp macro="" textlink="">
      <xdr:nvSpPr>
        <xdr:cNvPr id="824" name="楕円 823">
          <a:extLst>
            <a:ext uri="{FF2B5EF4-FFF2-40B4-BE49-F238E27FC236}">
              <a16:creationId xmlns:a16="http://schemas.microsoft.com/office/drawing/2014/main" id="{A77BDA5A-0A30-41FE-96DC-2858D306CF39}"/>
            </a:ext>
          </a:extLst>
        </xdr:cNvPr>
        <xdr:cNvSpPr/>
      </xdr:nvSpPr>
      <xdr:spPr>
        <a:xfrm>
          <a:off x="17554575" y="135517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150113</xdr:rowOff>
    </xdr:to>
    <xdr:cxnSp macro="">
      <xdr:nvCxnSpPr>
        <xdr:cNvPr id="825" name="直線コネクタ 824">
          <a:extLst>
            <a:ext uri="{FF2B5EF4-FFF2-40B4-BE49-F238E27FC236}">
              <a16:creationId xmlns:a16="http://schemas.microsoft.com/office/drawing/2014/main" id="{A66166B6-C872-42A3-8728-25E584B5D961}"/>
            </a:ext>
          </a:extLst>
        </xdr:cNvPr>
        <xdr:cNvCxnSpPr/>
      </xdr:nvCxnSpPr>
      <xdr:spPr>
        <a:xfrm flipV="1">
          <a:off x="17602200" y="13593445"/>
          <a:ext cx="79057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826" name="楕円 825">
          <a:extLst>
            <a:ext uri="{FF2B5EF4-FFF2-40B4-BE49-F238E27FC236}">
              <a16:creationId xmlns:a16="http://schemas.microsoft.com/office/drawing/2014/main" id="{9FAA59BB-1A81-49D5-8C98-649031A02662}"/>
            </a:ext>
          </a:extLst>
        </xdr:cNvPr>
        <xdr:cNvSpPr/>
      </xdr:nvSpPr>
      <xdr:spPr>
        <a:xfrm>
          <a:off x="16754475" y="13562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83</xdr:row>
      <xdr:rowOff>163830</xdr:rowOff>
    </xdr:to>
    <xdr:cxnSp macro="">
      <xdr:nvCxnSpPr>
        <xdr:cNvPr id="827" name="直線コネクタ 826">
          <a:extLst>
            <a:ext uri="{FF2B5EF4-FFF2-40B4-BE49-F238E27FC236}">
              <a16:creationId xmlns:a16="http://schemas.microsoft.com/office/drawing/2014/main" id="{85FA6F0E-B2D3-4219-85AB-43DA985078E0}"/>
            </a:ext>
          </a:extLst>
        </xdr:cNvPr>
        <xdr:cNvCxnSpPr/>
      </xdr:nvCxnSpPr>
      <xdr:spPr>
        <a:xfrm flipV="1">
          <a:off x="16802100" y="13599413"/>
          <a:ext cx="800100"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68851</xdr:rowOff>
    </xdr:from>
    <xdr:ext cx="469744" cy="259045"/>
    <xdr:sp macro="" textlink="">
      <xdr:nvSpPr>
        <xdr:cNvPr id="828" name="n_1aveValue【消防施設】&#10;一人当たり面積">
          <a:extLst>
            <a:ext uri="{FF2B5EF4-FFF2-40B4-BE49-F238E27FC236}">
              <a16:creationId xmlns:a16="http://schemas.microsoft.com/office/drawing/2014/main" id="{3DD902C1-A744-45F8-9713-073309ABA743}"/>
            </a:ext>
          </a:extLst>
        </xdr:cNvPr>
        <xdr:cNvSpPr txBox="1"/>
      </xdr:nvSpPr>
      <xdr:spPr>
        <a:xfrm>
          <a:off x="18983402" y="1319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91712</xdr:rowOff>
    </xdr:from>
    <xdr:ext cx="469744" cy="259045"/>
    <xdr:sp macro="" textlink="">
      <xdr:nvSpPr>
        <xdr:cNvPr id="829" name="n_2aveValue【消防施設】&#10;一人当たり面積">
          <a:extLst>
            <a:ext uri="{FF2B5EF4-FFF2-40B4-BE49-F238E27FC236}">
              <a16:creationId xmlns:a16="http://schemas.microsoft.com/office/drawing/2014/main" id="{74B3B200-5D37-4822-96FE-FD7953D0DA61}"/>
            </a:ext>
          </a:extLst>
        </xdr:cNvPr>
        <xdr:cNvSpPr txBox="1"/>
      </xdr:nvSpPr>
      <xdr:spPr>
        <a:xfrm>
          <a:off x="18183302" y="1321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109999</xdr:rowOff>
    </xdr:from>
    <xdr:ext cx="469744" cy="259045"/>
    <xdr:sp macro="" textlink="">
      <xdr:nvSpPr>
        <xdr:cNvPr id="830" name="n_3aveValue【消防施設】&#10;一人当たり面積">
          <a:extLst>
            <a:ext uri="{FF2B5EF4-FFF2-40B4-BE49-F238E27FC236}">
              <a16:creationId xmlns:a16="http://schemas.microsoft.com/office/drawing/2014/main" id="{87A938E0-F090-44EB-9613-AAA8A2590C89}"/>
            </a:ext>
          </a:extLst>
        </xdr:cNvPr>
        <xdr:cNvSpPr txBox="1"/>
      </xdr:nvSpPr>
      <xdr:spPr>
        <a:xfrm>
          <a:off x="17383202" y="1323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50564</xdr:rowOff>
    </xdr:from>
    <xdr:ext cx="469744" cy="259045"/>
    <xdr:sp macro="" textlink="">
      <xdr:nvSpPr>
        <xdr:cNvPr id="831" name="n_4aveValue【消防施設】&#10;一人当たり面積">
          <a:extLst>
            <a:ext uri="{FF2B5EF4-FFF2-40B4-BE49-F238E27FC236}">
              <a16:creationId xmlns:a16="http://schemas.microsoft.com/office/drawing/2014/main" id="{6C8127D4-A893-4142-A857-E66886155B6D}"/>
            </a:ext>
          </a:extLst>
        </xdr:cNvPr>
        <xdr:cNvSpPr txBox="1"/>
      </xdr:nvSpPr>
      <xdr:spPr>
        <a:xfrm>
          <a:off x="16592627"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166895</xdr:rowOff>
    </xdr:from>
    <xdr:ext cx="469744" cy="259045"/>
    <xdr:sp macro="" textlink="">
      <xdr:nvSpPr>
        <xdr:cNvPr id="832" name="n_1mainValue【消防施設】&#10;一人当たり面積">
          <a:extLst>
            <a:ext uri="{FF2B5EF4-FFF2-40B4-BE49-F238E27FC236}">
              <a16:creationId xmlns:a16="http://schemas.microsoft.com/office/drawing/2014/main" id="{583D3E7D-E13D-4E4C-A9E2-EEAE18D1A98C}"/>
            </a:ext>
          </a:extLst>
        </xdr:cNvPr>
        <xdr:cNvSpPr txBox="1"/>
      </xdr:nvSpPr>
      <xdr:spPr>
        <a:xfrm>
          <a:off x="18983402" y="1361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833" name="n_2mainValue【消防施設】&#10;一人当たり面積">
          <a:extLst>
            <a:ext uri="{FF2B5EF4-FFF2-40B4-BE49-F238E27FC236}">
              <a16:creationId xmlns:a16="http://schemas.microsoft.com/office/drawing/2014/main" id="{21E37C61-C335-4795-9AE4-20A0EE057F17}"/>
            </a:ext>
          </a:extLst>
        </xdr:cNvPr>
        <xdr:cNvSpPr txBox="1"/>
      </xdr:nvSpPr>
      <xdr:spPr>
        <a:xfrm>
          <a:off x="18183302" y="1361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20590</xdr:rowOff>
    </xdr:from>
    <xdr:ext cx="469744" cy="259045"/>
    <xdr:sp macro="" textlink="">
      <xdr:nvSpPr>
        <xdr:cNvPr id="834" name="n_3mainValue【消防施設】&#10;一人当たり面積">
          <a:extLst>
            <a:ext uri="{FF2B5EF4-FFF2-40B4-BE49-F238E27FC236}">
              <a16:creationId xmlns:a16="http://schemas.microsoft.com/office/drawing/2014/main" id="{B0B45673-8327-410C-97C7-23A2DFC1ED59}"/>
            </a:ext>
          </a:extLst>
        </xdr:cNvPr>
        <xdr:cNvSpPr txBox="1"/>
      </xdr:nvSpPr>
      <xdr:spPr>
        <a:xfrm>
          <a:off x="17383202" y="1363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34307</xdr:rowOff>
    </xdr:from>
    <xdr:ext cx="469744" cy="259045"/>
    <xdr:sp macro="" textlink="">
      <xdr:nvSpPr>
        <xdr:cNvPr id="835" name="n_4mainValue【消防施設】&#10;一人当たり面積">
          <a:extLst>
            <a:ext uri="{FF2B5EF4-FFF2-40B4-BE49-F238E27FC236}">
              <a16:creationId xmlns:a16="http://schemas.microsoft.com/office/drawing/2014/main" id="{1659F5E3-E605-4633-8F8A-751BA8757319}"/>
            </a:ext>
          </a:extLst>
        </xdr:cNvPr>
        <xdr:cNvSpPr txBox="1"/>
      </xdr:nvSpPr>
      <xdr:spPr>
        <a:xfrm>
          <a:off x="16592627" y="136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B932B98B-BF57-4C27-937C-8D8E4A9CC38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7A7523C3-93E2-43BF-AA77-828F542F243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571FD17B-FB5B-40C8-88D7-F7B46593869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DF050CBB-EB9C-424D-878B-D60422A28DD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5DF24C44-E6EF-4DD3-9532-3DE4C0DAB7D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195D0D33-6778-4DCA-8854-013FD7F967B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4B0A3221-9D30-42D4-9286-15817FFDD8A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236FB10D-AACC-4EC8-BBC0-EC519293F6C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2CF01699-CCB9-4D40-96E4-20CE44E2538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E4A50BC6-44F3-4DDD-84F1-A2F4DEB54F7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DF145344-8498-4305-BFD4-3DD6E308884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7" name="直線コネクタ 846">
          <a:extLst>
            <a:ext uri="{FF2B5EF4-FFF2-40B4-BE49-F238E27FC236}">
              <a16:creationId xmlns:a16="http://schemas.microsoft.com/office/drawing/2014/main" id="{30F92B63-E434-4107-AE8F-DBAF56AE3D2C}"/>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8" name="テキスト ボックス 847">
          <a:extLst>
            <a:ext uri="{FF2B5EF4-FFF2-40B4-BE49-F238E27FC236}">
              <a16:creationId xmlns:a16="http://schemas.microsoft.com/office/drawing/2014/main" id="{BE5C1B46-A461-410E-B07E-56EEC6E810E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9" name="直線コネクタ 848">
          <a:extLst>
            <a:ext uri="{FF2B5EF4-FFF2-40B4-BE49-F238E27FC236}">
              <a16:creationId xmlns:a16="http://schemas.microsoft.com/office/drawing/2014/main" id="{11479A5F-AE2F-43BE-840C-90399B534428}"/>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0" name="テキスト ボックス 849">
          <a:extLst>
            <a:ext uri="{FF2B5EF4-FFF2-40B4-BE49-F238E27FC236}">
              <a16:creationId xmlns:a16="http://schemas.microsoft.com/office/drawing/2014/main" id="{1A07CCCC-1FD8-49A9-86DE-1462C4691DE5}"/>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1" name="直線コネクタ 850">
          <a:extLst>
            <a:ext uri="{FF2B5EF4-FFF2-40B4-BE49-F238E27FC236}">
              <a16:creationId xmlns:a16="http://schemas.microsoft.com/office/drawing/2014/main" id="{22031303-E9A1-4E84-B2E4-A418D9E369E9}"/>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2" name="テキスト ボックス 851">
          <a:extLst>
            <a:ext uri="{FF2B5EF4-FFF2-40B4-BE49-F238E27FC236}">
              <a16:creationId xmlns:a16="http://schemas.microsoft.com/office/drawing/2014/main" id="{D9A52024-E420-475C-BD01-E5E915955BFA}"/>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3" name="直線コネクタ 852">
          <a:extLst>
            <a:ext uri="{FF2B5EF4-FFF2-40B4-BE49-F238E27FC236}">
              <a16:creationId xmlns:a16="http://schemas.microsoft.com/office/drawing/2014/main" id="{478B1455-05FC-4BBF-B71D-A588BDB87626}"/>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4" name="テキスト ボックス 853">
          <a:extLst>
            <a:ext uri="{FF2B5EF4-FFF2-40B4-BE49-F238E27FC236}">
              <a16:creationId xmlns:a16="http://schemas.microsoft.com/office/drawing/2014/main" id="{8A6415B5-DF76-46A9-BD19-367D59973CAA}"/>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5" name="直線コネクタ 854">
          <a:extLst>
            <a:ext uri="{FF2B5EF4-FFF2-40B4-BE49-F238E27FC236}">
              <a16:creationId xmlns:a16="http://schemas.microsoft.com/office/drawing/2014/main" id="{6F208535-344D-4C83-B5CB-345C4496735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6" name="テキスト ボックス 855">
          <a:extLst>
            <a:ext uri="{FF2B5EF4-FFF2-40B4-BE49-F238E27FC236}">
              <a16:creationId xmlns:a16="http://schemas.microsoft.com/office/drawing/2014/main" id="{492A193D-16B3-4AFB-8463-E5D2AA955A0F}"/>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A00CEF2D-8CF6-48D7-8200-34A14025790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8" name="テキスト ボックス 857">
          <a:extLst>
            <a:ext uri="{FF2B5EF4-FFF2-40B4-BE49-F238E27FC236}">
              <a16:creationId xmlns:a16="http://schemas.microsoft.com/office/drawing/2014/main" id="{4BEBFE64-43F5-4247-8248-6F725A429827}"/>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F7A19DF3-189E-49AB-A1F4-1D3B8CEEAB9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860" name="直線コネクタ 859">
          <a:extLst>
            <a:ext uri="{FF2B5EF4-FFF2-40B4-BE49-F238E27FC236}">
              <a16:creationId xmlns:a16="http://schemas.microsoft.com/office/drawing/2014/main" id="{A6307D4A-47D2-4D22-A774-4D7734017430}"/>
            </a:ext>
          </a:extLst>
        </xdr:cNvPr>
        <xdr:cNvCxnSpPr/>
      </xdr:nvCxnSpPr>
      <xdr:spPr>
        <a:xfrm flipV="1">
          <a:off x="14696439" y="16180436"/>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861" name="【庁舎】&#10;有形固定資産減価償却率最小値テキスト">
          <a:extLst>
            <a:ext uri="{FF2B5EF4-FFF2-40B4-BE49-F238E27FC236}">
              <a16:creationId xmlns:a16="http://schemas.microsoft.com/office/drawing/2014/main" id="{A6646900-0207-4587-A254-1A3175673AD6}"/>
            </a:ext>
          </a:extLst>
        </xdr:cNvPr>
        <xdr:cNvSpPr txBox="1"/>
      </xdr:nvSpPr>
      <xdr:spPr>
        <a:xfrm>
          <a:off x="14735175" y="1767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862" name="直線コネクタ 861">
          <a:extLst>
            <a:ext uri="{FF2B5EF4-FFF2-40B4-BE49-F238E27FC236}">
              <a16:creationId xmlns:a16="http://schemas.microsoft.com/office/drawing/2014/main" id="{86782558-FF11-4743-9DB0-3CB2573E53B6}"/>
            </a:ext>
          </a:extLst>
        </xdr:cNvPr>
        <xdr:cNvCxnSpPr/>
      </xdr:nvCxnSpPr>
      <xdr:spPr>
        <a:xfrm>
          <a:off x="14611350" y="176695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863" name="【庁舎】&#10;有形固定資産減価償却率最大値テキスト">
          <a:extLst>
            <a:ext uri="{FF2B5EF4-FFF2-40B4-BE49-F238E27FC236}">
              <a16:creationId xmlns:a16="http://schemas.microsoft.com/office/drawing/2014/main" id="{FD2094F1-A53E-4E08-9883-786E71018452}"/>
            </a:ext>
          </a:extLst>
        </xdr:cNvPr>
        <xdr:cNvSpPr txBox="1"/>
      </xdr:nvSpPr>
      <xdr:spPr>
        <a:xfrm>
          <a:off x="14735175" y="1595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864" name="直線コネクタ 863">
          <a:extLst>
            <a:ext uri="{FF2B5EF4-FFF2-40B4-BE49-F238E27FC236}">
              <a16:creationId xmlns:a16="http://schemas.microsoft.com/office/drawing/2014/main" id="{92EBA991-B691-4BB8-A58A-93FA69BB8704}"/>
            </a:ext>
          </a:extLst>
        </xdr:cNvPr>
        <xdr:cNvCxnSpPr/>
      </xdr:nvCxnSpPr>
      <xdr:spPr>
        <a:xfrm>
          <a:off x="14611350" y="16180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865" name="【庁舎】&#10;有形固定資産減価償却率平均値テキスト">
          <a:extLst>
            <a:ext uri="{FF2B5EF4-FFF2-40B4-BE49-F238E27FC236}">
              <a16:creationId xmlns:a16="http://schemas.microsoft.com/office/drawing/2014/main" id="{5172141F-35FE-41C5-82F2-05A14C99A195}"/>
            </a:ext>
          </a:extLst>
        </xdr:cNvPr>
        <xdr:cNvSpPr txBox="1"/>
      </xdr:nvSpPr>
      <xdr:spPr>
        <a:xfrm>
          <a:off x="14735175" y="16812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866" name="フローチャート: 判断 865">
          <a:extLst>
            <a:ext uri="{FF2B5EF4-FFF2-40B4-BE49-F238E27FC236}">
              <a16:creationId xmlns:a16="http://schemas.microsoft.com/office/drawing/2014/main" id="{F6097CFA-2AC3-4568-912C-ABCADA4F44CD}"/>
            </a:ext>
          </a:extLst>
        </xdr:cNvPr>
        <xdr:cNvSpPr/>
      </xdr:nvSpPr>
      <xdr:spPr>
        <a:xfrm>
          <a:off x="14649450" y="169614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867" name="フローチャート: 判断 866">
          <a:extLst>
            <a:ext uri="{FF2B5EF4-FFF2-40B4-BE49-F238E27FC236}">
              <a16:creationId xmlns:a16="http://schemas.microsoft.com/office/drawing/2014/main" id="{C30FAE2E-919B-45C2-B376-3069D55876C2}"/>
            </a:ext>
          </a:extLst>
        </xdr:cNvPr>
        <xdr:cNvSpPr/>
      </xdr:nvSpPr>
      <xdr:spPr>
        <a:xfrm>
          <a:off x="13887450" y="169659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868" name="フローチャート: 判断 867">
          <a:extLst>
            <a:ext uri="{FF2B5EF4-FFF2-40B4-BE49-F238E27FC236}">
              <a16:creationId xmlns:a16="http://schemas.microsoft.com/office/drawing/2014/main" id="{55BE4F9C-BC4D-4A50-A3AC-256F7B4983DB}"/>
            </a:ext>
          </a:extLst>
        </xdr:cNvPr>
        <xdr:cNvSpPr/>
      </xdr:nvSpPr>
      <xdr:spPr>
        <a:xfrm>
          <a:off x="13096875" y="16923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869" name="フローチャート: 判断 868">
          <a:extLst>
            <a:ext uri="{FF2B5EF4-FFF2-40B4-BE49-F238E27FC236}">
              <a16:creationId xmlns:a16="http://schemas.microsoft.com/office/drawing/2014/main" id="{667E741D-A4D2-4BB6-9D42-B86B0961874B}"/>
            </a:ext>
          </a:extLst>
        </xdr:cNvPr>
        <xdr:cNvSpPr/>
      </xdr:nvSpPr>
      <xdr:spPr>
        <a:xfrm>
          <a:off x="12296775" y="16885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870" name="フローチャート: 判断 869">
          <a:extLst>
            <a:ext uri="{FF2B5EF4-FFF2-40B4-BE49-F238E27FC236}">
              <a16:creationId xmlns:a16="http://schemas.microsoft.com/office/drawing/2014/main" id="{6CACCE9D-940F-4B55-A188-4923DDCC37D4}"/>
            </a:ext>
          </a:extLst>
        </xdr:cNvPr>
        <xdr:cNvSpPr/>
      </xdr:nvSpPr>
      <xdr:spPr>
        <a:xfrm>
          <a:off x="11487150" y="168471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36ACD4E-0D62-4E57-AB92-15704A2771A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C5028891-6262-470D-8342-825BC4513A9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D2EAC7E-3D0A-4E48-B37F-B7741E4AE16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3B79330-6D0B-4A1C-9020-55683792378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E24EE7D-E027-459F-BD7F-A6DB5206FDE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15875</xdr:rowOff>
    </xdr:from>
    <xdr:to>
      <xdr:col>85</xdr:col>
      <xdr:colOff>177800</xdr:colOff>
      <xdr:row>107</xdr:row>
      <xdr:rowOff>117475</xdr:rowOff>
    </xdr:to>
    <xdr:sp macro="" textlink="">
      <xdr:nvSpPr>
        <xdr:cNvPr id="876" name="楕円 875">
          <a:extLst>
            <a:ext uri="{FF2B5EF4-FFF2-40B4-BE49-F238E27FC236}">
              <a16:creationId xmlns:a16="http://schemas.microsoft.com/office/drawing/2014/main" id="{AE03923E-4720-4D48-A4E9-86C75C32B5C3}"/>
            </a:ext>
          </a:extLst>
        </xdr:cNvPr>
        <xdr:cNvSpPr/>
      </xdr:nvSpPr>
      <xdr:spPr>
        <a:xfrm>
          <a:off x="14649450" y="175037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102252</xdr:rowOff>
    </xdr:from>
    <xdr:ext cx="405111" cy="259045"/>
    <xdr:sp macro="" textlink="">
      <xdr:nvSpPr>
        <xdr:cNvPr id="877" name="【庁舎】&#10;有形固定資産減価償却率該当値テキスト">
          <a:extLst>
            <a:ext uri="{FF2B5EF4-FFF2-40B4-BE49-F238E27FC236}">
              <a16:creationId xmlns:a16="http://schemas.microsoft.com/office/drawing/2014/main" id="{53056914-B8F4-463E-8362-CD05D4CBC1C3}"/>
            </a:ext>
          </a:extLst>
        </xdr:cNvPr>
        <xdr:cNvSpPr txBox="1"/>
      </xdr:nvSpPr>
      <xdr:spPr>
        <a:xfrm>
          <a:off x="14735175"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162561</xdr:rowOff>
    </xdr:from>
    <xdr:to>
      <xdr:col>81</xdr:col>
      <xdr:colOff>101600</xdr:colOff>
      <xdr:row>107</xdr:row>
      <xdr:rowOff>92711</xdr:rowOff>
    </xdr:to>
    <xdr:sp macro="" textlink="">
      <xdr:nvSpPr>
        <xdr:cNvPr id="878" name="楕円 877">
          <a:extLst>
            <a:ext uri="{FF2B5EF4-FFF2-40B4-BE49-F238E27FC236}">
              <a16:creationId xmlns:a16="http://schemas.microsoft.com/office/drawing/2014/main" id="{34EAC6D1-15DE-4B93-BE1A-FFE6A139BFFB}"/>
            </a:ext>
          </a:extLst>
        </xdr:cNvPr>
        <xdr:cNvSpPr/>
      </xdr:nvSpPr>
      <xdr:spPr>
        <a:xfrm>
          <a:off x="13887450" y="174758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41911</xdr:rowOff>
    </xdr:from>
    <xdr:to>
      <xdr:col>85</xdr:col>
      <xdr:colOff>127000</xdr:colOff>
      <xdr:row>107</xdr:row>
      <xdr:rowOff>66675</xdr:rowOff>
    </xdr:to>
    <xdr:cxnSp macro="">
      <xdr:nvCxnSpPr>
        <xdr:cNvPr id="879" name="直線コネクタ 878">
          <a:extLst>
            <a:ext uri="{FF2B5EF4-FFF2-40B4-BE49-F238E27FC236}">
              <a16:creationId xmlns:a16="http://schemas.microsoft.com/office/drawing/2014/main" id="{8FAA30AF-9D51-4C50-8183-1A4F43309FF3}"/>
            </a:ext>
          </a:extLst>
        </xdr:cNvPr>
        <xdr:cNvCxnSpPr/>
      </xdr:nvCxnSpPr>
      <xdr:spPr>
        <a:xfrm>
          <a:off x="13935075" y="17532986"/>
          <a:ext cx="7620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126364</xdr:rowOff>
    </xdr:from>
    <xdr:to>
      <xdr:col>76</xdr:col>
      <xdr:colOff>165100</xdr:colOff>
      <xdr:row>107</xdr:row>
      <xdr:rowOff>56514</xdr:rowOff>
    </xdr:to>
    <xdr:sp macro="" textlink="">
      <xdr:nvSpPr>
        <xdr:cNvPr id="880" name="楕円 879">
          <a:extLst>
            <a:ext uri="{FF2B5EF4-FFF2-40B4-BE49-F238E27FC236}">
              <a16:creationId xmlns:a16="http://schemas.microsoft.com/office/drawing/2014/main" id="{8EEE1F2F-59B5-430E-967F-FE6AA303D9D1}"/>
            </a:ext>
          </a:extLst>
        </xdr:cNvPr>
        <xdr:cNvSpPr/>
      </xdr:nvSpPr>
      <xdr:spPr>
        <a:xfrm>
          <a:off x="13096875" y="174396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5714</xdr:rowOff>
    </xdr:from>
    <xdr:to>
      <xdr:col>81</xdr:col>
      <xdr:colOff>50800</xdr:colOff>
      <xdr:row>107</xdr:row>
      <xdr:rowOff>41911</xdr:rowOff>
    </xdr:to>
    <xdr:cxnSp macro="">
      <xdr:nvCxnSpPr>
        <xdr:cNvPr id="881" name="直線コネクタ 880">
          <a:extLst>
            <a:ext uri="{FF2B5EF4-FFF2-40B4-BE49-F238E27FC236}">
              <a16:creationId xmlns:a16="http://schemas.microsoft.com/office/drawing/2014/main" id="{CEEFE503-B4D9-48B0-A2AF-23B5B69A438B}"/>
            </a:ext>
          </a:extLst>
        </xdr:cNvPr>
        <xdr:cNvCxnSpPr/>
      </xdr:nvCxnSpPr>
      <xdr:spPr>
        <a:xfrm>
          <a:off x="13144500" y="17496789"/>
          <a:ext cx="79057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44450</xdr:rowOff>
    </xdr:from>
    <xdr:to>
      <xdr:col>72</xdr:col>
      <xdr:colOff>38100</xdr:colOff>
      <xdr:row>107</xdr:row>
      <xdr:rowOff>146050</xdr:rowOff>
    </xdr:to>
    <xdr:sp macro="" textlink="">
      <xdr:nvSpPr>
        <xdr:cNvPr id="882" name="楕円 881">
          <a:extLst>
            <a:ext uri="{FF2B5EF4-FFF2-40B4-BE49-F238E27FC236}">
              <a16:creationId xmlns:a16="http://schemas.microsoft.com/office/drawing/2014/main" id="{0355824F-9DE8-4138-829E-D93DB6EC5804}"/>
            </a:ext>
          </a:extLst>
        </xdr:cNvPr>
        <xdr:cNvSpPr/>
      </xdr:nvSpPr>
      <xdr:spPr>
        <a:xfrm>
          <a:off x="12296775" y="17535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5714</xdr:rowOff>
    </xdr:from>
    <xdr:to>
      <xdr:col>76</xdr:col>
      <xdr:colOff>114300</xdr:colOff>
      <xdr:row>107</xdr:row>
      <xdr:rowOff>95250</xdr:rowOff>
    </xdr:to>
    <xdr:cxnSp macro="">
      <xdr:nvCxnSpPr>
        <xdr:cNvPr id="883" name="直線コネクタ 882">
          <a:extLst>
            <a:ext uri="{FF2B5EF4-FFF2-40B4-BE49-F238E27FC236}">
              <a16:creationId xmlns:a16="http://schemas.microsoft.com/office/drawing/2014/main" id="{35BC99EC-4836-4C5A-A864-27A6FFB145E8}"/>
            </a:ext>
          </a:extLst>
        </xdr:cNvPr>
        <xdr:cNvCxnSpPr/>
      </xdr:nvCxnSpPr>
      <xdr:spPr>
        <a:xfrm flipV="1">
          <a:off x="12344400" y="17496789"/>
          <a:ext cx="80010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6350</xdr:rowOff>
    </xdr:from>
    <xdr:to>
      <xdr:col>67</xdr:col>
      <xdr:colOff>101600</xdr:colOff>
      <xdr:row>107</xdr:row>
      <xdr:rowOff>107950</xdr:rowOff>
    </xdr:to>
    <xdr:sp macro="" textlink="">
      <xdr:nvSpPr>
        <xdr:cNvPr id="884" name="楕円 883">
          <a:extLst>
            <a:ext uri="{FF2B5EF4-FFF2-40B4-BE49-F238E27FC236}">
              <a16:creationId xmlns:a16="http://schemas.microsoft.com/office/drawing/2014/main" id="{CBB0C4CA-F245-4121-8D46-89CD24FAC64B}"/>
            </a:ext>
          </a:extLst>
        </xdr:cNvPr>
        <xdr:cNvSpPr/>
      </xdr:nvSpPr>
      <xdr:spPr>
        <a:xfrm>
          <a:off x="11487150" y="17497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57150</xdr:rowOff>
    </xdr:from>
    <xdr:to>
      <xdr:col>71</xdr:col>
      <xdr:colOff>177800</xdr:colOff>
      <xdr:row>107</xdr:row>
      <xdr:rowOff>95250</xdr:rowOff>
    </xdr:to>
    <xdr:cxnSp macro="">
      <xdr:nvCxnSpPr>
        <xdr:cNvPr id="885" name="直線コネクタ 884">
          <a:extLst>
            <a:ext uri="{FF2B5EF4-FFF2-40B4-BE49-F238E27FC236}">
              <a16:creationId xmlns:a16="http://schemas.microsoft.com/office/drawing/2014/main" id="{6E9B119F-14CD-4846-B022-9A8A529D18E9}"/>
            </a:ext>
          </a:extLst>
        </xdr:cNvPr>
        <xdr:cNvCxnSpPr/>
      </xdr:nvCxnSpPr>
      <xdr:spPr>
        <a:xfrm>
          <a:off x="11534775" y="1754505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107332</xdr:rowOff>
    </xdr:from>
    <xdr:ext cx="405111" cy="259045"/>
    <xdr:sp macro="" textlink="">
      <xdr:nvSpPr>
        <xdr:cNvPr id="886" name="n_1aveValue【庁舎】&#10;有形固定資産減価償却率">
          <a:extLst>
            <a:ext uri="{FF2B5EF4-FFF2-40B4-BE49-F238E27FC236}">
              <a16:creationId xmlns:a16="http://schemas.microsoft.com/office/drawing/2014/main" id="{EFEBB671-E5CF-4626-AFCC-D67F4F2779FC}"/>
            </a:ext>
          </a:extLst>
        </xdr:cNvPr>
        <xdr:cNvSpPr txBox="1"/>
      </xdr:nvSpPr>
      <xdr:spPr>
        <a:xfrm>
          <a:off x="13745219" y="1673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887" name="n_2aveValue【庁舎】&#10;有形固定資産減価償却率">
          <a:extLst>
            <a:ext uri="{FF2B5EF4-FFF2-40B4-BE49-F238E27FC236}">
              <a16:creationId xmlns:a16="http://schemas.microsoft.com/office/drawing/2014/main" id="{94BE314D-7016-409A-824A-CADB08F5F410}"/>
            </a:ext>
          </a:extLst>
        </xdr:cNvPr>
        <xdr:cNvSpPr txBox="1"/>
      </xdr:nvSpPr>
      <xdr:spPr>
        <a:xfrm>
          <a:off x="12964169"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888" name="n_3aveValue【庁舎】&#10;有形固定資産減価償却率">
          <a:extLst>
            <a:ext uri="{FF2B5EF4-FFF2-40B4-BE49-F238E27FC236}">
              <a16:creationId xmlns:a16="http://schemas.microsoft.com/office/drawing/2014/main" id="{DCF624C0-A93C-4F37-96BB-766F34864DC7}"/>
            </a:ext>
          </a:extLst>
        </xdr:cNvPr>
        <xdr:cNvSpPr txBox="1"/>
      </xdr:nvSpPr>
      <xdr:spPr>
        <a:xfrm>
          <a:off x="12164069" y="16660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889" name="n_4aveValue【庁舎】&#10;有形固定資産減価償却率">
          <a:extLst>
            <a:ext uri="{FF2B5EF4-FFF2-40B4-BE49-F238E27FC236}">
              <a16:creationId xmlns:a16="http://schemas.microsoft.com/office/drawing/2014/main" id="{08D1B504-1DBC-49F6-9638-01523235C5D5}"/>
            </a:ext>
          </a:extLst>
        </xdr:cNvPr>
        <xdr:cNvSpPr txBox="1"/>
      </xdr:nvSpPr>
      <xdr:spPr>
        <a:xfrm>
          <a:off x="11354444" y="1662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83838</xdr:rowOff>
    </xdr:from>
    <xdr:ext cx="405111" cy="259045"/>
    <xdr:sp macro="" textlink="">
      <xdr:nvSpPr>
        <xdr:cNvPr id="890" name="n_1mainValue【庁舎】&#10;有形固定資産減価償却率">
          <a:extLst>
            <a:ext uri="{FF2B5EF4-FFF2-40B4-BE49-F238E27FC236}">
              <a16:creationId xmlns:a16="http://schemas.microsoft.com/office/drawing/2014/main" id="{058A3C8E-11C1-451C-9E32-A49A0EAF737F}"/>
            </a:ext>
          </a:extLst>
        </xdr:cNvPr>
        <xdr:cNvSpPr txBox="1"/>
      </xdr:nvSpPr>
      <xdr:spPr>
        <a:xfrm>
          <a:off x="13745219" y="1757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47641</xdr:rowOff>
    </xdr:from>
    <xdr:ext cx="405111" cy="259045"/>
    <xdr:sp macro="" textlink="">
      <xdr:nvSpPr>
        <xdr:cNvPr id="891" name="n_2mainValue【庁舎】&#10;有形固定資産減価償却率">
          <a:extLst>
            <a:ext uri="{FF2B5EF4-FFF2-40B4-BE49-F238E27FC236}">
              <a16:creationId xmlns:a16="http://schemas.microsoft.com/office/drawing/2014/main" id="{9CDD6EA2-D3B5-46DD-8E46-8FA28AD8D517}"/>
            </a:ext>
          </a:extLst>
        </xdr:cNvPr>
        <xdr:cNvSpPr txBox="1"/>
      </xdr:nvSpPr>
      <xdr:spPr>
        <a:xfrm>
          <a:off x="12964169"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137177</xdr:rowOff>
    </xdr:from>
    <xdr:ext cx="405111" cy="259045"/>
    <xdr:sp macro="" textlink="">
      <xdr:nvSpPr>
        <xdr:cNvPr id="892" name="n_3mainValue【庁舎】&#10;有形固定資産減価償却率">
          <a:extLst>
            <a:ext uri="{FF2B5EF4-FFF2-40B4-BE49-F238E27FC236}">
              <a16:creationId xmlns:a16="http://schemas.microsoft.com/office/drawing/2014/main" id="{53CF4FA8-BA20-4108-9E44-45A1C0FEBCAE}"/>
            </a:ext>
          </a:extLst>
        </xdr:cNvPr>
        <xdr:cNvSpPr txBox="1"/>
      </xdr:nvSpPr>
      <xdr:spPr>
        <a:xfrm>
          <a:off x="12164069" y="1762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99077</xdr:rowOff>
    </xdr:from>
    <xdr:ext cx="405111" cy="259045"/>
    <xdr:sp macro="" textlink="">
      <xdr:nvSpPr>
        <xdr:cNvPr id="893" name="n_4mainValue【庁舎】&#10;有形固定資産減価償却率">
          <a:extLst>
            <a:ext uri="{FF2B5EF4-FFF2-40B4-BE49-F238E27FC236}">
              <a16:creationId xmlns:a16="http://schemas.microsoft.com/office/drawing/2014/main" id="{F99969BE-5688-4D06-99AE-30B6C27122BE}"/>
            </a:ext>
          </a:extLst>
        </xdr:cNvPr>
        <xdr:cNvSpPr txBox="1"/>
      </xdr:nvSpPr>
      <xdr:spPr>
        <a:xfrm>
          <a:off x="11354444" y="1759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B09A3F51-92DA-4071-B1D7-7C15C0DE4D3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BB2824D0-2590-4192-878B-04B32865EF9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5560762C-89EB-4C2E-BE01-EE70B6680977}"/>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046D2C17-46DE-4CB6-9A2C-192E62CEDD0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D4395C17-02F9-4628-AA5F-6E1A66217456}"/>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F159174E-6AB6-44DD-8CA9-5FDE991780A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1BD8F51E-7EB2-4F5D-B1D3-65E8DDAC472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BD78F7CA-17C6-4898-A0D1-ED842978628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5B434B41-5955-4069-A165-D2861C9316D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265DDAC9-CE12-4F5B-85B0-D1DB96CC1D1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4" name="テキスト ボックス 903">
          <a:extLst>
            <a:ext uri="{FF2B5EF4-FFF2-40B4-BE49-F238E27FC236}">
              <a16:creationId xmlns:a16="http://schemas.microsoft.com/office/drawing/2014/main" id="{AD6BF95D-7CD0-48C1-8689-49EA1F3500C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45E1A3AA-A802-440B-82EA-39AAA55323AD}"/>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D59BC1DD-0BD8-4279-88FA-AC2DBF168BD9}"/>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80FA6FC8-8DA0-4671-913E-80FC90528549}"/>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22F4DF45-4D7A-48FB-BA1A-0EF4ACC0D349}"/>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EE773DD5-CD98-4478-BF49-C603077AB54F}"/>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67BD89A4-BE5C-44F5-AB94-7EA3D68B7D25}"/>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B925EDFD-E2A4-4524-BA7B-F9FF1E613297}"/>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3DD13009-ACC9-4509-8780-5C06B3EE4E5A}"/>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1F4A015D-5B9A-4364-AB44-A62823AB640D}"/>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E49C8391-3CA2-4C25-B65C-806C9157CCF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C13281DF-459C-4BD8-9B61-44ACA8E4B87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0437714E-8935-4879-ABE7-BD455D5E4EF1}"/>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525FE95A-3D7E-47FA-8F04-ECD6D104E4F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F877AF0-FA0A-4DFA-997F-812E61FC277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ADAFCFA8-5C24-4794-B1E0-1EC4B64D7DD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920" name="直線コネクタ 919">
          <a:extLst>
            <a:ext uri="{FF2B5EF4-FFF2-40B4-BE49-F238E27FC236}">
              <a16:creationId xmlns:a16="http://schemas.microsoft.com/office/drawing/2014/main" id="{E9D3F46B-A909-4475-A81A-ED8E90C31B16}"/>
            </a:ext>
          </a:extLst>
        </xdr:cNvPr>
        <xdr:cNvCxnSpPr/>
      </xdr:nvCxnSpPr>
      <xdr:spPr>
        <a:xfrm flipV="1">
          <a:off x="19954239" y="16298726"/>
          <a:ext cx="0" cy="1531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921" name="【庁舎】&#10;一人当たり面積最小値テキスト">
          <a:extLst>
            <a:ext uri="{FF2B5EF4-FFF2-40B4-BE49-F238E27FC236}">
              <a16:creationId xmlns:a16="http://schemas.microsoft.com/office/drawing/2014/main" id="{A118C8B8-5901-4100-B2E3-7000940DD5F0}"/>
            </a:ext>
          </a:extLst>
        </xdr:cNvPr>
        <xdr:cNvSpPr txBox="1"/>
      </xdr:nvSpPr>
      <xdr:spPr>
        <a:xfrm>
          <a:off x="19992975" y="1783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922" name="直線コネクタ 921">
          <a:extLst>
            <a:ext uri="{FF2B5EF4-FFF2-40B4-BE49-F238E27FC236}">
              <a16:creationId xmlns:a16="http://schemas.microsoft.com/office/drawing/2014/main" id="{E6ADAED1-E416-48E7-A67D-F7E1D541C481}"/>
            </a:ext>
          </a:extLst>
        </xdr:cNvPr>
        <xdr:cNvCxnSpPr/>
      </xdr:nvCxnSpPr>
      <xdr:spPr>
        <a:xfrm>
          <a:off x="19878675" y="178302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923" name="【庁舎】&#10;一人当たり面積最大値テキスト">
          <a:extLst>
            <a:ext uri="{FF2B5EF4-FFF2-40B4-BE49-F238E27FC236}">
              <a16:creationId xmlns:a16="http://schemas.microsoft.com/office/drawing/2014/main" id="{E97334B4-BD48-4F49-A3DF-8029474423DA}"/>
            </a:ext>
          </a:extLst>
        </xdr:cNvPr>
        <xdr:cNvSpPr txBox="1"/>
      </xdr:nvSpPr>
      <xdr:spPr>
        <a:xfrm>
          <a:off x="19992975" y="1607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924" name="直線コネクタ 923">
          <a:extLst>
            <a:ext uri="{FF2B5EF4-FFF2-40B4-BE49-F238E27FC236}">
              <a16:creationId xmlns:a16="http://schemas.microsoft.com/office/drawing/2014/main" id="{3CBD525D-E64B-4FDB-9812-9A81C509D1EB}"/>
            </a:ext>
          </a:extLst>
        </xdr:cNvPr>
        <xdr:cNvCxnSpPr/>
      </xdr:nvCxnSpPr>
      <xdr:spPr>
        <a:xfrm>
          <a:off x="19878675" y="162987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149151</xdr:rowOff>
    </xdr:from>
    <xdr:ext cx="469744" cy="259045"/>
    <xdr:sp macro="" textlink="">
      <xdr:nvSpPr>
        <xdr:cNvPr id="925" name="【庁舎】&#10;一人当たり面積平均値テキスト">
          <a:extLst>
            <a:ext uri="{FF2B5EF4-FFF2-40B4-BE49-F238E27FC236}">
              <a16:creationId xmlns:a16="http://schemas.microsoft.com/office/drawing/2014/main" id="{53293BE0-E257-4489-B26F-C88019130D6B}"/>
            </a:ext>
          </a:extLst>
        </xdr:cNvPr>
        <xdr:cNvSpPr txBox="1"/>
      </xdr:nvSpPr>
      <xdr:spPr>
        <a:xfrm>
          <a:off x="19992975" y="16948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926" name="フローチャート: 判断 925">
          <a:extLst>
            <a:ext uri="{FF2B5EF4-FFF2-40B4-BE49-F238E27FC236}">
              <a16:creationId xmlns:a16="http://schemas.microsoft.com/office/drawing/2014/main" id="{08DFECFD-E44A-44AC-A9D2-9E9380B01A89}"/>
            </a:ext>
          </a:extLst>
        </xdr:cNvPr>
        <xdr:cNvSpPr/>
      </xdr:nvSpPr>
      <xdr:spPr>
        <a:xfrm>
          <a:off x="19897725" y="169728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927" name="フローチャート: 判断 926">
          <a:extLst>
            <a:ext uri="{FF2B5EF4-FFF2-40B4-BE49-F238E27FC236}">
              <a16:creationId xmlns:a16="http://schemas.microsoft.com/office/drawing/2014/main" id="{5A9DC699-3074-4F41-8A34-6611B0628623}"/>
            </a:ext>
          </a:extLst>
        </xdr:cNvPr>
        <xdr:cNvSpPr/>
      </xdr:nvSpPr>
      <xdr:spPr>
        <a:xfrm>
          <a:off x="19154775" y="169827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928" name="フローチャート: 判断 927">
          <a:extLst>
            <a:ext uri="{FF2B5EF4-FFF2-40B4-BE49-F238E27FC236}">
              <a16:creationId xmlns:a16="http://schemas.microsoft.com/office/drawing/2014/main" id="{65D8EF49-4D3E-4E7B-B8EC-11F736A7A870}"/>
            </a:ext>
          </a:extLst>
        </xdr:cNvPr>
        <xdr:cNvSpPr/>
      </xdr:nvSpPr>
      <xdr:spPr>
        <a:xfrm>
          <a:off x="18345150" y="170805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929" name="フローチャート: 判断 928">
          <a:extLst>
            <a:ext uri="{FF2B5EF4-FFF2-40B4-BE49-F238E27FC236}">
              <a16:creationId xmlns:a16="http://schemas.microsoft.com/office/drawing/2014/main" id="{4D890CC1-E200-47B1-A2BA-DA1D8E645B0A}"/>
            </a:ext>
          </a:extLst>
        </xdr:cNvPr>
        <xdr:cNvSpPr/>
      </xdr:nvSpPr>
      <xdr:spPr>
        <a:xfrm>
          <a:off x="17554575" y="171002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930" name="フローチャート: 判断 929">
          <a:extLst>
            <a:ext uri="{FF2B5EF4-FFF2-40B4-BE49-F238E27FC236}">
              <a16:creationId xmlns:a16="http://schemas.microsoft.com/office/drawing/2014/main" id="{16A84B33-CC1A-4D39-9B42-4F0DE8760810}"/>
            </a:ext>
          </a:extLst>
        </xdr:cNvPr>
        <xdr:cNvSpPr/>
      </xdr:nvSpPr>
      <xdr:spPr>
        <a:xfrm>
          <a:off x="16754475" y="171230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2B6DB89-A361-4A31-B67D-4E910FA2261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B8E1BC89-9D59-442F-9E5D-6585A643170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19DB4EF1-8052-4339-B4DD-F0BDCC4BF5D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AB9592C-369E-4743-82A5-CC1BF4A643A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2B51686-299D-42B8-B434-B36E2C63425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126637</xdr:rowOff>
    </xdr:from>
    <xdr:to>
      <xdr:col>116</xdr:col>
      <xdr:colOff>114300</xdr:colOff>
      <xdr:row>103</xdr:row>
      <xdr:rowOff>56787</xdr:rowOff>
    </xdr:to>
    <xdr:sp macro="" textlink="">
      <xdr:nvSpPr>
        <xdr:cNvPr id="936" name="楕円 935">
          <a:extLst>
            <a:ext uri="{FF2B5EF4-FFF2-40B4-BE49-F238E27FC236}">
              <a16:creationId xmlns:a16="http://schemas.microsoft.com/office/drawing/2014/main" id="{7D885DE7-C3E5-421C-BAE2-8CD2B8E9B593}"/>
            </a:ext>
          </a:extLst>
        </xdr:cNvPr>
        <xdr:cNvSpPr/>
      </xdr:nvSpPr>
      <xdr:spPr>
        <a:xfrm>
          <a:off x="19897725" y="167541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149514</xdr:rowOff>
    </xdr:from>
    <xdr:ext cx="469744" cy="259045"/>
    <xdr:sp macro="" textlink="">
      <xdr:nvSpPr>
        <xdr:cNvPr id="937" name="【庁舎】&#10;一人当たり面積該当値テキスト">
          <a:extLst>
            <a:ext uri="{FF2B5EF4-FFF2-40B4-BE49-F238E27FC236}">
              <a16:creationId xmlns:a16="http://schemas.microsoft.com/office/drawing/2014/main" id="{3082B39F-0F09-41E2-891D-F0CB3E8B2BAF}"/>
            </a:ext>
          </a:extLst>
        </xdr:cNvPr>
        <xdr:cNvSpPr txBox="1"/>
      </xdr:nvSpPr>
      <xdr:spPr>
        <a:xfrm>
          <a:off x="19992975" y="1660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92348</xdr:rowOff>
    </xdr:from>
    <xdr:to>
      <xdr:col>112</xdr:col>
      <xdr:colOff>38100</xdr:colOff>
      <xdr:row>104</xdr:row>
      <xdr:rowOff>22498</xdr:rowOff>
    </xdr:to>
    <xdr:sp macro="" textlink="">
      <xdr:nvSpPr>
        <xdr:cNvPr id="938" name="楕円 937">
          <a:extLst>
            <a:ext uri="{FF2B5EF4-FFF2-40B4-BE49-F238E27FC236}">
              <a16:creationId xmlns:a16="http://schemas.microsoft.com/office/drawing/2014/main" id="{139157E0-A296-44A5-8BC1-333E89EB2575}"/>
            </a:ext>
          </a:extLst>
        </xdr:cNvPr>
        <xdr:cNvSpPr/>
      </xdr:nvSpPr>
      <xdr:spPr>
        <a:xfrm>
          <a:off x="19154775" y="168944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5987</xdr:rowOff>
    </xdr:from>
    <xdr:to>
      <xdr:col>116</xdr:col>
      <xdr:colOff>63500</xdr:colOff>
      <xdr:row>103</xdr:row>
      <xdr:rowOff>143148</xdr:rowOff>
    </xdr:to>
    <xdr:cxnSp macro="">
      <xdr:nvCxnSpPr>
        <xdr:cNvPr id="939" name="直線コネクタ 938">
          <a:extLst>
            <a:ext uri="{FF2B5EF4-FFF2-40B4-BE49-F238E27FC236}">
              <a16:creationId xmlns:a16="http://schemas.microsoft.com/office/drawing/2014/main" id="{6262AEDA-186B-4EAF-A623-3CC072C36DF3}"/>
            </a:ext>
          </a:extLst>
        </xdr:cNvPr>
        <xdr:cNvCxnSpPr/>
      </xdr:nvCxnSpPr>
      <xdr:spPr>
        <a:xfrm flipV="1">
          <a:off x="19202400" y="16811262"/>
          <a:ext cx="752475" cy="1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125005</xdr:rowOff>
    </xdr:from>
    <xdr:to>
      <xdr:col>107</xdr:col>
      <xdr:colOff>101600</xdr:colOff>
      <xdr:row>104</xdr:row>
      <xdr:rowOff>55155</xdr:rowOff>
    </xdr:to>
    <xdr:sp macro="" textlink="">
      <xdr:nvSpPr>
        <xdr:cNvPr id="940" name="楕円 939">
          <a:extLst>
            <a:ext uri="{FF2B5EF4-FFF2-40B4-BE49-F238E27FC236}">
              <a16:creationId xmlns:a16="http://schemas.microsoft.com/office/drawing/2014/main" id="{10122F48-6B65-42F9-BC27-E909EBF4E0B6}"/>
            </a:ext>
          </a:extLst>
        </xdr:cNvPr>
        <xdr:cNvSpPr/>
      </xdr:nvSpPr>
      <xdr:spPr>
        <a:xfrm>
          <a:off x="18345150" y="16923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143148</xdr:rowOff>
    </xdr:from>
    <xdr:to>
      <xdr:col>111</xdr:col>
      <xdr:colOff>177800</xdr:colOff>
      <xdr:row>104</xdr:row>
      <xdr:rowOff>4355</xdr:rowOff>
    </xdr:to>
    <xdr:cxnSp macro="">
      <xdr:nvCxnSpPr>
        <xdr:cNvPr id="941" name="直線コネクタ 940">
          <a:extLst>
            <a:ext uri="{FF2B5EF4-FFF2-40B4-BE49-F238E27FC236}">
              <a16:creationId xmlns:a16="http://schemas.microsoft.com/office/drawing/2014/main" id="{C562DE2C-1BB9-47F6-B7C2-FFE415FE7907}"/>
            </a:ext>
          </a:extLst>
        </xdr:cNvPr>
        <xdr:cNvCxnSpPr/>
      </xdr:nvCxnSpPr>
      <xdr:spPr>
        <a:xfrm flipV="1">
          <a:off x="18392775" y="16942073"/>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160927</xdr:rowOff>
    </xdr:from>
    <xdr:to>
      <xdr:col>102</xdr:col>
      <xdr:colOff>165100</xdr:colOff>
      <xdr:row>104</xdr:row>
      <xdr:rowOff>91077</xdr:rowOff>
    </xdr:to>
    <xdr:sp macro="" textlink="">
      <xdr:nvSpPr>
        <xdr:cNvPr id="942" name="楕円 941">
          <a:extLst>
            <a:ext uri="{FF2B5EF4-FFF2-40B4-BE49-F238E27FC236}">
              <a16:creationId xmlns:a16="http://schemas.microsoft.com/office/drawing/2014/main" id="{5A6AF69B-142D-496C-9C16-BFE02A9497C7}"/>
            </a:ext>
          </a:extLst>
        </xdr:cNvPr>
        <xdr:cNvSpPr/>
      </xdr:nvSpPr>
      <xdr:spPr>
        <a:xfrm>
          <a:off x="17554575" y="169662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4355</xdr:rowOff>
    </xdr:from>
    <xdr:to>
      <xdr:col>107</xdr:col>
      <xdr:colOff>50800</xdr:colOff>
      <xdr:row>104</xdr:row>
      <xdr:rowOff>40277</xdr:rowOff>
    </xdr:to>
    <xdr:cxnSp macro="">
      <xdr:nvCxnSpPr>
        <xdr:cNvPr id="943" name="直線コネクタ 942">
          <a:extLst>
            <a:ext uri="{FF2B5EF4-FFF2-40B4-BE49-F238E27FC236}">
              <a16:creationId xmlns:a16="http://schemas.microsoft.com/office/drawing/2014/main" id="{5A9ED485-A4C4-4B33-BD76-D286F5383136}"/>
            </a:ext>
          </a:extLst>
        </xdr:cNvPr>
        <xdr:cNvCxnSpPr/>
      </xdr:nvCxnSpPr>
      <xdr:spPr>
        <a:xfrm flipV="1">
          <a:off x="17602200" y="16981080"/>
          <a:ext cx="79057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18869</xdr:rowOff>
    </xdr:from>
    <xdr:to>
      <xdr:col>98</xdr:col>
      <xdr:colOff>38100</xdr:colOff>
      <xdr:row>104</xdr:row>
      <xdr:rowOff>120469</xdr:rowOff>
    </xdr:to>
    <xdr:sp macro="" textlink="">
      <xdr:nvSpPr>
        <xdr:cNvPr id="944" name="楕円 943">
          <a:extLst>
            <a:ext uri="{FF2B5EF4-FFF2-40B4-BE49-F238E27FC236}">
              <a16:creationId xmlns:a16="http://schemas.microsoft.com/office/drawing/2014/main" id="{978E6E47-1938-45BB-8BD7-28EA36A50F19}"/>
            </a:ext>
          </a:extLst>
        </xdr:cNvPr>
        <xdr:cNvSpPr/>
      </xdr:nvSpPr>
      <xdr:spPr>
        <a:xfrm>
          <a:off x="16754475" y="169924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40277</xdr:rowOff>
    </xdr:from>
    <xdr:to>
      <xdr:col>102</xdr:col>
      <xdr:colOff>114300</xdr:colOff>
      <xdr:row>104</xdr:row>
      <xdr:rowOff>69669</xdr:rowOff>
    </xdr:to>
    <xdr:cxnSp macro="">
      <xdr:nvCxnSpPr>
        <xdr:cNvPr id="945" name="直線コネクタ 944">
          <a:extLst>
            <a:ext uri="{FF2B5EF4-FFF2-40B4-BE49-F238E27FC236}">
              <a16:creationId xmlns:a16="http://schemas.microsoft.com/office/drawing/2014/main" id="{77AC15C3-0826-43C2-8F28-3E4BD633334F}"/>
            </a:ext>
          </a:extLst>
        </xdr:cNvPr>
        <xdr:cNvCxnSpPr/>
      </xdr:nvCxnSpPr>
      <xdr:spPr>
        <a:xfrm flipV="1">
          <a:off x="16802100" y="17013827"/>
          <a:ext cx="8001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105064</xdr:rowOff>
    </xdr:from>
    <xdr:ext cx="469744" cy="259045"/>
    <xdr:sp macro="" textlink="">
      <xdr:nvSpPr>
        <xdr:cNvPr id="946" name="n_1aveValue【庁舎】&#10;一人当たり面積">
          <a:extLst>
            <a:ext uri="{FF2B5EF4-FFF2-40B4-BE49-F238E27FC236}">
              <a16:creationId xmlns:a16="http://schemas.microsoft.com/office/drawing/2014/main" id="{E6163A8E-DDD9-4DAA-9D63-552B3A742996}"/>
            </a:ext>
          </a:extLst>
        </xdr:cNvPr>
        <xdr:cNvSpPr txBox="1"/>
      </xdr:nvSpPr>
      <xdr:spPr>
        <a:xfrm>
          <a:off x="18983402" y="1707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25054</xdr:rowOff>
    </xdr:from>
    <xdr:ext cx="469744" cy="259045"/>
    <xdr:sp macro="" textlink="">
      <xdr:nvSpPr>
        <xdr:cNvPr id="947" name="n_2aveValue【庁舎】&#10;一人当たり面積">
          <a:extLst>
            <a:ext uri="{FF2B5EF4-FFF2-40B4-BE49-F238E27FC236}">
              <a16:creationId xmlns:a16="http://schemas.microsoft.com/office/drawing/2014/main" id="{1967A797-3B8A-4A5A-A542-344CD222D3BA}"/>
            </a:ext>
          </a:extLst>
        </xdr:cNvPr>
        <xdr:cNvSpPr txBox="1"/>
      </xdr:nvSpPr>
      <xdr:spPr>
        <a:xfrm>
          <a:off x="18183302" y="1717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51179</xdr:rowOff>
    </xdr:from>
    <xdr:ext cx="469744" cy="259045"/>
    <xdr:sp macro="" textlink="">
      <xdr:nvSpPr>
        <xdr:cNvPr id="948" name="n_3aveValue【庁舎】&#10;一人当たり面積">
          <a:extLst>
            <a:ext uri="{FF2B5EF4-FFF2-40B4-BE49-F238E27FC236}">
              <a16:creationId xmlns:a16="http://schemas.microsoft.com/office/drawing/2014/main" id="{6D56F804-9401-4F86-A639-D41F2A3AA9BD}"/>
            </a:ext>
          </a:extLst>
        </xdr:cNvPr>
        <xdr:cNvSpPr txBox="1"/>
      </xdr:nvSpPr>
      <xdr:spPr>
        <a:xfrm>
          <a:off x="17383202" y="1719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70775</xdr:rowOff>
    </xdr:from>
    <xdr:ext cx="469744" cy="259045"/>
    <xdr:sp macro="" textlink="">
      <xdr:nvSpPr>
        <xdr:cNvPr id="949" name="n_4aveValue【庁舎】&#10;一人当たり面積">
          <a:extLst>
            <a:ext uri="{FF2B5EF4-FFF2-40B4-BE49-F238E27FC236}">
              <a16:creationId xmlns:a16="http://schemas.microsoft.com/office/drawing/2014/main" id="{1675612B-BE37-45FF-9A86-DBE96069FC3D}"/>
            </a:ext>
          </a:extLst>
        </xdr:cNvPr>
        <xdr:cNvSpPr txBox="1"/>
      </xdr:nvSpPr>
      <xdr:spPr>
        <a:xfrm>
          <a:off x="16592627" y="17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39025</xdr:rowOff>
    </xdr:from>
    <xdr:ext cx="469744" cy="259045"/>
    <xdr:sp macro="" textlink="">
      <xdr:nvSpPr>
        <xdr:cNvPr id="950" name="n_1mainValue【庁舎】&#10;一人当たり面積">
          <a:extLst>
            <a:ext uri="{FF2B5EF4-FFF2-40B4-BE49-F238E27FC236}">
              <a16:creationId xmlns:a16="http://schemas.microsoft.com/office/drawing/2014/main" id="{914BDEE3-5BD0-4176-98D7-C9E17C7D2517}"/>
            </a:ext>
          </a:extLst>
        </xdr:cNvPr>
        <xdr:cNvSpPr txBox="1"/>
      </xdr:nvSpPr>
      <xdr:spPr>
        <a:xfrm>
          <a:off x="18983402" y="1666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71682</xdr:rowOff>
    </xdr:from>
    <xdr:ext cx="469744" cy="259045"/>
    <xdr:sp macro="" textlink="">
      <xdr:nvSpPr>
        <xdr:cNvPr id="951" name="n_2mainValue【庁舎】&#10;一人当たり面積">
          <a:extLst>
            <a:ext uri="{FF2B5EF4-FFF2-40B4-BE49-F238E27FC236}">
              <a16:creationId xmlns:a16="http://schemas.microsoft.com/office/drawing/2014/main" id="{454F2AF5-56FE-41F2-BBCA-FCF17415EAD1}"/>
            </a:ext>
          </a:extLst>
        </xdr:cNvPr>
        <xdr:cNvSpPr txBox="1"/>
      </xdr:nvSpPr>
      <xdr:spPr>
        <a:xfrm>
          <a:off x="18183302" y="166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107604</xdr:rowOff>
    </xdr:from>
    <xdr:ext cx="469744" cy="259045"/>
    <xdr:sp macro="" textlink="">
      <xdr:nvSpPr>
        <xdr:cNvPr id="952" name="n_3mainValue【庁舎】&#10;一人当たり面積">
          <a:extLst>
            <a:ext uri="{FF2B5EF4-FFF2-40B4-BE49-F238E27FC236}">
              <a16:creationId xmlns:a16="http://schemas.microsoft.com/office/drawing/2014/main" id="{D6B821D0-7086-4521-B690-978AB51A4111}"/>
            </a:ext>
          </a:extLst>
        </xdr:cNvPr>
        <xdr:cNvSpPr txBox="1"/>
      </xdr:nvSpPr>
      <xdr:spPr>
        <a:xfrm>
          <a:off x="17383202" y="1673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136996</xdr:rowOff>
    </xdr:from>
    <xdr:ext cx="469744" cy="259045"/>
    <xdr:sp macro="" textlink="">
      <xdr:nvSpPr>
        <xdr:cNvPr id="953" name="n_4mainValue【庁舎】&#10;一人当たり面積">
          <a:extLst>
            <a:ext uri="{FF2B5EF4-FFF2-40B4-BE49-F238E27FC236}">
              <a16:creationId xmlns:a16="http://schemas.microsoft.com/office/drawing/2014/main" id="{C12E588B-09F6-404D-B7AE-1D51AB916AC2}"/>
            </a:ext>
          </a:extLst>
        </xdr:cNvPr>
        <xdr:cNvSpPr txBox="1"/>
      </xdr:nvSpPr>
      <xdr:spPr>
        <a:xfrm>
          <a:off x="16592627" y="1677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ED314AE7-7694-4450-B55C-30EFE619129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F6522111-D668-484E-906A-0834FB80E23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AE205380-B2D9-45A9-BD2C-B977FB439ED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類似団体と比較して特に有形固定資産減価償却率が高くなっている施設は、「図書館」、</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「一般廃棄物処理施設」、</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「体育館・プール」、「保健センター」、「福祉施設」、「消防施設」、「庁舎」である。</a:t>
          </a:r>
          <a:endParaRPr lang="ja-JP" altLang="ja-JP" sz="1400">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「図書館」</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有形固定資産償却率</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96.6</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ポイント高くなり、類似団体と比較しても</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35.9</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ポイント高くなっている。構造が木造で平成</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2003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年）に供用開始しているので、</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空調の更新など</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修繕の検討をしていかなければならない。</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「一般廃棄物処理施設」の有形固定資産償却率</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64.2</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3.4</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ポイント高くなり、類似団体と比較しても</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0.1</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ポイント高くなっている。既存施設の長寿命化か広域での運営にするかなど、人口減少を踏まえた検討をしていかなければならない。</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「体育館・プール」</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有形固定資産償却率</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75.7</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1.8</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ポイント高くなり、類似団体と比較しても</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8.1</a:t>
          </a:r>
          <a:r>
            <a:rPr kumimoji="1" lang="ja-JP" altLang="ja-JP" sz="1100" b="0" i="0" baseline="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高くなっている。小・中学校体育館は、空調整備を計画しているので老朽改修も検討し、各施設の長寿命化を図っていく</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が人口減少に伴い児童・生徒数も減ってきており、学校施設の統廃合を検討していく必要がある。</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「消防施設」</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有形固定資産比率</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76.3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高くな</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り、類似団体とは比較して</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17.6</a:t>
          </a:r>
          <a:r>
            <a:rPr kumimoji="1" lang="ja-JP" altLang="ja-JP" sz="1100" b="0" i="0" baseline="0">
              <a:solidFill>
                <a:schemeClr val="tx1"/>
              </a:solidFill>
              <a:effectLst/>
              <a:latin typeface="ＭＳ 明朝" panose="02020609040205080304" pitchFamily="17" charset="-128"/>
              <a:ea typeface="ＭＳ 明朝" panose="02020609040205080304" pitchFamily="17" charset="-128"/>
              <a:cs typeface="+mn-cs"/>
            </a:rPr>
            <a:t>ポイント</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高くなっている。各地区に点在している詰め所などについては、老朽化がかなり進んでいるといえるが、年次計画に基づいて修繕等を行っており、使用する上で問題はない。「庁舎」</a:t>
          </a:r>
          <a:r>
            <a:rPr kumimoji="1" lang="ja-JP" altLang="en-US" sz="1100">
              <a:solidFill>
                <a:schemeClr val="tx1"/>
              </a:solidFill>
              <a:effectLst/>
              <a:latin typeface="ＭＳ 明朝" panose="02020609040205080304" pitchFamily="17" charset="-128"/>
              <a:ea typeface="ＭＳ 明朝" panose="02020609040205080304" pitchFamily="17" charset="-128"/>
              <a:cs typeface="+mn-cs"/>
            </a:rPr>
            <a:t>の</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有形固定資産比率は</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86.5</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％で前年度より</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1.3</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ポイント高くなり、類似団体と比較しても</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28.3</a:t>
          </a:r>
          <a:r>
            <a:rPr kumimoji="1" lang="ja-JP" altLang="ja-JP" sz="1100" b="0" i="0" baseline="0">
              <a:solidFill>
                <a:schemeClr val="tx1"/>
              </a:solidFill>
              <a:effectLst/>
              <a:latin typeface="ＭＳ 明朝" panose="02020609040205080304" pitchFamily="17" charset="-128"/>
              <a:ea typeface="ＭＳ 明朝" panose="02020609040205080304" pitchFamily="17" charset="-128"/>
              <a:cs typeface="+mn-cs"/>
            </a:rPr>
            <a:t>イントも</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高くなっているが、平成</a:t>
          </a:r>
          <a:r>
            <a:rPr kumimoji="1" lang="en-US" altLang="ja-JP" sz="1100">
              <a:solidFill>
                <a:schemeClr val="tx1"/>
              </a:solidFill>
              <a:effectLst/>
              <a:latin typeface="ＭＳ 明朝" panose="02020609040205080304" pitchFamily="17" charset="-128"/>
              <a:ea typeface="ＭＳ 明朝" panose="02020609040205080304" pitchFamily="17" charset="-128"/>
              <a:cs typeface="+mn-cs"/>
            </a:rPr>
            <a:t>27</a:t>
          </a:r>
          <a:r>
            <a:rPr kumimoji="1" lang="ja-JP" altLang="ja-JP" sz="1100">
              <a:solidFill>
                <a:schemeClr val="tx1"/>
              </a:solidFill>
              <a:effectLst/>
              <a:latin typeface="ＭＳ 明朝" panose="02020609040205080304" pitchFamily="17" charset="-128"/>
              <a:ea typeface="ＭＳ 明朝" panose="02020609040205080304" pitchFamily="17" charset="-128"/>
              <a:cs typeface="+mn-cs"/>
            </a:rPr>
            <a:t>年度に耐震改修を完了していることから、使用する上での問題はない。</a:t>
          </a:r>
          <a:endParaRPr lang="ja-JP" altLang="ja-JP" sz="1400">
            <a:solidFill>
              <a:schemeClr val="tx1"/>
            </a:solidFill>
            <a:effectLst/>
            <a:latin typeface="ＭＳ 明朝" panose="02020609040205080304" pitchFamily="17" charset="-128"/>
            <a:ea typeface="ＭＳ 明朝" panose="02020609040205080304" pitchFamily="17" charset="-128"/>
          </a:endParaRPr>
        </a:p>
        <a:p>
          <a:pPr eaLnBrk="1" fontAlgn="auto" latinLnBrk="0" hangingPunct="1"/>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今後、過疎地域においての</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施設の</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統廃合は難しい面もあるが、人口が減少する中において、一人あたりの面積が過大となるようなことのないように留意しつつ、内子町公共施設総合管理計画に基づいた取り組みを進めていく必要がある。</a:t>
          </a:r>
          <a:endParaRPr lang="ja-JP" altLang="ja-JP" sz="1400">
            <a:effectLst/>
            <a:latin typeface="ＭＳ 明朝" panose="02020609040205080304" pitchFamily="17" charset="-128"/>
            <a:ea typeface="ＭＳ 明朝" panose="02020609040205080304" pitchFamily="17" charset="-128"/>
          </a:endParaRPr>
        </a:p>
        <a:p>
          <a:endParaRPr kumimoji="1" lang="ja-JP" altLang="en-US" sz="1300">
            <a:latin typeface="ＭＳ 明朝" panose="02020609040205080304" pitchFamily="17" charset="-128"/>
            <a:ea typeface="ＭＳ 明朝" panose="02020609040205080304"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224_&#20869;&#23376;&#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224_&#20869;&#2337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64.5</v>
          </cell>
          <cell r="BX53">
            <v>66</v>
          </cell>
          <cell r="CF53">
            <v>67.599999999999994</v>
          </cell>
          <cell r="CN53">
            <v>69.2</v>
          </cell>
          <cell r="CV53">
            <v>70.599999999999994</v>
          </cell>
        </row>
        <row r="55">
          <cell r="AN55" t="str">
            <v>類似団体内平均値</v>
          </cell>
          <cell r="BP55">
            <v>10.199999999999999</v>
          </cell>
          <cell r="BX55">
            <v>0</v>
          </cell>
          <cell r="CF55">
            <v>0</v>
          </cell>
          <cell r="CN55">
            <v>0</v>
          </cell>
          <cell r="CV55">
            <v>0</v>
          </cell>
        </row>
        <row r="57">
          <cell r="BP57">
            <v>61.1</v>
          </cell>
          <cell r="BX57">
            <v>63.5</v>
          </cell>
          <cell r="CF57">
            <v>65.400000000000006</v>
          </cell>
          <cell r="CN57">
            <v>67</v>
          </cell>
          <cell r="CV57">
            <v>67.8</v>
          </cell>
        </row>
        <row r="72">
          <cell r="BP72" t="str">
            <v>R02</v>
          </cell>
          <cell r="BX72" t="str">
            <v>R03</v>
          </cell>
          <cell r="CF72" t="str">
            <v>R04</v>
          </cell>
          <cell r="CN72" t="str">
            <v>R05</v>
          </cell>
          <cell r="CV72" t="str">
            <v>R06</v>
          </cell>
        </row>
        <row r="73">
          <cell r="AN73" t="str">
            <v>当該団体値</v>
          </cell>
        </row>
        <row r="75">
          <cell r="BP75">
            <v>1.8</v>
          </cell>
          <cell r="BX75">
            <v>1.7</v>
          </cell>
          <cell r="CF75">
            <v>2.2000000000000002</v>
          </cell>
          <cell r="CN75">
            <v>2.5</v>
          </cell>
          <cell r="CV75">
            <v>2.8</v>
          </cell>
        </row>
        <row r="77">
          <cell r="AN77" t="str">
            <v>類似団体内平均値</v>
          </cell>
          <cell r="BP77">
            <v>10.199999999999999</v>
          </cell>
          <cell r="BX77">
            <v>0</v>
          </cell>
          <cell r="CF77">
            <v>0</v>
          </cell>
          <cell r="CN77">
            <v>0</v>
          </cell>
          <cell r="CV77">
            <v>0</v>
          </cell>
        </row>
        <row r="79">
          <cell r="BP79">
            <v>8.6999999999999993</v>
          </cell>
          <cell r="BX79">
            <v>8</v>
          </cell>
          <cell r="CF79">
            <v>8.1</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12031163</v>
      </c>
      <c r="BO4" s="449"/>
      <c r="BP4" s="449"/>
      <c r="BQ4" s="449"/>
      <c r="BR4" s="449"/>
      <c r="BS4" s="449"/>
      <c r="BT4" s="449"/>
      <c r="BU4" s="450"/>
      <c r="BV4" s="448">
        <v>11626913</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5.0999999999999996</v>
      </c>
      <c r="CU4" s="589"/>
      <c r="CV4" s="589"/>
      <c r="CW4" s="589"/>
      <c r="CX4" s="589"/>
      <c r="CY4" s="589"/>
      <c r="CZ4" s="589"/>
      <c r="DA4" s="590"/>
      <c r="DB4" s="588">
        <v>5.0999999999999996</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11480101</v>
      </c>
      <c r="BO5" s="420"/>
      <c r="BP5" s="420"/>
      <c r="BQ5" s="420"/>
      <c r="BR5" s="420"/>
      <c r="BS5" s="420"/>
      <c r="BT5" s="420"/>
      <c r="BU5" s="421"/>
      <c r="BV5" s="419">
        <v>11073202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86.5</v>
      </c>
      <c r="CU5" s="417"/>
      <c r="CV5" s="417"/>
      <c r="CW5" s="417"/>
      <c r="CX5" s="417"/>
      <c r="CY5" s="417"/>
      <c r="CZ5" s="417"/>
      <c r="DA5" s="418"/>
      <c r="DB5" s="416">
        <v>82.6</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551062</v>
      </c>
      <c r="BO6" s="420"/>
      <c r="BP6" s="420"/>
      <c r="BQ6" s="420"/>
      <c r="BR6" s="420"/>
      <c r="BS6" s="420"/>
      <c r="BT6" s="420"/>
      <c r="BU6" s="421"/>
      <c r="BV6" s="419">
        <v>553711</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86.7</v>
      </c>
      <c r="CU6" s="563"/>
      <c r="CV6" s="563"/>
      <c r="CW6" s="563"/>
      <c r="CX6" s="563"/>
      <c r="CY6" s="563"/>
      <c r="CZ6" s="563"/>
      <c r="DA6" s="564"/>
      <c r="DB6" s="562">
        <v>83</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203567</v>
      </c>
      <c r="BO7" s="420"/>
      <c r="BP7" s="420"/>
      <c r="BQ7" s="420"/>
      <c r="BR7" s="420"/>
      <c r="BS7" s="420"/>
      <c r="BT7" s="420"/>
      <c r="BU7" s="421"/>
      <c r="BV7" s="419">
        <v>209887</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6797095</v>
      </c>
      <c r="CU7" s="420"/>
      <c r="CV7" s="420"/>
      <c r="CW7" s="420"/>
      <c r="CX7" s="420"/>
      <c r="CY7" s="420"/>
      <c r="CZ7" s="420"/>
      <c r="DA7" s="421"/>
      <c r="DB7" s="419">
        <v>6697898</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347495</v>
      </c>
      <c r="BO8" s="420"/>
      <c r="BP8" s="420"/>
      <c r="BQ8" s="420"/>
      <c r="BR8" s="420"/>
      <c r="BS8" s="420"/>
      <c r="BT8" s="420"/>
      <c r="BU8" s="421"/>
      <c r="BV8" s="419">
        <v>343824</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0.27</v>
      </c>
      <c r="CU8" s="523"/>
      <c r="CV8" s="523"/>
      <c r="CW8" s="523"/>
      <c r="CX8" s="523"/>
      <c r="CY8" s="523"/>
      <c r="CZ8" s="523"/>
      <c r="DA8" s="524"/>
      <c r="DB8" s="522">
        <v>0.27</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15322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3671</v>
      </c>
      <c r="BO9" s="420"/>
      <c r="BP9" s="420"/>
      <c r="BQ9" s="420"/>
      <c r="BR9" s="420"/>
      <c r="BS9" s="420"/>
      <c r="BT9" s="420"/>
      <c r="BU9" s="421"/>
      <c r="BV9" s="419">
        <v>21024</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10.7</v>
      </c>
      <c r="CU9" s="417"/>
      <c r="CV9" s="417"/>
      <c r="CW9" s="417"/>
      <c r="CX9" s="417"/>
      <c r="CY9" s="417"/>
      <c r="CZ9" s="417"/>
      <c r="DA9" s="418"/>
      <c r="DB9" s="416">
        <v>11.6</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16742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4829</v>
      </c>
      <c r="BO10" s="420"/>
      <c r="BP10" s="420"/>
      <c r="BQ10" s="420"/>
      <c r="BR10" s="420"/>
      <c r="BS10" s="420"/>
      <c r="BT10" s="420"/>
      <c r="BU10" s="421"/>
      <c r="BV10" s="419">
        <v>266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14708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194741</v>
      </c>
      <c r="BO12" s="420"/>
      <c r="BP12" s="420"/>
      <c r="BQ12" s="420"/>
      <c r="BR12" s="420"/>
      <c r="BS12" s="420"/>
      <c r="BT12" s="420"/>
      <c r="BU12" s="421"/>
      <c r="BV12" s="419">
        <v>11887</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14622</v>
      </c>
      <c r="S13" s="507"/>
      <c r="T13" s="507"/>
      <c r="U13" s="507"/>
      <c r="V13" s="508"/>
      <c r="W13" s="509" t="s">
        <v>131</v>
      </c>
      <c r="X13" s="405"/>
      <c r="Y13" s="405"/>
      <c r="Z13" s="405"/>
      <c r="AA13" s="405"/>
      <c r="AB13" s="406"/>
      <c r="AC13" s="372">
        <v>1564</v>
      </c>
      <c r="AD13" s="373"/>
      <c r="AE13" s="373"/>
      <c r="AF13" s="373"/>
      <c r="AG13" s="374"/>
      <c r="AH13" s="372">
        <v>1726</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-186241</v>
      </c>
      <c r="BO13" s="420"/>
      <c r="BP13" s="420"/>
      <c r="BQ13" s="420"/>
      <c r="BR13" s="420"/>
      <c r="BS13" s="420"/>
      <c r="BT13" s="420"/>
      <c r="BU13" s="421"/>
      <c r="BV13" s="419">
        <v>9403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2.8</v>
      </c>
      <c r="CU13" s="417"/>
      <c r="CV13" s="417"/>
      <c r="CW13" s="417"/>
      <c r="CX13" s="417"/>
      <c r="CY13" s="417"/>
      <c r="CZ13" s="417"/>
      <c r="DA13" s="418"/>
      <c r="DB13" s="416">
        <v>2.5</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15081</v>
      </c>
      <c r="S14" s="507"/>
      <c r="T14" s="507"/>
      <c r="U14" s="507"/>
      <c r="V14" s="508"/>
      <c r="W14" s="510"/>
      <c r="X14" s="408"/>
      <c r="Y14" s="408"/>
      <c r="Z14" s="408"/>
      <c r="AA14" s="408"/>
      <c r="AB14" s="409"/>
      <c r="AC14" s="499">
        <v>19.899999999999999</v>
      </c>
      <c r="AD14" s="500"/>
      <c r="AE14" s="500"/>
      <c r="AF14" s="500"/>
      <c r="AG14" s="501"/>
      <c r="AH14" s="499">
        <v>21.1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15011</v>
      </c>
      <c r="S15" s="507"/>
      <c r="T15" s="507"/>
      <c r="U15" s="507"/>
      <c r="V15" s="508"/>
      <c r="W15" s="509" t="s">
        <v>137</v>
      </c>
      <c r="X15" s="405"/>
      <c r="Y15" s="405"/>
      <c r="Z15" s="405"/>
      <c r="AA15" s="405"/>
      <c r="AB15" s="406"/>
      <c r="AC15" s="372">
        <v>1838</v>
      </c>
      <c r="AD15" s="373"/>
      <c r="AE15" s="373"/>
      <c r="AF15" s="373"/>
      <c r="AG15" s="374"/>
      <c r="AH15" s="372">
        <v>1938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1767131</v>
      </c>
      <c r="BO15" s="449"/>
      <c r="BP15" s="449"/>
      <c r="BQ15" s="449"/>
      <c r="BR15" s="449"/>
      <c r="BS15" s="449"/>
      <c r="BT15" s="449"/>
      <c r="BU15" s="450"/>
      <c r="BV15" s="448">
        <v>1715887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23.4</v>
      </c>
      <c r="AD16" s="500"/>
      <c r="AE16" s="500"/>
      <c r="AF16" s="500"/>
      <c r="AG16" s="501"/>
      <c r="AH16" s="499">
        <v>23.7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6390519</v>
      </c>
      <c r="BO16" s="420"/>
      <c r="BP16" s="420"/>
      <c r="BQ16" s="420"/>
      <c r="BR16" s="420"/>
      <c r="BS16" s="420"/>
      <c r="BT16" s="420"/>
      <c r="BU16" s="421"/>
      <c r="BV16" s="419">
        <v>6270125</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4462</v>
      </c>
      <c r="AD17" s="373"/>
      <c r="AE17" s="373"/>
      <c r="AF17" s="373"/>
      <c r="AG17" s="374"/>
      <c r="AH17" s="372">
        <v>4513</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2168798</v>
      </c>
      <c r="BO17" s="420"/>
      <c r="BP17" s="420"/>
      <c r="BQ17" s="420"/>
      <c r="BR17" s="420"/>
      <c r="BS17" s="420"/>
      <c r="BT17" s="420"/>
      <c r="BU17" s="421"/>
      <c r="BV17" s="419">
        <v>2113633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299.43</v>
      </c>
      <c r="M18" s="472"/>
      <c r="N18" s="472"/>
      <c r="O18" s="472"/>
      <c r="P18" s="472"/>
      <c r="Q18" s="472"/>
      <c r="R18" s="473"/>
      <c r="S18" s="473"/>
      <c r="T18" s="473"/>
      <c r="U18" s="473"/>
      <c r="V18" s="474"/>
      <c r="W18" s="490"/>
      <c r="X18" s="491"/>
      <c r="Y18" s="491"/>
      <c r="Z18" s="491"/>
      <c r="AA18" s="491"/>
      <c r="AB18" s="515"/>
      <c r="AC18" s="389">
        <v>56.7</v>
      </c>
      <c r="AD18" s="390"/>
      <c r="AE18" s="390"/>
      <c r="AF18" s="390"/>
      <c r="AG18" s="475"/>
      <c r="AH18" s="389">
        <v>55.2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5930461</v>
      </c>
      <c r="BO18" s="420"/>
      <c r="BP18" s="420"/>
      <c r="BQ18" s="420"/>
      <c r="BR18" s="420"/>
      <c r="BS18" s="420"/>
      <c r="BT18" s="420"/>
      <c r="BU18" s="421"/>
      <c r="BV18" s="419">
        <v>5558033</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51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8511667</v>
      </c>
      <c r="BO19" s="420"/>
      <c r="BP19" s="420"/>
      <c r="BQ19" s="420"/>
      <c r="BR19" s="420"/>
      <c r="BS19" s="420"/>
      <c r="BT19" s="420"/>
      <c r="BU19" s="421"/>
      <c r="BV19" s="419">
        <v>8108965</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6258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7700530</v>
      </c>
      <c r="BO22" s="449"/>
      <c r="BP22" s="449"/>
      <c r="BQ22" s="449"/>
      <c r="BR22" s="449"/>
      <c r="BS22" s="449"/>
      <c r="BT22" s="449"/>
      <c r="BU22" s="450"/>
      <c r="BV22" s="448">
        <v>7752743</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5509593</v>
      </c>
      <c r="BO23" s="420"/>
      <c r="BP23" s="420"/>
      <c r="BQ23" s="420"/>
      <c r="BR23" s="420"/>
      <c r="BS23" s="420"/>
      <c r="BT23" s="420"/>
      <c r="BU23" s="421"/>
      <c r="BV23" s="419">
        <v>5220982</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7480</v>
      </c>
      <c r="R24" s="373"/>
      <c r="S24" s="373"/>
      <c r="T24" s="373"/>
      <c r="U24" s="373"/>
      <c r="V24" s="374"/>
      <c r="W24" s="462"/>
      <c r="X24" s="399"/>
      <c r="Y24" s="400"/>
      <c r="Z24" s="375" t="s">
        <v>162</v>
      </c>
      <c r="AA24" s="376"/>
      <c r="AB24" s="376"/>
      <c r="AC24" s="376"/>
      <c r="AD24" s="376"/>
      <c r="AE24" s="376"/>
      <c r="AF24" s="376"/>
      <c r="AG24" s="377"/>
      <c r="AH24" s="372">
        <v>224</v>
      </c>
      <c r="AI24" s="373"/>
      <c r="AJ24" s="373"/>
      <c r="AK24" s="373"/>
      <c r="AL24" s="374"/>
      <c r="AM24" s="372">
        <v>655200</v>
      </c>
      <c r="AN24" s="373"/>
      <c r="AO24" s="373"/>
      <c r="AP24" s="373"/>
      <c r="AQ24" s="373"/>
      <c r="AR24" s="374"/>
      <c r="AS24" s="372">
        <v>2925</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5787988</v>
      </c>
      <c r="BO24" s="420"/>
      <c r="BP24" s="420"/>
      <c r="BQ24" s="420"/>
      <c r="BR24" s="420"/>
      <c r="BS24" s="420"/>
      <c r="BT24" s="420"/>
      <c r="BU24" s="421"/>
      <c r="BV24" s="419">
        <v>5622747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1</v>
      </c>
      <c r="M25" s="373"/>
      <c r="N25" s="373"/>
      <c r="O25" s="373"/>
      <c r="P25" s="374"/>
      <c r="Q25" s="372">
        <v>6050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2114</v>
      </c>
      <c r="BO25" s="449"/>
      <c r="BP25" s="449"/>
      <c r="BQ25" s="449"/>
      <c r="BR25" s="449"/>
      <c r="BS25" s="449"/>
      <c r="BT25" s="449"/>
      <c r="BU25" s="450"/>
      <c r="BV25" s="448">
        <v>2236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5480</v>
      </c>
      <c r="R26" s="373"/>
      <c r="S26" s="373"/>
      <c r="T26" s="373"/>
      <c r="U26" s="373"/>
      <c r="V26" s="374"/>
      <c r="W26" s="462"/>
      <c r="X26" s="399"/>
      <c r="Y26" s="400"/>
      <c r="Z26" s="375" t="s">
        <v>168</v>
      </c>
      <c r="AA26" s="430"/>
      <c r="AB26" s="430"/>
      <c r="AC26" s="430"/>
      <c r="AD26" s="430"/>
      <c r="AE26" s="430"/>
      <c r="AF26" s="430"/>
      <c r="AG26" s="431"/>
      <c r="AH26" s="372">
        <v>12</v>
      </c>
      <c r="AI26" s="373"/>
      <c r="AJ26" s="373"/>
      <c r="AK26" s="373"/>
      <c r="AL26" s="374"/>
      <c r="AM26" s="372">
        <v>30828</v>
      </c>
      <c r="AN26" s="373"/>
      <c r="AO26" s="373"/>
      <c r="AP26" s="373"/>
      <c r="AQ26" s="373"/>
      <c r="AR26" s="374"/>
      <c r="AS26" s="372">
        <v>2569</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2639</v>
      </c>
      <c r="R27" s="373"/>
      <c r="S27" s="373"/>
      <c r="T27" s="373"/>
      <c r="U27" s="373"/>
      <c r="V27" s="374"/>
      <c r="W27" s="462"/>
      <c r="X27" s="399"/>
      <c r="Y27" s="400"/>
      <c r="Z27" s="375" t="s">
        <v>171</v>
      </c>
      <c r="AA27" s="376"/>
      <c r="AB27" s="376"/>
      <c r="AC27" s="376"/>
      <c r="AD27" s="376"/>
      <c r="AE27" s="376"/>
      <c r="AF27" s="376"/>
      <c r="AG27" s="377"/>
      <c r="AH27" s="372">
        <v>5</v>
      </c>
      <c r="AI27" s="373"/>
      <c r="AJ27" s="373"/>
      <c r="AK27" s="373"/>
      <c r="AL27" s="374"/>
      <c r="AM27" s="372">
        <v>13860</v>
      </c>
      <c r="AN27" s="373"/>
      <c r="AO27" s="373"/>
      <c r="AP27" s="373"/>
      <c r="AQ27" s="373"/>
      <c r="AR27" s="374"/>
      <c r="AS27" s="372">
        <v>2772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277828</v>
      </c>
      <c r="BO27" s="454"/>
      <c r="BP27" s="454"/>
      <c r="BQ27" s="454"/>
      <c r="BR27" s="454"/>
      <c r="BS27" s="454"/>
      <c r="BT27" s="454"/>
      <c r="BU27" s="455"/>
      <c r="BV27" s="453">
        <v>280528</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2134</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1176229</v>
      </c>
      <c r="BO28" s="449"/>
      <c r="BP28" s="449"/>
      <c r="BQ28" s="449"/>
      <c r="BR28" s="449"/>
      <c r="BS28" s="449"/>
      <c r="BT28" s="449"/>
      <c r="BU28" s="450"/>
      <c r="BV28" s="448">
        <v>1366141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13</v>
      </c>
      <c r="M29" s="373"/>
      <c r="N29" s="373"/>
      <c r="O29" s="373"/>
      <c r="P29" s="374"/>
      <c r="Q29" s="372">
        <v>2008</v>
      </c>
      <c r="R29" s="373"/>
      <c r="S29" s="373"/>
      <c r="T29" s="373"/>
      <c r="U29" s="373"/>
      <c r="V29" s="374"/>
      <c r="W29" s="463"/>
      <c r="X29" s="464"/>
      <c r="Y29" s="465"/>
      <c r="Z29" s="375" t="s">
        <v>177</v>
      </c>
      <c r="AA29" s="376"/>
      <c r="AB29" s="376"/>
      <c r="AC29" s="376"/>
      <c r="AD29" s="376"/>
      <c r="AE29" s="376"/>
      <c r="AF29" s="376"/>
      <c r="AG29" s="377"/>
      <c r="AH29" s="372">
        <v>229</v>
      </c>
      <c r="AI29" s="373"/>
      <c r="AJ29" s="373"/>
      <c r="AK29" s="373"/>
      <c r="AL29" s="374"/>
      <c r="AM29" s="372">
        <v>669060</v>
      </c>
      <c r="AN29" s="373"/>
      <c r="AO29" s="373"/>
      <c r="AP29" s="373"/>
      <c r="AQ29" s="373"/>
      <c r="AR29" s="374"/>
      <c r="AS29" s="372">
        <v>2922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1243444</v>
      </c>
      <c r="BO29" s="420"/>
      <c r="BP29" s="420"/>
      <c r="BQ29" s="420"/>
      <c r="BR29" s="420"/>
      <c r="BS29" s="420"/>
      <c r="BT29" s="420"/>
      <c r="BU29" s="421"/>
      <c r="BV29" s="419">
        <v>1206151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92.4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5042333</v>
      </c>
      <c r="BO30" s="454"/>
      <c r="BP30" s="454"/>
      <c r="BQ30" s="454"/>
      <c r="BR30" s="454"/>
      <c r="BS30" s="454"/>
      <c r="BT30" s="454"/>
      <c r="BU30" s="455"/>
      <c r="BV30" s="453">
        <v>5244285</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内子町国民健康保険事業特別会計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IF('各会計、関係団体の財政状況及び健全化判断比率'!B32="","",'各会計、関係団体の財政状況及び健全化判断比率'!B32)</f>
        <v>内子町水道事業会計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愛媛県市町総合事務組合　退職手当事業分</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内子フレッシュパークからり</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内子高等学校小田分校寄宿舎特別会計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内子町介護保険事業特別会計</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IF('各会計、関係団体の財政状況及び健全化判断比率'!B33="","",'各会計、関係団体の財政状況及び健全化判断比率'!B33)</f>
        <v>内子町公共下水道事業会計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愛媛県市町総合事務組合　消防補償事業分</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内子町国際交流協会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内子町後期高齢者医療保険事業特別会計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愛媛県市町総合事務組合　交通災害事業分</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小田まちづくり</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内子町介護保険サービス事業特別会計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愛媛県市町総合事務組合　自治会館事業分</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愛媛県市町総合事務組合　議員公務災害事業分</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愛媛県市町総合事務組合　共通経費分</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大洲・喜多衛生事務組合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大洲喜多特別養護老人ホーム事務組合　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大洲喜多特別養護老人ホーム事務組合　公営企業会計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18</v>
      </c>
      <c r="BX43" s="367"/>
      <c r="BY43" s="368" t="str">
        <f>IF('各会計、関係団体の財政状況及び健全化判断比率'!B77="","",'各会計、関係団体の財政状況及び健全化判断比率'!B77)</f>
        <v>大洲地区広域消防事務組合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9BMFki/Eh4bmBSHhdtKq5NAVMWxaw5KXYJel4cO/QeGqtvta84UiOr6SB70wx8aNK65aycfZrnB3QhVSiEuHWA==" saltValue="GQdk4D3Lp6E0MgAVCC+8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1433764</v>
      </c>
      <c r="S5" s="677"/>
      <c r="T5" s="677"/>
      <c r="U5" s="677"/>
      <c r="V5" s="677"/>
      <c r="W5" s="677"/>
      <c r="X5" s="677"/>
      <c r="Y5" s="702"/>
      <c r="Z5" s="715">
        <v>11.9</v>
      </c>
      <c r="AA5" s="715"/>
      <c r="AB5" s="715"/>
      <c r="AC5" s="715"/>
      <c r="AD5" s="716">
        <v>1418230</v>
      </c>
      <c r="AE5" s="716"/>
      <c r="AF5" s="716"/>
      <c r="AG5" s="716"/>
      <c r="AH5" s="716"/>
      <c r="AI5" s="716"/>
      <c r="AJ5" s="716"/>
      <c r="AK5" s="716"/>
      <c r="AL5" s="703">
        <v>20.7</v>
      </c>
      <c r="AM5" s="685"/>
      <c r="AN5" s="685"/>
      <c r="AO5" s="704"/>
      <c r="AP5" s="679" t="s">
        <v>216</v>
      </c>
      <c r="AQ5" s="680"/>
      <c r="AR5" s="680"/>
      <c r="AS5" s="680"/>
      <c r="AT5" s="680"/>
      <c r="AU5" s="680"/>
      <c r="AV5" s="680"/>
      <c r="AW5" s="680"/>
      <c r="AX5" s="680"/>
      <c r="AY5" s="680"/>
      <c r="AZ5" s="680"/>
      <c r="BA5" s="680"/>
      <c r="BB5" s="680"/>
      <c r="BC5" s="680"/>
      <c r="BD5" s="680"/>
      <c r="BE5" s="680"/>
      <c r="BF5" s="681"/>
      <c r="BG5" s="621">
        <v>1433764</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214693</v>
      </c>
      <c r="S6" s="622"/>
      <c r="T6" s="622"/>
      <c r="U6" s="622"/>
      <c r="V6" s="622"/>
      <c r="W6" s="622"/>
      <c r="X6" s="622"/>
      <c r="Y6" s="623"/>
      <c r="Z6" s="659">
        <v>1.8</v>
      </c>
      <c r="AA6" s="659"/>
      <c r="AB6" s="659"/>
      <c r="AC6" s="659"/>
      <c r="AD6" s="660">
        <v>214693</v>
      </c>
      <c r="AE6" s="660"/>
      <c r="AF6" s="660"/>
      <c r="AG6" s="660"/>
      <c r="AH6" s="660"/>
      <c r="AI6" s="660"/>
      <c r="AJ6" s="660"/>
      <c r="AK6" s="660"/>
      <c r="AL6" s="624">
        <v>3.1</v>
      </c>
      <c r="AM6" s="625"/>
      <c r="AN6" s="625"/>
      <c r="AO6" s="661"/>
      <c r="AP6" s="618" t="s">
        <v>221</v>
      </c>
      <c r="AQ6" s="619"/>
      <c r="AR6" s="619"/>
      <c r="AS6" s="619"/>
      <c r="AT6" s="619"/>
      <c r="AU6" s="619"/>
      <c r="AV6" s="619"/>
      <c r="AW6" s="619"/>
      <c r="AX6" s="619"/>
      <c r="AY6" s="619"/>
      <c r="AZ6" s="619"/>
      <c r="BA6" s="619"/>
      <c r="BB6" s="619"/>
      <c r="BC6" s="619"/>
      <c r="BD6" s="619"/>
      <c r="BE6" s="619"/>
      <c r="BF6" s="620"/>
      <c r="BG6" s="621">
        <v>1433764</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84395</v>
      </c>
      <c r="CS6" s="622"/>
      <c r="CT6" s="622"/>
      <c r="CU6" s="622"/>
      <c r="CV6" s="622"/>
      <c r="CW6" s="622"/>
      <c r="CX6" s="622"/>
      <c r="CY6" s="623"/>
      <c r="CZ6" s="703">
        <v>0.7</v>
      </c>
      <c r="DA6" s="685"/>
      <c r="DB6" s="685"/>
      <c r="DC6" s="705"/>
      <c r="DD6" s="627" t="s">
        <v>122</v>
      </c>
      <c r="DE6" s="622"/>
      <c r="DF6" s="622"/>
      <c r="DG6" s="622"/>
      <c r="DH6" s="622"/>
      <c r="DI6" s="622"/>
      <c r="DJ6" s="622"/>
      <c r="DK6" s="622"/>
      <c r="DL6" s="622"/>
      <c r="DM6" s="622"/>
      <c r="DN6" s="622"/>
      <c r="DO6" s="622"/>
      <c r="DP6" s="623"/>
      <c r="DQ6" s="627">
        <v>84395</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1147</v>
      </c>
      <c r="S7" s="622"/>
      <c r="T7" s="622"/>
      <c r="U7" s="622"/>
      <c r="V7" s="622"/>
      <c r="W7" s="622"/>
      <c r="X7" s="622"/>
      <c r="Y7" s="623"/>
      <c r="Z7" s="659">
        <v>0</v>
      </c>
      <c r="AA7" s="659"/>
      <c r="AB7" s="659"/>
      <c r="AC7" s="659"/>
      <c r="AD7" s="660">
        <v>1147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541070</v>
      </c>
      <c r="BH7" s="622"/>
      <c r="BI7" s="622"/>
      <c r="BJ7" s="622"/>
      <c r="BK7" s="622"/>
      <c r="BL7" s="622"/>
      <c r="BM7" s="622"/>
      <c r="BN7" s="623"/>
      <c r="BO7" s="659">
        <v>37.700000000000003</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1725244</v>
      </c>
      <c r="CS7" s="622"/>
      <c r="CT7" s="622"/>
      <c r="CU7" s="622"/>
      <c r="CV7" s="622"/>
      <c r="CW7" s="622"/>
      <c r="CX7" s="622"/>
      <c r="CY7" s="623"/>
      <c r="CZ7" s="659">
        <v>15</v>
      </c>
      <c r="DA7" s="659"/>
      <c r="DB7" s="659"/>
      <c r="DC7" s="659"/>
      <c r="DD7" s="627">
        <v>82731</v>
      </c>
      <c r="DE7" s="622"/>
      <c r="DF7" s="622"/>
      <c r="DG7" s="622"/>
      <c r="DH7" s="622"/>
      <c r="DI7" s="622"/>
      <c r="DJ7" s="622"/>
      <c r="DK7" s="622"/>
      <c r="DL7" s="622"/>
      <c r="DM7" s="622"/>
      <c r="DN7" s="622"/>
      <c r="DO7" s="622"/>
      <c r="DP7" s="623"/>
      <c r="DQ7" s="627">
        <v>1216402</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10936</v>
      </c>
      <c r="S8" s="622"/>
      <c r="T8" s="622"/>
      <c r="U8" s="622"/>
      <c r="V8" s="622"/>
      <c r="W8" s="622"/>
      <c r="X8" s="622"/>
      <c r="Y8" s="623"/>
      <c r="Z8" s="659">
        <v>0.1</v>
      </c>
      <c r="AA8" s="659"/>
      <c r="AB8" s="659"/>
      <c r="AC8" s="659"/>
      <c r="AD8" s="660">
        <v>10936</v>
      </c>
      <c r="AE8" s="660"/>
      <c r="AF8" s="660"/>
      <c r="AG8" s="660"/>
      <c r="AH8" s="660"/>
      <c r="AI8" s="660"/>
      <c r="AJ8" s="660"/>
      <c r="AK8" s="660"/>
      <c r="AL8" s="624">
        <v>0.2</v>
      </c>
      <c r="AM8" s="625"/>
      <c r="AN8" s="625"/>
      <c r="AO8" s="661"/>
      <c r="AP8" s="618" t="s">
        <v>227</v>
      </c>
      <c r="AQ8" s="619"/>
      <c r="AR8" s="619"/>
      <c r="AS8" s="619"/>
      <c r="AT8" s="619"/>
      <c r="AU8" s="619"/>
      <c r="AV8" s="619"/>
      <c r="AW8" s="619"/>
      <c r="AX8" s="619"/>
      <c r="AY8" s="619"/>
      <c r="AZ8" s="619"/>
      <c r="BA8" s="619"/>
      <c r="BB8" s="619"/>
      <c r="BC8" s="619"/>
      <c r="BD8" s="619"/>
      <c r="BE8" s="619"/>
      <c r="BF8" s="620"/>
      <c r="BG8" s="621">
        <v>20388</v>
      </c>
      <c r="BH8" s="622"/>
      <c r="BI8" s="622"/>
      <c r="BJ8" s="622"/>
      <c r="BK8" s="622"/>
      <c r="BL8" s="622"/>
      <c r="BM8" s="622"/>
      <c r="BN8" s="623"/>
      <c r="BO8" s="659">
        <v>1.4</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3156856</v>
      </c>
      <c r="CS8" s="622"/>
      <c r="CT8" s="622"/>
      <c r="CU8" s="622"/>
      <c r="CV8" s="622"/>
      <c r="CW8" s="622"/>
      <c r="CX8" s="622"/>
      <c r="CY8" s="623"/>
      <c r="CZ8" s="659">
        <v>27.5</v>
      </c>
      <c r="DA8" s="659"/>
      <c r="DB8" s="659"/>
      <c r="DC8" s="659"/>
      <c r="DD8" s="627">
        <v>15146</v>
      </c>
      <c r="DE8" s="622"/>
      <c r="DF8" s="622"/>
      <c r="DG8" s="622"/>
      <c r="DH8" s="622"/>
      <c r="DI8" s="622"/>
      <c r="DJ8" s="622"/>
      <c r="DK8" s="622"/>
      <c r="DL8" s="622"/>
      <c r="DM8" s="622"/>
      <c r="DN8" s="622"/>
      <c r="DO8" s="622"/>
      <c r="DP8" s="623"/>
      <c r="DQ8" s="627">
        <v>2073893</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16230</v>
      </c>
      <c r="S9" s="622"/>
      <c r="T9" s="622"/>
      <c r="U9" s="622"/>
      <c r="V9" s="622"/>
      <c r="W9" s="622"/>
      <c r="X9" s="622"/>
      <c r="Y9" s="623"/>
      <c r="Z9" s="659">
        <v>0.1</v>
      </c>
      <c r="AA9" s="659"/>
      <c r="AB9" s="659"/>
      <c r="AC9" s="659"/>
      <c r="AD9" s="660">
        <v>16230</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451259</v>
      </c>
      <c r="BH9" s="622"/>
      <c r="BI9" s="622"/>
      <c r="BJ9" s="622"/>
      <c r="BK9" s="622"/>
      <c r="BL9" s="622"/>
      <c r="BM9" s="622"/>
      <c r="BN9" s="623"/>
      <c r="BO9" s="659">
        <v>31.5</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957232</v>
      </c>
      <c r="CS9" s="622"/>
      <c r="CT9" s="622"/>
      <c r="CU9" s="622"/>
      <c r="CV9" s="622"/>
      <c r="CW9" s="622"/>
      <c r="CX9" s="622"/>
      <c r="CY9" s="623"/>
      <c r="CZ9" s="659">
        <v>8.3000000000000007</v>
      </c>
      <c r="DA9" s="659"/>
      <c r="DB9" s="659"/>
      <c r="DC9" s="659"/>
      <c r="DD9" s="627">
        <v>118022</v>
      </c>
      <c r="DE9" s="622"/>
      <c r="DF9" s="622"/>
      <c r="DG9" s="622"/>
      <c r="DH9" s="622"/>
      <c r="DI9" s="622"/>
      <c r="DJ9" s="622"/>
      <c r="DK9" s="622"/>
      <c r="DL9" s="622"/>
      <c r="DM9" s="622"/>
      <c r="DN9" s="622"/>
      <c r="DO9" s="622"/>
      <c r="DP9" s="623"/>
      <c r="DQ9" s="627">
        <v>751716</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36203</v>
      </c>
      <c r="BH10" s="622"/>
      <c r="BI10" s="622"/>
      <c r="BJ10" s="622"/>
      <c r="BK10" s="622"/>
      <c r="BL10" s="622"/>
      <c r="BM10" s="622"/>
      <c r="BN10" s="623"/>
      <c r="BO10" s="659">
        <v>2.5</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395896</v>
      </c>
      <c r="S11" s="622"/>
      <c r="T11" s="622"/>
      <c r="U11" s="622"/>
      <c r="V11" s="622"/>
      <c r="W11" s="622"/>
      <c r="X11" s="622"/>
      <c r="Y11" s="623"/>
      <c r="Z11" s="624">
        <v>3.3</v>
      </c>
      <c r="AA11" s="625"/>
      <c r="AB11" s="625"/>
      <c r="AC11" s="626"/>
      <c r="AD11" s="627">
        <v>395896</v>
      </c>
      <c r="AE11" s="622"/>
      <c r="AF11" s="622"/>
      <c r="AG11" s="622"/>
      <c r="AH11" s="622"/>
      <c r="AI11" s="622"/>
      <c r="AJ11" s="622"/>
      <c r="AK11" s="623"/>
      <c r="AL11" s="624">
        <v>5.8</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33220</v>
      </c>
      <c r="BH11" s="622"/>
      <c r="BI11" s="622"/>
      <c r="BJ11" s="622"/>
      <c r="BK11" s="622"/>
      <c r="BL11" s="622"/>
      <c r="BM11" s="622"/>
      <c r="BN11" s="623"/>
      <c r="BO11" s="659">
        <v>2.2999999999999998</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627034</v>
      </c>
      <c r="CS11" s="622"/>
      <c r="CT11" s="622"/>
      <c r="CU11" s="622"/>
      <c r="CV11" s="622"/>
      <c r="CW11" s="622"/>
      <c r="CX11" s="622"/>
      <c r="CY11" s="623"/>
      <c r="CZ11" s="659">
        <v>5.5</v>
      </c>
      <c r="DA11" s="659"/>
      <c r="DB11" s="659"/>
      <c r="DC11" s="659"/>
      <c r="DD11" s="627">
        <v>219676</v>
      </c>
      <c r="DE11" s="622"/>
      <c r="DF11" s="622"/>
      <c r="DG11" s="622"/>
      <c r="DH11" s="622"/>
      <c r="DI11" s="622"/>
      <c r="DJ11" s="622"/>
      <c r="DK11" s="622"/>
      <c r="DL11" s="622"/>
      <c r="DM11" s="622"/>
      <c r="DN11" s="622"/>
      <c r="DO11" s="622"/>
      <c r="DP11" s="623"/>
      <c r="DQ11" s="627">
        <v>328135</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v>20638</v>
      </c>
      <c r="S12" s="622"/>
      <c r="T12" s="622"/>
      <c r="U12" s="622"/>
      <c r="V12" s="622"/>
      <c r="W12" s="622"/>
      <c r="X12" s="622"/>
      <c r="Y12" s="623"/>
      <c r="Z12" s="659">
        <v>0.2</v>
      </c>
      <c r="AA12" s="659"/>
      <c r="AB12" s="659"/>
      <c r="AC12" s="659"/>
      <c r="AD12" s="660">
        <v>20638</v>
      </c>
      <c r="AE12" s="660"/>
      <c r="AF12" s="660"/>
      <c r="AG12" s="660"/>
      <c r="AH12" s="660"/>
      <c r="AI12" s="660"/>
      <c r="AJ12" s="660"/>
      <c r="AK12" s="660"/>
      <c r="AL12" s="624">
        <v>0.3</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729785</v>
      </c>
      <c r="BH12" s="622"/>
      <c r="BI12" s="622"/>
      <c r="BJ12" s="622"/>
      <c r="BK12" s="622"/>
      <c r="BL12" s="622"/>
      <c r="BM12" s="622"/>
      <c r="BN12" s="623"/>
      <c r="BO12" s="659">
        <v>50.9</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279941</v>
      </c>
      <c r="CS12" s="622"/>
      <c r="CT12" s="622"/>
      <c r="CU12" s="622"/>
      <c r="CV12" s="622"/>
      <c r="CW12" s="622"/>
      <c r="CX12" s="622"/>
      <c r="CY12" s="623"/>
      <c r="CZ12" s="659">
        <v>2.4</v>
      </c>
      <c r="DA12" s="659"/>
      <c r="DB12" s="659"/>
      <c r="DC12" s="659"/>
      <c r="DD12" s="627">
        <v>48243</v>
      </c>
      <c r="DE12" s="622"/>
      <c r="DF12" s="622"/>
      <c r="DG12" s="622"/>
      <c r="DH12" s="622"/>
      <c r="DI12" s="622"/>
      <c r="DJ12" s="622"/>
      <c r="DK12" s="622"/>
      <c r="DL12" s="622"/>
      <c r="DM12" s="622"/>
      <c r="DN12" s="622"/>
      <c r="DO12" s="622"/>
      <c r="DP12" s="623"/>
      <c r="DQ12" s="627">
        <v>212491</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724303</v>
      </c>
      <c r="BH13" s="622"/>
      <c r="BI13" s="622"/>
      <c r="BJ13" s="622"/>
      <c r="BK13" s="622"/>
      <c r="BL13" s="622"/>
      <c r="BM13" s="622"/>
      <c r="BN13" s="623"/>
      <c r="BO13" s="659">
        <v>50.5</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1280855</v>
      </c>
      <c r="CS13" s="622"/>
      <c r="CT13" s="622"/>
      <c r="CU13" s="622"/>
      <c r="CV13" s="622"/>
      <c r="CW13" s="622"/>
      <c r="CX13" s="622"/>
      <c r="CY13" s="623"/>
      <c r="CZ13" s="659">
        <v>11.2</v>
      </c>
      <c r="DA13" s="659"/>
      <c r="DB13" s="659"/>
      <c r="DC13" s="659"/>
      <c r="DD13" s="627">
        <v>886635</v>
      </c>
      <c r="DE13" s="622"/>
      <c r="DF13" s="622"/>
      <c r="DG13" s="622"/>
      <c r="DH13" s="622"/>
      <c r="DI13" s="622"/>
      <c r="DJ13" s="622"/>
      <c r="DK13" s="622"/>
      <c r="DL13" s="622"/>
      <c r="DM13" s="622"/>
      <c r="DN13" s="622"/>
      <c r="DO13" s="622"/>
      <c r="DP13" s="623"/>
      <c r="DQ13" s="627">
        <v>670261</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73989</v>
      </c>
      <c r="BH14" s="622"/>
      <c r="BI14" s="622"/>
      <c r="BJ14" s="622"/>
      <c r="BK14" s="622"/>
      <c r="BL14" s="622"/>
      <c r="BM14" s="622"/>
      <c r="BN14" s="623"/>
      <c r="BO14" s="659">
        <v>5.2</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504039</v>
      </c>
      <c r="CS14" s="622"/>
      <c r="CT14" s="622"/>
      <c r="CU14" s="622"/>
      <c r="CV14" s="622"/>
      <c r="CW14" s="622"/>
      <c r="CX14" s="622"/>
      <c r="CY14" s="623"/>
      <c r="CZ14" s="659">
        <v>4.4000000000000004</v>
      </c>
      <c r="DA14" s="659"/>
      <c r="DB14" s="659"/>
      <c r="DC14" s="659"/>
      <c r="DD14" s="627">
        <v>22040</v>
      </c>
      <c r="DE14" s="622"/>
      <c r="DF14" s="622"/>
      <c r="DG14" s="622"/>
      <c r="DH14" s="622"/>
      <c r="DI14" s="622"/>
      <c r="DJ14" s="622"/>
      <c r="DK14" s="622"/>
      <c r="DL14" s="622"/>
      <c r="DM14" s="622"/>
      <c r="DN14" s="622"/>
      <c r="DO14" s="622"/>
      <c r="DP14" s="623"/>
      <c r="DQ14" s="627">
        <v>479992</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15412</v>
      </c>
      <c r="S15" s="622"/>
      <c r="T15" s="622"/>
      <c r="U15" s="622"/>
      <c r="V15" s="622"/>
      <c r="W15" s="622"/>
      <c r="X15" s="622"/>
      <c r="Y15" s="623"/>
      <c r="Z15" s="659">
        <v>0.1</v>
      </c>
      <c r="AA15" s="659"/>
      <c r="AB15" s="659"/>
      <c r="AC15" s="659"/>
      <c r="AD15" s="660">
        <v>15412</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88920</v>
      </c>
      <c r="BH15" s="622"/>
      <c r="BI15" s="622"/>
      <c r="BJ15" s="622"/>
      <c r="BK15" s="622"/>
      <c r="BL15" s="622"/>
      <c r="BM15" s="622"/>
      <c r="BN15" s="623"/>
      <c r="BO15" s="659">
        <v>6.2</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1762367</v>
      </c>
      <c r="CS15" s="622"/>
      <c r="CT15" s="622"/>
      <c r="CU15" s="622"/>
      <c r="CV15" s="622"/>
      <c r="CW15" s="622"/>
      <c r="CX15" s="622"/>
      <c r="CY15" s="623"/>
      <c r="CZ15" s="659">
        <v>15.4</v>
      </c>
      <c r="DA15" s="659"/>
      <c r="DB15" s="659"/>
      <c r="DC15" s="659"/>
      <c r="DD15" s="627">
        <v>518162</v>
      </c>
      <c r="DE15" s="622"/>
      <c r="DF15" s="622"/>
      <c r="DG15" s="622"/>
      <c r="DH15" s="622"/>
      <c r="DI15" s="622"/>
      <c r="DJ15" s="622"/>
      <c r="DK15" s="622"/>
      <c r="DL15" s="622"/>
      <c r="DM15" s="622"/>
      <c r="DN15" s="622"/>
      <c r="DO15" s="622"/>
      <c r="DP15" s="623"/>
      <c r="DQ15" s="627">
        <v>1186130</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34211</v>
      </c>
      <c r="S16" s="622"/>
      <c r="T16" s="622"/>
      <c r="U16" s="622"/>
      <c r="V16" s="622"/>
      <c r="W16" s="622"/>
      <c r="X16" s="622"/>
      <c r="Y16" s="623"/>
      <c r="Z16" s="659">
        <v>0.3</v>
      </c>
      <c r="AA16" s="659"/>
      <c r="AB16" s="659"/>
      <c r="AC16" s="659"/>
      <c r="AD16" s="660">
        <v>34211</v>
      </c>
      <c r="AE16" s="660"/>
      <c r="AF16" s="660"/>
      <c r="AG16" s="660"/>
      <c r="AH16" s="660"/>
      <c r="AI16" s="660"/>
      <c r="AJ16" s="660"/>
      <c r="AK16" s="660"/>
      <c r="AL16" s="624">
        <v>0.5</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189784</v>
      </c>
      <c r="CS16" s="622"/>
      <c r="CT16" s="622"/>
      <c r="CU16" s="622"/>
      <c r="CV16" s="622"/>
      <c r="CW16" s="622"/>
      <c r="CX16" s="622"/>
      <c r="CY16" s="623"/>
      <c r="CZ16" s="659">
        <v>1.7</v>
      </c>
      <c r="DA16" s="659"/>
      <c r="DB16" s="659"/>
      <c r="DC16" s="659"/>
      <c r="DD16" s="627" t="s">
        <v>122</v>
      </c>
      <c r="DE16" s="622"/>
      <c r="DF16" s="622"/>
      <c r="DG16" s="622"/>
      <c r="DH16" s="622"/>
      <c r="DI16" s="622"/>
      <c r="DJ16" s="622"/>
      <c r="DK16" s="622"/>
      <c r="DL16" s="622"/>
      <c r="DM16" s="622"/>
      <c r="DN16" s="622"/>
      <c r="DO16" s="622"/>
      <c r="DP16" s="623"/>
      <c r="DQ16" s="627">
        <v>44836</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68727</v>
      </c>
      <c r="S17" s="622"/>
      <c r="T17" s="622"/>
      <c r="U17" s="622"/>
      <c r="V17" s="622"/>
      <c r="W17" s="622"/>
      <c r="X17" s="622"/>
      <c r="Y17" s="623"/>
      <c r="Z17" s="659">
        <v>0.6</v>
      </c>
      <c r="AA17" s="659"/>
      <c r="AB17" s="659"/>
      <c r="AC17" s="659"/>
      <c r="AD17" s="660">
        <v>68727</v>
      </c>
      <c r="AE17" s="660"/>
      <c r="AF17" s="660"/>
      <c r="AG17" s="660"/>
      <c r="AH17" s="660"/>
      <c r="AI17" s="660"/>
      <c r="AJ17" s="660"/>
      <c r="AK17" s="660"/>
      <c r="AL17" s="624">
        <v>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912354</v>
      </c>
      <c r="CS17" s="622"/>
      <c r="CT17" s="622"/>
      <c r="CU17" s="622"/>
      <c r="CV17" s="622"/>
      <c r="CW17" s="622"/>
      <c r="CX17" s="622"/>
      <c r="CY17" s="623"/>
      <c r="CZ17" s="659">
        <v>7.9</v>
      </c>
      <c r="DA17" s="659"/>
      <c r="DB17" s="659"/>
      <c r="DC17" s="659"/>
      <c r="DD17" s="627" t="s">
        <v>122</v>
      </c>
      <c r="DE17" s="622"/>
      <c r="DF17" s="622"/>
      <c r="DG17" s="622"/>
      <c r="DH17" s="622"/>
      <c r="DI17" s="622"/>
      <c r="DJ17" s="622"/>
      <c r="DK17" s="622"/>
      <c r="DL17" s="622"/>
      <c r="DM17" s="622"/>
      <c r="DN17" s="622"/>
      <c r="DO17" s="622"/>
      <c r="DP17" s="623"/>
      <c r="DQ17" s="627">
        <v>912354</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10390</v>
      </c>
      <c r="S18" s="622"/>
      <c r="T18" s="622"/>
      <c r="U18" s="622"/>
      <c r="V18" s="622"/>
      <c r="W18" s="622"/>
      <c r="X18" s="622"/>
      <c r="Y18" s="623"/>
      <c r="Z18" s="659">
        <v>0.1</v>
      </c>
      <c r="AA18" s="659"/>
      <c r="AB18" s="659"/>
      <c r="AC18" s="659"/>
      <c r="AD18" s="660">
        <v>10390</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55597</v>
      </c>
      <c r="S19" s="622"/>
      <c r="T19" s="622"/>
      <c r="U19" s="622"/>
      <c r="V19" s="622"/>
      <c r="W19" s="622"/>
      <c r="X19" s="622"/>
      <c r="Y19" s="623"/>
      <c r="Z19" s="659">
        <v>0.5</v>
      </c>
      <c r="AA19" s="659"/>
      <c r="AB19" s="659"/>
      <c r="AC19" s="659"/>
      <c r="AD19" s="660">
        <v>55597</v>
      </c>
      <c r="AE19" s="660"/>
      <c r="AF19" s="660"/>
      <c r="AG19" s="660"/>
      <c r="AH19" s="660"/>
      <c r="AI19" s="660"/>
      <c r="AJ19" s="660"/>
      <c r="AK19" s="660"/>
      <c r="AL19" s="624">
        <v>0.8</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262</v>
      </c>
      <c r="C20" s="689"/>
      <c r="D20" s="689"/>
      <c r="E20" s="689"/>
      <c r="F20" s="689"/>
      <c r="G20" s="689"/>
      <c r="H20" s="689"/>
      <c r="I20" s="689"/>
      <c r="J20" s="689"/>
      <c r="K20" s="689"/>
      <c r="L20" s="689"/>
      <c r="M20" s="689"/>
      <c r="N20" s="689"/>
      <c r="O20" s="689"/>
      <c r="P20" s="689"/>
      <c r="Q20" s="690"/>
      <c r="R20" s="621">
        <v>2740</v>
      </c>
      <c r="S20" s="622"/>
      <c r="T20" s="622"/>
      <c r="U20" s="622"/>
      <c r="V20" s="622"/>
      <c r="W20" s="622"/>
      <c r="X20" s="622"/>
      <c r="Y20" s="623"/>
      <c r="Z20" s="659">
        <v>0</v>
      </c>
      <c r="AA20" s="659"/>
      <c r="AB20" s="659"/>
      <c r="AC20" s="659"/>
      <c r="AD20" s="660">
        <v>2740</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11480101</v>
      </c>
      <c r="CS20" s="622"/>
      <c r="CT20" s="622"/>
      <c r="CU20" s="622"/>
      <c r="CV20" s="622"/>
      <c r="CW20" s="622"/>
      <c r="CX20" s="622"/>
      <c r="CY20" s="623"/>
      <c r="CZ20" s="659">
        <v>100</v>
      </c>
      <c r="DA20" s="659"/>
      <c r="DB20" s="659"/>
      <c r="DC20" s="659"/>
      <c r="DD20" s="627">
        <v>1910655</v>
      </c>
      <c r="DE20" s="622"/>
      <c r="DF20" s="622"/>
      <c r="DG20" s="622"/>
      <c r="DH20" s="622"/>
      <c r="DI20" s="622"/>
      <c r="DJ20" s="622"/>
      <c r="DK20" s="622"/>
      <c r="DL20" s="622"/>
      <c r="DM20" s="622"/>
      <c r="DN20" s="622"/>
      <c r="DO20" s="622"/>
      <c r="DP20" s="623"/>
      <c r="DQ20" s="627">
        <v>7960605</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5207880</v>
      </c>
      <c r="S21" s="622"/>
      <c r="T21" s="622"/>
      <c r="U21" s="622"/>
      <c r="V21" s="622"/>
      <c r="W21" s="622"/>
      <c r="X21" s="622"/>
      <c r="Y21" s="623"/>
      <c r="Z21" s="659">
        <v>43.3</v>
      </c>
      <c r="AA21" s="659"/>
      <c r="AB21" s="659"/>
      <c r="AC21" s="659"/>
      <c r="AD21" s="660">
        <v>4614300</v>
      </c>
      <c r="AE21" s="660"/>
      <c r="AF21" s="660"/>
      <c r="AG21" s="660"/>
      <c r="AH21" s="660"/>
      <c r="AI21" s="660"/>
      <c r="AJ21" s="660"/>
      <c r="AK21" s="660"/>
      <c r="AL21" s="624">
        <v>67.400000000000006</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4614300</v>
      </c>
      <c r="S22" s="622"/>
      <c r="T22" s="622"/>
      <c r="U22" s="622"/>
      <c r="V22" s="622"/>
      <c r="W22" s="622"/>
      <c r="X22" s="622"/>
      <c r="Y22" s="623"/>
      <c r="Z22" s="659">
        <v>38.4</v>
      </c>
      <c r="AA22" s="659"/>
      <c r="AB22" s="659"/>
      <c r="AC22" s="659"/>
      <c r="AD22" s="660">
        <v>4614300</v>
      </c>
      <c r="AE22" s="660"/>
      <c r="AF22" s="660"/>
      <c r="AG22" s="660"/>
      <c r="AH22" s="660"/>
      <c r="AI22" s="660"/>
      <c r="AJ22" s="660"/>
      <c r="AK22" s="660"/>
      <c r="AL22" s="624">
        <v>67.400000000000006</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593580</v>
      </c>
      <c r="S23" s="622"/>
      <c r="T23" s="622"/>
      <c r="U23" s="622"/>
      <c r="V23" s="622"/>
      <c r="W23" s="622"/>
      <c r="X23" s="622"/>
      <c r="Y23" s="623"/>
      <c r="Z23" s="659">
        <v>4.9000000000000004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4040061</v>
      </c>
      <c r="CS24" s="677"/>
      <c r="CT24" s="677"/>
      <c r="CU24" s="677"/>
      <c r="CV24" s="677"/>
      <c r="CW24" s="677"/>
      <c r="CX24" s="677"/>
      <c r="CY24" s="702"/>
      <c r="CZ24" s="703">
        <v>35.200000000000003</v>
      </c>
      <c r="DA24" s="685"/>
      <c r="DB24" s="685"/>
      <c r="DC24" s="705"/>
      <c r="DD24" s="701">
        <v>3366347</v>
      </c>
      <c r="DE24" s="677"/>
      <c r="DF24" s="677"/>
      <c r="DG24" s="677"/>
      <c r="DH24" s="677"/>
      <c r="DI24" s="677"/>
      <c r="DJ24" s="677"/>
      <c r="DK24" s="702"/>
      <c r="DL24" s="701">
        <v>3162040</v>
      </c>
      <c r="DM24" s="677"/>
      <c r="DN24" s="677"/>
      <c r="DO24" s="677"/>
      <c r="DP24" s="677"/>
      <c r="DQ24" s="677"/>
      <c r="DR24" s="677"/>
      <c r="DS24" s="677"/>
      <c r="DT24" s="677"/>
      <c r="DU24" s="677"/>
      <c r="DV24" s="702"/>
      <c r="DW24" s="703">
        <v>46.1</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7419534</v>
      </c>
      <c r="S25" s="622"/>
      <c r="T25" s="622"/>
      <c r="U25" s="622"/>
      <c r="V25" s="622"/>
      <c r="W25" s="622"/>
      <c r="X25" s="622"/>
      <c r="Y25" s="623"/>
      <c r="Z25" s="659">
        <v>61.7</v>
      </c>
      <c r="AA25" s="659"/>
      <c r="AB25" s="659"/>
      <c r="AC25" s="659"/>
      <c r="AD25" s="660">
        <v>6810420</v>
      </c>
      <c r="AE25" s="660"/>
      <c r="AF25" s="660"/>
      <c r="AG25" s="660"/>
      <c r="AH25" s="660"/>
      <c r="AI25" s="660"/>
      <c r="AJ25" s="660"/>
      <c r="AK25" s="660"/>
      <c r="AL25" s="624">
        <v>99.5</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2285079</v>
      </c>
      <c r="CS25" s="634"/>
      <c r="CT25" s="634"/>
      <c r="CU25" s="634"/>
      <c r="CV25" s="634"/>
      <c r="CW25" s="634"/>
      <c r="CX25" s="634"/>
      <c r="CY25" s="635"/>
      <c r="CZ25" s="624">
        <v>19.899999999999999</v>
      </c>
      <c r="DA25" s="636"/>
      <c r="DB25" s="636"/>
      <c r="DC25" s="637"/>
      <c r="DD25" s="627">
        <v>2201803</v>
      </c>
      <c r="DE25" s="634"/>
      <c r="DF25" s="634"/>
      <c r="DG25" s="634"/>
      <c r="DH25" s="634"/>
      <c r="DI25" s="634"/>
      <c r="DJ25" s="634"/>
      <c r="DK25" s="635"/>
      <c r="DL25" s="627">
        <v>1997496</v>
      </c>
      <c r="DM25" s="634"/>
      <c r="DN25" s="634"/>
      <c r="DO25" s="634"/>
      <c r="DP25" s="634"/>
      <c r="DQ25" s="634"/>
      <c r="DR25" s="634"/>
      <c r="DS25" s="634"/>
      <c r="DT25" s="634"/>
      <c r="DU25" s="634"/>
      <c r="DV25" s="635"/>
      <c r="DW25" s="624">
        <v>29.1</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1354</v>
      </c>
      <c r="S26" s="622"/>
      <c r="T26" s="622"/>
      <c r="U26" s="622"/>
      <c r="V26" s="622"/>
      <c r="W26" s="622"/>
      <c r="X26" s="622"/>
      <c r="Y26" s="623"/>
      <c r="Z26" s="659">
        <v>0</v>
      </c>
      <c r="AA26" s="659"/>
      <c r="AB26" s="659"/>
      <c r="AC26" s="659"/>
      <c r="AD26" s="660">
        <v>1354</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1452719</v>
      </c>
      <c r="CS26" s="622"/>
      <c r="CT26" s="622"/>
      <c r="CU26" s="622"/>
      <c r="CV26" s="622"/>
      <c r="CW26" s="622"/>
      <c r="CX26" s="622"/>
      <c r="CY26" s="623"/>
      <c r="CZ26" s="624">
        <v>12.7</v>
      </c>
      <c r="DA26" s="636"/>
      <c r="DB26" s="636"/>
      <c r="DC26" s="637"/>
      <c r="DD26" s="627">
        <v>1401909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30078</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1433764</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842628</v>
      </c>
      <c r="CS27" s="634"/>
      <c r="CT27" s="634"/>
      <c r="CU27" s="634"/>
      <c r="CV27" s="634"/>
      <c r="CW27" s="634"/>
      <c r="CX27" s="634"/>
      <c r="CY27" s="635"/>
      <c r="CZ27" s="624">
        <v>7.3</v>
      </c>
      <c r="DA27" s="636"/>
      <c r="DB27" s="636"/>
      <c r="DC27" s="637"/>
      <c r="DD27" s="627">
        <v>252190</v>
      </c>
      <c r="DE27" s="634"/>
      <c r="DF27" s="634"/>
      <c r="DG27" s="634"/>
      <c r="DH27" s="634"/>
      <c r="DI27" s="634"/>
      <c r="DJ27" s="634"/>
      <c r="DK27" s="635"/>
      <c r="DL27" s="627">
        <v>252190</v>
      </c>
      <c r="DM27" s="634"/>
      <c r="DN27" s="634"/>
      <c r="DO27" s="634"/>
      <c r="DP27" s="634"/>
      <c r="DQ27" s="634"/>
      <c r="DR27" s="634"/>
      <c r="DS27" s="634"/>
      <c r="DT27" s="634"/>
      <c r="DU27" s="634"/>
      <c r="DV27" s="635"/>
      <c r="DW27" s="624">
        <v>3.7</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132303</v>
      </c>
      <c r="S28" s="622"/>
      <c r="T28" s="622"/>
      <c r="U28" s="622"/>
      <c r="V28" s="622"/>
      <c r="W28" s="622"/>
      <c r="X28" s="622"/>
      <c r="Y28" s="623"/>
      <c r="Z28" s="659">
        <v>1.1000000000000001</v>
      </c>
      <c r="AA28" s="659"/>
      <c r="AB28" s="659"/>
      <c r="AC28" s="659"/>
      <c r="AD28" s="660">
        <v>23896</v>
      </c>
      <c r="AE28" s="660"/>
      <c r="AF28" s="660"/>
      <c r="AG28" s="660"/>
      <c r="AH28" s="660"/>
      <c r="AI28" s="660"/>
      <c r="AJ28" s="660"/>
      <c r="AK28" s="660"/>
      <c r="AL28" s="624">
        <v>0.3</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912354</v>
      </c>
      <c r="CS28" s="622"/>
      <c r="CT28" s="622"/>
      <c r="CU28" s="622"/>
      <c r="CV28" s="622"/>
      <c r="CW28" s="622"/>
      <c r="CX28" s="622"/>
      <c r="CY28" s="623"/>
      <c r="CZ28" s="624">
        <v>7.9</v>
      </c>
      <c r="DA28" s="636"/>
      <c r="DB28" s="636"/>
      <c r="DC28" s="637"/>
      <c r="DD28" s="627">
        <v>912354</v>
      </c>
      <c r="DE28" s="622"/>
      <c r="DF28" s="622"/>
      <c r="DG28" s="622"/>
      <c r="DH28" s="622"/>
      <c r="DI28" s="622"/>
      <c r="DJ28" s="622"/>
      <c r="DK28" s="623"/>
      <c r="DL28" s="627">
        <v>912354</v>
      </c>
      <c r="DM28" s="622"/>
      <c r="DN28" s="622"/>
      <c r="DO28" s="622"/>
      <c r="DP28" s="622"/>
      <c r="DQ28" s="622"/>
      <c r="DR28" s="622"/>
      <c r="DS28" s="622"/>
      <c r="DT28" s="622"/>
      <c r="DU28" s="622"/>
      <c r="DV28" s="623"/>
      <c r="DW28" s="624">
        <v>13.3</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35701</v>
      </c>
      <c r="S29" s="622"/>
      <c r="T29" s="622"/>
      <c r="U29" s="622"/>
      <c r="V29" s="622"/>
      <c r="W29" s="622"/>
      <c r="X29" s="622"/>
      <c r="Y29" s="623"/>
      <c r="Z29" s="659">
        <v>0.3</v>
      </c>
      <c r="AA29" s="659"/>
      <c r="AB29" s="659"/>
      <c r="AC29" s="659"/>
      <c r="AD29" s="660">
        <v>88</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912354</v>
      </c>
      <c r="CS29" s="634"/>
      <c r="CT29" s="634"/>
      <c r="CU29" s="634"/>
      <c r="CV29" s="634"/>
      <c r="CW29" s="634"/>
      <c r="CX29" s="634"/>
      <c r="CY29" s="635"/>
      <c r="CZ29" s="624">
        <v>7.9</v>
      </c>
      <c r="DA29" s="636"/>
      <c r="DB29" s="636"/>
      <c r="DC29" s="637"/>
      <c r="DD29" s="627">
        <v>912354</v>
      </c>
      <c r="DE29" s="634"/>
      <c r="DF29" s="634"/>
      <c r="DG29" s="634"/>
      <c r="DH29" s="634"/>
      <c r="DI29" s="634"/>
      <c r="DJ29" s="634"/>
      <c r="DK29" s="635"/>
      <c r="DL29" s="627">
        <v>912354</v>
      </c>
      <c r="DM29" s="634"/>
      <c r="DN29" s="634"/>
      <c r="DO29" s="634"/>
      <c r="DP29" s="634"/>
      <c r="DQ29" s="634"/>
      <c r="DR29" s="634"/>
      <c r="DS29" s="634"/>
      <c r="DT29" s="634"/>
      <c r="DU29" s="634"/>
      <c r="DV29" s="635"/>
      <c r="DW29" s="624">
        <v>13.3</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1211952</v>
      </c>
      <c r="S30" s="622"/>
      <c r="T30" s="622"/>
      <c r="U30" s="622"/>
      <c r="V30" s="622"/>
      <c r="W30" s="622"/>
      <c r="X30" s="622"/>
      <c r="Y30" s="623"/>
      <c r="Z30" s="659">
        <v>10.1</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892010</v>
      </c>
      <c r="CS30" s="622"/>
      <c r="CT30" s="622"/>
      <c r="CU30" s="622"/>
      <c r="CV30" s="622"/>
      <c r="CW30" s="622"/>
      <c r="CX30" s="622"/>
      <c r="CY30" s="623"/>
      <c r="CZ30" s="624">
        <v>7.8</v>
      </c>
      <c r="DA30" s="636"/>
      <c r="DB30" s="636"/>
      <c r="DC30" s="637"/>
      <c r="DD30" s="627">
        <v>892010</v>
      </c>
      <c r="DE30" s="622"/>
      <c r="DF30" s="622"/>
      <c r="DG30" s="622"/>
      <c r="DH30" s="622"/>
      <c r="DI30" s="622"/>
      <c r="DJ30" s="622"/>
      <c r="DK30" s="623"/>
      <c r="DL30" s="627">
        <v>892010</v>
      </c>
      <c r="DM30" s="622"/>
      <c r="DN30" s="622"/>
      <c r="DO30" s="622"/>
      <c r="DP30" s="622"/>
      <c r="DQ30" s="622"/>
      <c r="DR30" s="622"/>
      <c r="DS30" s="622"/>
      <c r="DT30" s="622"/>
      <c r="DU30" s="622"/>
      <c r="DV30" s="623"/>
      <c r="DW30" s="624">
        <v>13</v>
      </c>
      <c r="DX30" s="636"/>
      <c r="DY30" s="636"/>
      <c r="DZ30" s="636"/>
      <c r="EA30" s="636"/>
      <c r="EB30" s="636"/>
      <c r="EC30" s="648"/>
    </row>
    <row r="31" spans="2:133" ht="11.25" customHeight="1">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99.3</v>
      </c>
      <c r="BH31" s="684"/>
      <c r="BI31" s="684"/>
      <c r="BJ31" s="684"/>
      <c r="BK31" s="684"/>
      <c r="BL31" s="684"/>
      <c r="BM31" s="685">
        <v>98.5</v>
      </c>
      <c r="BN31" s="684"/>
      <c r="BO31" s="684"/>
      <c r="BP31" s="684"/>
      <c r="BQ31" s="686"/>
      <c r="BR31" s="683">
        <v>98.7</v>
      </c>
      <c r="BS31" s="684"/>
      <c r="BT31" s="684"/>
      <c r="BU31" s="684"/>
      <c r="BV31" s="684"/>
      <c r="BW31" s="684"/>
      <c r="BX31" s="685">
        <v>98.1</v>
      </c>
      <c r="BY31" s="684"/>
      <c r="BZ31" s="684"/>
      <c r="CA31" s="684"/>
      <c r="CB31" s="686"/>
      <c r="CD31" s="642"/>
      <c r="CE31" s="643"/>
      <c r="CF31" s="618" t="s">
        <v>300</v>
      </c>
      <c r="CG31" s="619"/>
      <c r="CH31" s="619"/>
      <c r="CI31" s="619"/>
      <c r="CJ31" s="619"/>
      <c r="CK31" s="619"/>
      <c r="CL31" s="619"/>
      <c r="CM31" s="619"/>
      <c r="CN31" s="619"/>
      <c r="CO31" s="619"/>
      <c r="CP31" s="619"/>
      <c r="CQ31" s="620"/>
      <c r="CR31" s="621">
        <v>20344</v>
      </c>
      <c r="CS31" s="634"/>
      <c r="CT31" s="634"/>
      <c r="CU31" s="634"/>
      <c r="CV31" s="634"/>
      <c r="CW31" s="634"/>
      <c r="CX31" s="634"/>
      <c r="CY31" s="635"/>
      <c r="CZ31" s="624">
        <v>0.2</v>
      </c>
      <c r="DA31" s="636"/>
      <c r="DB31" s="636"/>
      <c r="DC31" s="637"/>
      <c r="DD31" s="627">
        <v>20344</v>
      </c>
      <c r="DE31" s="634"/>
      <c r="DF31" s="634"/>
      <c r="DG31" s="634"/>
      <c r="DH31" s="634"/>
      <c r="DI31" s="634"/>
      <c r="DJ31" s="634"/>
      <c r="DK31" s="635"/>
      <c r="DL31" s="627">
        <v>20344</v>
      </c>
      <c r="DM31" s="634"/>
      <c r="DN31" s="634"/>
      <c r="DO31" s="634"/>
      <c r="DP31" s="634"/>
      <c r="DQ31" s="634"/>
      <c r="DR31" s="634"/>
      <c r="DS31" s="634"/>
      <c r="DT31" s="634"/>
      <c r="DU31" s="634"/>
      <c r="DV31" s="635"/>
      <c r="DW31" s="624">
        <v>0.3</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804836</v>
      </c>
      <c r="S32" s="622"/>
      <c r="T32" s="622"/>
      <c r="U32" s="622"/>
      <c r="V32" s="622"/>
      <c r="W32" s="622"/>
      <c r="X32" s="622"/>
      <c r="Y32" s="623"/>
      <c r="Z32" s="659">
        <v>6.7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99.4</v>
      </c>
      <c r="BH32" s="634"/>
      <c r="BI32" s="634"/>
      <c r="BJ32" s="634"/>
      <c r="BK32" s="634"/>
      <c r="BL32" s="634"/>
      <c r="BM32" s="625">
        <v>99</v>
      </c>
      <c r="BN32" s="634"/>
      <c r="BO32" s="634"/>
      <c r="BP32" s="634"/>
      <c r="BQ32" s="657"/>
      <c r="BR32" s="687">
        <v>99.3</v>
      </c>
      <c r="BS32" s="634"/>
      <c r="BT32" s="634"/>
      <c r="BU32" s="634"/>
      <c r="BV32" s="634"/>
      <c r="BW32" s="634"/>
      <c r="BX32" s="625">
        <v>99</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28713</v>
      </c>
      <c r="S33" s="622"/>
      <c r="T33" s="622"/>
      <c r="U33" s="622"/>
      <c r="V33" s="622"/>
      <c r="W33" s="622"/>
      <c r="X33" s="622"/>
      <c r="Y33" s="623"/>
      <c r="Z33" s="659">
        <v>0.2</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99.3</v>
      </c>
      <c r="BH33" s="606"/>
      <c r="BI33" s="606"/>
      <c r="BJ33" s="606"/>
      <c r="BK33" s="606"/>
      <c r="BL33" s="606"/>
      <c r="BM33" s="652">
        <v>98.1</v>
      </c>
      <c r="BN33" s="606"/>
      <c r="BO33" s="606"/>
      <c r="BP33" s="606"/>
      <c r="BQ33" s="669"/>
      <c r="BR33" s="682">
        <v>98.2</v>
      </c>
      <c r="BS33" s="606"/>
      <c r="BT33" s="606"/>
      <c r="BU33" s="606"/>
      <c r="BV33" s="606"/>
      <c r="BW33" s="606"/>
      <c r="BX33" s="652">
        <v>97.1</v>
      </c>
      <c r="BY33" s="606"/>
      <c r="BZ33" s="606"/>
      <c r="CA33" s="606"/>
      <c r="CB33" s="669"/>
      <c r="CD33" s="618" t="s">
        <v>307</v>
      </c>
      <c r="CE33" s="619"/>
      <c r="CF33" s="619"/>
      <c r="CG33" s="619"/>
      <c r="CH33" s="619"/>
      <c r="CI33" s="619"/>
      <c r="CJ33" s="619"/>
      <c r="CK33" s="619"/>
      <c r="CL33" s="619"/>
      <c r="CM33" s="619"/>
      <c r="CN33" s="619"/>
      <c r="CO33" s="619"/>
      <c r="CP33" s="619"/>
      <c r="CQ33" s="620"/>
      <c r="CR33" s="621">
        <v>5339601</v>
      </c>
      <c r="CS33" s="634"/>
      <c r="CT33" s="634"/>
      <c r="CU33" s="634"/>
      <c r="CV33" s="634"/>
      <c r="CW33" s="634"/>
      <c r="CX33" s="634"/>
      <c r="CY33" s="635"/>
      <c r="CZ33" s="624">
        <v>46.5</v>
      </c>
      <c r="DA33" s="636"/>
      <c r="DB33" s="636"/>
      <c r="DC33" s="637"/>
      <c r="DD33" s="627">
        <v>3953136</v>
      </c>
      <c r="DE33" s="634"/>
      <c r="DF33" s="634"/>
      <c r="DG33" s="634"/>
      <c r="DH33" s="634"/>
      <c r="DI33" s="634"/>
      <c r="DJ33" s="634"/>
      <c r="DK33" s="635"/>
      <c r="DL33" s="627">
        <v>2768421</v>
      </c>
      <c r="DM33" s="634"/>
      <c r="DN33" s="634"/>
      <c r="DO33" s="634"/>
      <c r="DP33" s="634"/>
      <c r="DQ33" s="634"/>
      <c r="DR33" s="634"/>
      <c r="DS33" s="634"/>
      <c r="DT33" s="634"/>
      <c r="DU33" s="634"/>
      <c r="DV33" s="635"/>
      <c r="DW33" s="624">
        <v>40.4</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29733</v>
      </c>
      <c r="S34" s="622"/>
      <c r="T34" s="622"/>
      <c r="U34" s="622"/>
      <c r="V34" s="622"/>
      <c r="W34" s="622"/>
      <c r="X34" s="622"/>
      <c r="Y34" s="623"/>
      <c r="Z34" s="659">
        <v>0.2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1445425</v>
      </c>
      <c r="CS34" s="622"/>
      <c r="CT34" s="622"/>
      <c r="CU34" s="622"/>
      <c r="CV34" s="622"/>
      <c r="CW34" s="622"/>
      <c r="CX34" s="622"/>
      <c r="CY34" s="623"/>
      <c r="CZ34" s="624">
        <v>12.6</v>
      </c>
      <c r="DA34" s="636"/>
      <c r="DB34" s="636"/>
      <c r="DC34" s="637"/>
      <c r="DD34" s="627">
        <v>1172862</v>
      </c>
      <c r="DE34" s="622"/>
      <c r="DF34" s="622"/>
      <c r="DG34" s="622"/>
      <c r="DH34" s="622"/>
      <c r="DI34" s="622"/>
      <c r="DJ34" s="622"/>
      <c r="DK34" s="623"/>
      <c r="DL34" s="627">
        <v>944292</v>
      </c>
      <c r="DM34" s="622"/>
      <c r="DN34" s="622"/>
      <c r="DO34" s="622"/>
      <c r="DP34" s="622"/>
      <c r="DQ34" s="622"/>
      <c r="DR34" s="622"/>
      <c r="DS34" s="622"/>
      <c r="DT34" s="622"/>
      <c r="DU34" s="622"/>
      <c r="DV34" s="623"/>
      <c r="DW34" s="624">
        <v>13.8</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840689</v>
      </c>
      <c r="S35" s="622"/>
      <c r="T35" s="622"/>
      <c r="U35" s="622"/>
      <c r="V35" s="622"/>
      <c r="W35" s="622"/>
      <c r="X35" s="622"/>
      <c r="Y35" s="623"/>
      <c r="Z35" s="659">
        <v>7</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182006</v>
      </c>
      <c r="CS35" s="634"/>
      <c r="CT35" s="634"/>
      <c r="CU35" s="634"/>
      <c r="CV35" s="634"/>
      <c r="CW35" s="634"/>
      <c r="CX35" s="634"/>
      <c r="CY35" s="635"/>
      <c r="CZ35" s="624">
        <v>1.6</v>
      </c>
      <c r="DA35" s="636"/>
      <c r="DB35" s="636"/>
      <c r="DC35" s="637"/>
      <c r="DD35" s="627">
        <v>134269</v>
      </c>
      <c r="DE35" s="634"/>
      <c r="DF35" s="634"/>
      <c r="DG35" s="634"/>
      <c r="DH35" s="634"/>
      <c r="DI35" s="634"/>
      <c r="DJ35" s="634"/>
      <c r="DK35" s="635"/>
      <c r="DL35" s="627">
        <v>78560</v>
      </c>
      <c r="DM35" s="634"/>
      <c r="DN35" s="634"/>
      <c r="DO35" s="634"/>
      <c r="DP35" s="634"/>
      <c r="DQ35" s="634"/>
      <c r="DR35" s="634"/>
      <c r="DS35" s="634"/>
      <c r="DT35" s="634"/>
      <c r="DU35" s="634"/>
      <c r="DV35" s="635"/>
      <c r="DW35" s="624">
        <v>1.1000000000000001</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553711</v>
      </c>
      <c r="S36" s="622"/>
      <c r="T36" s="622"/>
      <c r="U36" s="622"/>
      <c r="V36" s="622"/>
      <c r="W36" s="622"/>
      <c r="X36" s="622"/>
      <c r="Y36" s="623"/>
      <c r="Z36" s="659">
        <v>4.5999999999999996</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1412322</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15573</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1999673</v>
      </c>
      <c r="CS36" s="622"/>
      <c r="CT36" s="622"/>
      <c r="CU36" s="622"/>
      <c r="CV36" s="622"/>
      <c r="CW36" s="622"/>
      <c r="CX36" s="622"/>
      <c r="CY36" s="623"/>
      <c r="CZ36" s="624">
        <v>17.399999999999999</v>
      </c>
      <c r="DA36" s="636"/>
      <c r="DB36" s="636"/>
      <c r="DC36" s="637"/>
      <c r="DD36" s="627">
        <v>1464132</v>
      </c>
      <c r="DE36" s="622"/>
      <c r="DF36" s="622"/>
      <c r="DG36" s="622"/>
      <c r="DH36" s="622"/>
      <c r="DI36" s="622"/>
      <c r="DJ36" s="622"/>
      <c r="DK36" s="623"/>
      <c r="DL36" s="627">
        <v>960794</v>
      </c>
      <c r="DM36" s="622"/>
      <c r="DN36" s="622"/>
      <c r="DO36" s="622"/>
      <c r="DP36" s="622"/>
      <c r="DQ36" s="622"/>
      <c r="DR36" s="622"/>
      <c r="DS36" s="622"/>
      <c r="DT36" s="622"/>
      <c r="DU36" s="622"/>
      <c r="DV36" s="623"/>
      <c r="DW36" s="624">
        <v>14</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102762</v>
      </c>
      <c r="S37" s="622"/>
      <c r="T37" s="622"/>
      <c r="U37" s="622"/>
      <c r="V37" s="622"/>
      <c r="W37" s="622"/>
      <c r="X37" s="622"/>
      <c r="Y37" s="623"/>
      <c r="Z37" s="659">
        <v>0.9</v>
      </c>
      <c r="AA37" s="659"/>
      <c r="AB37" s="659"/>
      <c r="AC37" s="659"/>
      <c r="AD37" s="660">
        <v>6652</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187473</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-14949</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503769</v>
      </c>
      <c r="CS37" s="634"/>
      <c r="CT37" s="634"/>
      <c r="CU37" s="634"/>
      <c r="CV37" s="634"/>
      <c r="CW37" s="634"/>
      <c r="CX37" s="634"/>
      <c r="CY37" s="635"/>
      <c r="CZ37" s="624">
        <v>4.4000000000000004</v>
      </c>
      <c r="DA37" s="636"/>
      <c r="DB37" s="636"/>
      <c r="DC37" s="637"/>
      <c r="DD37" s="627">
        <v>503769</v>
      </c>
      <c r="DE37" s="634"/>
      <c r="DF37" s="634"/>
      <c r="DG37" s="634"/>
      <c r="DH37" s="634"/>
      <c r="DI37" s="634"/>
      <c r="DJ37" s="634"/>
      <c r="DK37" s="635"/>
      <c r="DL37" s="627">
        <v>502778</v>
      </c>
      <c r="DM37" s="634"/>
      <c r="DN37" s="634"/>
      <c r="DO37" s="634"/>
      <c r="DP37" s="634"/>
      <c r="DQ37" s="634"/>
      <c r="DR37" s="634"/>
      <c r="DS37" s="634"/>
      <c r="DT37" s="634"/>
      <c r="DU37" s="634"/>
      <c r="DV37" s="635"/>
      <c r="DW37" s="624">
        <v>7.3</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839797</v>
      </c>
      <c r="S38" s="622"/>
      <c r="T38" s="622"/>
      <c r="U38" s="622"/>
      <c r="V38" s="622"/>
      <c r="W38" s="622"/>
      <c r="X38" s="622"/>
      <c r="Y38" s="623"/>
      <c r="Z38" s="659">
        <v>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177090</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2143</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1047759</v>
      </c>
      <c r="CS38" s="622"/>
      <c r="CT38" s="622"/>
      <c r="CU38" s="622"/>
      <c r="CV38" s="622"/>
      <c r="CW38" s="622"/>
      <c r="CX38" s="622"/>
      <c r="CY38" s="623"/>
      <c r="CZ38" s="624">
        <v>9.1</v>
      </c>
      <c r="DA38" s="636"/>
      <c r="DB38" s="636"/>
      <c r="DC38" s="637"/>
      <c r="DD38" s="627">
        <v>856927</v>
      </c>
      <c r="DE38" s="622"/>
      <c r="DF38" s="622"/>
      <c r="DG38" s="622"/>
      <c r="DH38" s="622"/>
      <c r="DI38" s="622"/>
      <c r="DJ38" s="622"/>
      <c r="DK38" s="623"/>
      <c r="DL38" s="627">
        <v>784775</v>
      </c>
      <c r="DM38" s="622"/>
      <c r="DN38" s="622"/>
      <c r="DO38" s="622"/>
      <c r="DP38" s="622"/>
      <c r="DQ38" s="622"/>
      <c r="DR38" s="622"/>
      <c r="DS38" s="622"/>
      <c r="DT38" s="622"/>
      <c r="DU38" s="622"/>
      <c r="DV38" s="623"/>
      <c r="DW38" s="624">
        <v>11.4</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3316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483204</v>
      </c>
      <c r="CS39" s="634"/>
      <c r="CT39" s="634"/>
      <c r="CU39" s="634"/>
      <c r="CV39" s="634"/>
      <c r="CW39" s="634"/>
      <c r="CX39" s="634"/>
      <c r="CY39" s="635"/>
      <c r="CZ39" s="624">
        <v>4.2</v>
      </c>
      <c r="DA39" s="636"/>
      <c r="DB39" s="636"/>
      <c r="DC39" s="637"/>
      <c r="DD39" s="627">
        <v>145694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13997</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97</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181534</v>
      </c>
      <c r="CS40" s="622"/>
      <c r="CT40" s="622"/>
      <c r="CU40" s="622"/>
      <c r="CV40" s="622"/>
      <c r="CW40" s="622"/>
      <c r="CX40" s="622"/>
      <c r="CY40" s="623"/>
      <c r="CZ40" s="624">
        <v>1.6</v>
      </c>
      <c r="DA40" s="636"/>
      <c r="DB40" s="636"/>
      <c r="DC40" s="637"/>
      <c r="DD40" s="627">
        <v>179252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12031163</v>
      </c>
      <c r="S41" s="646"/>
      <c r="T41" s="646"/>
      <c r="U41" s="646"/>
      <c r="V41" s="646"/>
      <c r="W41" s="646"/>
      <c r="X41" s="646"/>
      <c r="Y41" s="649"/>
      <c r="Z41" s="650">
        <v>100</v>
      </c>
      <c r="AA41" s="650"/>
      <c r="AB41" s="650"/>
      <c r="AC41" s="650"/>
      <c r="AD41" s="651">
        <v>6842410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192267</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855492</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344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2100439</v>
      </c>
      <c r="CS42" s="634"/>
      <c r="CT42" s="634"/>
      <c r="CU42" s="634"/>
      <c r="CV42" s="634"/>
      <c r="CW42" s="634"/>
      <c r="CX42" s="634"/>
      <c r="CY42" s="635"/>
      <c r="CZ42" s="624">
        <v>18.3</v>
      </c>
      <c r="DA42" s="636"/>
      <c r="DB42" s="636"/>
      <c r="DC42" s="637"/>
      <c r="DD42" s="627">
        <v>641122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48047</v>
      </c>
      <c r="CS43" s="634"/>
      <c r="CT43" s="634"/>
      <c r="CU43" s="634"/>
      <c r="CV43" s="634"/>
      <c r="CW43" s="634"/>
      <c r="CX43" s="634"/>
      <c r="CY43" s="635"/>
      <c r="CZ43" s="624">
        <v>0.4</v>
      </c>
      <c r="DA43" s="636"/>
      <c r="DB43" s="636"/>
      <c r="DC43" s="637"/>
      <c r="DD43" s="627">
        <v>48047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1910655</v>
      </c>
      <c r="CS44" s="622"/>
      <c r="CT44" s="622"/>
      <c r="CU44" s="622"/>
      <c r="CV44" s="622"/>
      <c r="CW44" s="622"/>
      <c r="CX44" s="622"/>
      <c r="CY44" s="623"/>
      <c r="CZ44" s="624">
        <v>16.600000000000001</v>
      </c>
      <c r="DA44" s="625"/>
      <c r="DB44" s="625"/>
      <c r="DC44" s="626"/>
      <c r="DD44" s="627">
        <v>596286</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840982</v>
      </c>
      <c r="CS45" s="634"/>
      <c r="CT45" s="634"/>
      <c r="CU45" s="634"/>
      <c r="CV45" s="634"/>
      <c r="CW45" s="634"/>
      <c r="CX45" s="634"/>
      <c r="CY45" s="635"/>
      <c r="CZ45" s="624">
        <v>7.3</v>
      </c>
      <c r="DA45" s="636"/>
      <c r="DB45" s="636"/>
      <c r="DC45" s="637"/>
      <c r="DD45" s="627">
        <v>153308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1043769</v>
      </c>
      <c r="CS46" s="622"/>
      <c r="CT46" s="622"/>
      <c r="CU46" s="622"/>
      <c r="CV46" s="622"/>
      <c r="CW46" s="622"/>
      <c r="CX46" s="622"/>
      <c r="CY46" s="623"/>
      <c r="CZ46" s="624">
        <v>9.1</v>
      </c>
      <c r="DA46" s="625"/>
      <c r="DB46" s="625"/>
      <c r="DC46" s="626"/>
      <c r="DD46" s="627">
        <v>418953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189784</v>
      </c>
      <c r="CS47" s="634"/>
      <c r="CT47" s="634"/>
      <c r="CU47" s="634"/>
      <c r="CV47" s="634"/>
      <c r="CW47" s="634"/>
      <c r="CX47" s="634"/>
      <c r="CY47" s="635"/>
      <c r="CZ47" s="624">
        <v>1.7</v>
      </c>
      <c r="DA47" s="636"/>
      <c r="DB47" s="636"/>
      <c r="DC47" s="637"/>
      <c r="DD47" s="627">
        <v>44836</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11480101</v>
      </c>
      <c r="CS49" s="606"/>
      <c r="CT49" s="606"/>
      <c r="CU49" s="606"/>
      <c r="CV49" s="606"/>
      <c r="CW49" s="606"/>
      <c r="CX49" s="606"/>
      <c r="CY49" s="607"/>
      <c r="CZ49" s="608">
        <v>100</v>
      </c>
      <c r="DA49" s="609"/>
      <c r="DB49" s="609"/>
      <c r="DC49" s="610"/>
      <c r="DD49" s="611">
        <v>7960605</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GzkKUSyIuh5oslb7qaDIxZyaCFDvILl5CRQrYGm+dKz0R5/3o1LSZ/r40s633R7SnPTFs26MSr9DVGK3sw+nlw==" saltValue="ZppJhioPyEZVbDjTS+y83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89" t="s">
        <v>352</v>
      </c>
      <c r="B2" s="1089"/>
      <c r="C2" s="1089"/>
      <c r="D2" s="1089"/>
      <c r="E2" s="1089"/>
      <c r="F2" s="1089"/>
      <c r="G2" s="1089"/>
      <c r="H2" s="1089"/>
      <c r="I2" s="1089"/>
      <c r="J2" s="1089"/>
      <c r="K2" s="1089"/>
      <c r="L2" s="1089"/>
      <c r="M2" s="1089"/>
      <c r="N2" s="1089"/>
      <c r="O2" s="1089"/>
      <c r="P2" s="1089"/>
      <c r="Q2" s="1089"/>
      <c r="R2" s="1089"/>
      <c r="S2" s="1089"/>
      <c r="T2" s="1089"/>
      <c r="U2" s="1089"/>
      <c r="V2" s="1089"/>
      <c r="W2" s="1089"/>
      <c r="X2" s="1089"/>
      <c r="Y2" s="1089"/>
      <c r="Z2" s="1089"/>
      <c r="AA2" s="1089"/>
      <c r="AB2" s="1089"/>
      <c r="AC2" s="1089"/>
      <c r="AD2" s="1089"/>
      <c r="AE2" s="1089"/>
      <c r="AF2" s="1089"/>
      <c r="AG2" s="1089"/>
      <c r="AH2" s="1089"/>
      <c r="AI2" s="1089"/>
      <c r="AJ2" s="1089"/>
      <c r="AK2" s="1089"/>
      <c r="AL2" s="1089"/>
      <c r="AM2" s="1089"/>
      <c r="AN2" s="1089"/>
      <c r="AO2" s="1089"/>
      <c r="AP2" s="1089"/>
      <c r="AQ2" s="1089"/>
      <c r="AR2" s="1089"/>
      <c r="AS2" s="1089"/>
      <c r="AT2" s="1089"/>
      <c r="AU2" s="1089"/>
      <c r="AV2" s="1089"/>
      <c r="AW2" s="1089"/>
      <c r="AX2" s="1089"/>
      <c r="AY2" s="1089"/>
      <c r="AZ2" s="1089"/>
      <c r="BA2" s="1089"/>
      <c r="BB2" s="1089"/>
      <c r="BC2" s="1089"/>
      <c r="BD2" s="1089"/>
      <c r="BE2" s="1089"/>
      <c r="BF2" s="1089"/>
      <c r="BG2" s="1089"/>
      <c r="BH2" s="1089"/>
      <c r="BI2" s="108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0" t="s">
        <v>353</v>
      </c>
      <c r="DK2" s="1091"/>
      <c r="DL2" s="1091"/>
      <c r="DM2" s="1091"/>
      <c r="DN2" s="1091"/>
      <c r="DO2" s="1092"/>
      <c r="DP2" s="216"/>
      <c r="DQ2" s="1090" t="s">
        <v>354</v>
      </c>
      <c r="DR2" s="1091"/>
      <c r="DS2" s="1091"/>
      <c r="DT2" s="1091"/>
      <c r="DU2" s="1091"/>
      <c r="DV2" s="1091"/>
      <c r="DW2" s="1091"/>
      <c r="DX2" s="1091"/>
      <c r="DY2" s="1091"/>
      <c r="DZ2" s="1092"/>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58" t="s">
        <v>355</v>
      </c>
      <c r="B4" s="1058"/>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c r="AN4" s="1058"/>
      <c r="AO4" s="1058"/>
      <c r="AP4" s="1058"/>
      <c r="AQ4" s="1058"/>
      <c r="AR4" s="1058"/>
      <c r="AS4" s="1058"/>
      <c r="AT4" s="1058"/>
      <c r="AU4" s="1058"/>
      <c r="AV4" s="1058"/>
      <c r="AW4" s="1058"/>
      <c r="AX4" s="1058"/>
      <c r="AY4" s="1058"/>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3"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3" t="s">
        <v>371</v>
      </c>
      <c r="DH5" s="1084"/>
      <c r="DI5" s="1084"/>
      <c r="DJ5" s="1084"/>
      <c r="DK5" s="1085"/>
      <c r="DL5" s="1083" t="s">
        <v>372</v>
      </c>
      <c r="DM5" s="1084"/>
      <c r="DN5" s="1084"/>
      <c r="DO5" s="1084"/>
      <c r="DP5" s="1085"/>
      <c r="DQ5" s="1001" t="s">
        <v>373</v>
      </c>
      <c r="DR5" s="1002"/>
      <c r="DS5" s="1002"/>
      <c r="DT5" s="1002"/>
      <c r="DU5" s="1003"/>
      <c r="DV5" s="1001" t="s">
        <v>364</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4"/>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6"/>
      <c r="DH6" s="1087"/>
      <c r="DI6" s="1087"/>
      <c r="DJ6" s="1087"/>
      <c r="DK6" s="1088"/>
      <c r="DL6" s="1086"/>
      <c r="DM6" s="1087"/>
      <c r="DN6" s="1087"/>
      <c r="DO6" s="1087"/>
      <c r="DP6" s="1088"/>
      <c r="DQ6" s="1004"/>
      <c r="DR6" s="1005"/>
      <c r="DS6" s="1005"/>
      <c r="DT6" s="1005"/>
      <c r="DU6" s="1006"/>
      <c r="DV6" s="1004"/>
      <c r="DW6" s="1005"/>
      <c r="DX6" s="1005"/>
      <c r="DY6" s="1005"/>
      <c r="DZ6" s="1016"/>
      <c r="EA6" s="222"/>
    </row>
    <row r="7" spans="1:131" s="223" customFormat="1" ht="26.25" customHeight="1" thickTop="1">
      <c r="A7" s="224">
        <v>1</v>
      </c>
      <c r="B7" s="1046" t="s">
        <v>374</v>
      </c>
      <c r="C7" s="1047"/>
      <c r="D7" s="1047"/>
      <c r="E7" s="1047"/>
      <c r="F7" s="1047"/>
      <c r="G7" s="1047"/>
      <c r="H7" s="1047"/>
      <c r="I7" s="1047"/>
      <c r="J7" s="1047"/>
      <c r="K7" s="1047"/>
      <c r="L7" s="1047"/>
      <c r="M7" s="1047"/>
      <c r="N7" s="1047"/>
      <c r="O7" s="1047"/>
      <c r="P7" s="1048"/>
      <c r="Q7" s="1101">
        <v>12007</v>
      </c>
      <c r="R7" s="1102"/>
      <c r="S7" s="1102"/>
      <c r="T7" s="1102"/>
      <c r="U7" s="1102"/>
      <c r="V7" s="1102">
        <v>11456</v>
      </c>
      <c r="W7" s="1102"/>
      <c r="X7" s="1102"/>
      <c r="Y7" s="1102"/>
      <c r="Z7" s="1102"/>
      <c r="AA7" s="1102">
        <v>551</v>
      </c>
      <c r="AB7" s="1102"/>
      <c r="AC7" s="1102"/>
      <c r="AD7" s="1102"/>
      <c r="AE7" s="1103"/>
      <c r="AF7" s="1104">
        <v>347</v>
      </c>
      <c r="AG7" s="1105"/>
      <c r="AH7" s="1105"/>
      <c r="AI7" s="1105"/>
      <c r="AJ7" s="1106"/>
      <c r="AK7" s="1107">
        <v>841</v>
      </c>
      <c r="AL7" s="1108"/>
      <c r="AM7" s="1108"/>
      <c r="AN7" s="1108"/>
      <c r="AO7" s="1108"/>
      <c r="AP7" s="1108">
        <v>7700</v>
      </c>
      <c r="AQ7" s="1108"/>
      <c r="AR7" s="1108"/>
      <c r="AS7" s="1108"/>
      <c r="AT7" s="1108"/>
      <c r="AU7" s="1109"/>
      <c r="AV7" s="1109"/>
      <c r="AW7" s="1109"/>
      <c r="AX7" s="1109"/>
      <c r="AY7" s="1110"/>
      <c r="AZ7" s="220"/>
      <c r="BA7" s="220"/>
      <c r="BB7" s="220"/>
      <c r="BC7" s="220"/>
      <c r="BD7" s="220"/>
      <c r="BE7" s="221"/>
      <c r="BF7" s="221"/>
      <c r="BG7" s="221"/>
      <c r="BH7" s="221"/>
      <c r="BI7" s="221"/>
      <c r="BJ7" s="221"/>
      <c r="BK7" s="221"/>
      <c r="BL7" s="221"/>
      <c r="BM7" s="221"/>
      <c r="BN7" s="221"/>
      <c r="BO7" s="221"/>
      <c r="BP7" s="221"/>
      <c r="BQ7" s="224">
        <v>1</v>
      </c>
      <c r="BR7" s="225"/>
      <c r="BS7" s="1098" t="s">
        <v>548</v>
      </c>
      <c r="BT7" s="1099"/>
      <c r="BU7" s="1099"/>
      <c r="BV7" s="1099"/>
      <c r="BW7" s="1099"/>
      <c r="BX7" s="1099"/>
      <c r="BY7" s="1099"/>
      <c r="BZ7" s="1099"/>
      <c r="CA7" s="1099"/>
      <c r="CB7" s="1099"/>
      <c r="CC7" s="1099"/>
      <c r="CD7" s="1099"/>
      <c r="CE7" s="1099"/>
      <c r="CF7" s="1099"/>
      <c r="CG7" s="1111"/>
      <c r="CH7" s="1095">
        <v>-2</v>
      </c>
      <c r="CI7" s="1096"/>
      <c r="CJ7" s="1096"/>
      <c r="CK7" s="1096"/>
      <c r="CL7" s="1097"/>
      <c r="CM7" s="1095">
        <v>143</v>
      </c>
      <c r="CN7" s="1096"/>
      <c r="CO7" s="1096"/>
      <c r="CP7" s="1096"/>
      <c r="CQ7" s="1097"/>
      <c r="CR7" s="1095">
        <v>35</v>
      </c>
      <c r="CS7" s="1096"/>
      <c r="CT7" s="1096"/>
      <c r="CU7" s="1096"/>
      <c r="CV7" s="1097"/>
      <c r="CW7" s="1095" t="s">
        <v>569</v>
      </c>
      <c r="CX7" s="1096"/>
      <c r="CY7" s="1096"/>
      <c r="CZ7" s="1096"/>
      <c r="DA7" s="1097"/>
      <c r="DB7" s="1095" t="s">
        <v>569</v>
      </c>
      <c r="DC7" s="1096"/>
      <c r="DD7" s="1096"/>
      <c r="DE7" s="1096"/>
      <c r="DF7" s="1097"/>
      <c r="DG7" s="1095" t="s">
        <v>569</v>
      </c>
      <c r="DH7" s="1096"/>
      <c r="DI7" s="1096"/>
      <c r="DJ7" s="1096"/>
      <c r="DK7" s="1097"/>
      <c r="DL7" s="1095" t="s">
        <v>569</v>
      </c>
      <c r="DM7" s="1096"/>
      <c r="DN7" s="1096"/>
      <c r="DO7" s="1096"/>
      <c r="DP7" s="1097"/>
      <c r="DQ7" s="1095" t="s">
        <v>569</v>
      </c>
      <c r="DR7" s="1096"/>
      <c r="DS7" s="1096"/>
      <c r="DT7" s="1096"/>
      <c r="DU7" s="1097"/>
      <c r="DV7" s="1098"/>
      <c r="DW7" s="1099"/>
      <c r="DX7" s="1099"/>
      <c r="DY7" s="1099"/>
      <c r="DZ7" s="1100"/>
      <c r="EA7" s="222"/>
    </row>
    <row r="8" spans="1:131" s="223" customFormat="1" ht="26.25" customHeight="1">
      <c r="A8" s="226">
        <v>2</v>
      </c>
      <c r="B8" s="1030" t="s">
        <v>375</v>
      </c>
      <c r="C8" s="1031"/>
      <c r="D8" s="1031"/>
      <c r="E8" s="1031"/>
      <c r="F8" s="1031"/>
      <c r="G8" s="1031"/>
      <c r="H8" s="1031"/>
      <c r="I8" s="1031"/>
      <c r="J8" s="1031"/>
      <c r="K8" s="1031"/>
      <c r="L8" s="1031"/>
      <c r="M8" s="1031"/>
      <c r="N8" s="1031"/>
      <c r="O8" s="1031"/>
      <c r="P8" s="1032"/>
      <c r="Q8" s="1038">
        <v>39</v>
      </c>
      <c r="R8" s="1039"/>
      <c r="S8" s="1039"/>
      <c r="T8" s="1039"/>
      <c r="U8" s="1039"/>
      <c r="V8" s="1039">
        <v>39</v>
      </c>
      <c r="W8" s="1039"/>
      <c r="X8" s="1039"/>
      <c r="Y8" s="1039"/>
      <c r="Z8" s="1039"/>
      <c r="AA8" s="1039" t="s">
        <v>567</v>
      </c>
      <c r="AB8" s="1039"/>
      <c r="AC8" s="1039"/>
      <c r="AD8" s="1039"/>
      <c r="AE8" s="1040"/>
      <c r="AF8" s="1035" t="s">
        <v>122</v>
      </c>
      <c r="AG8" s="1036"/>
      <c r="AH8" s="1036"/>
      <c r="AI8" s="1036"/>
      <c r="AJ8" s="1037"/>
      <c r="AK8" s="1079">
        <v>15</v>
      </c>
      <c r="AL8" s="1080"/>
      <c r="AM8" s="1080"/>
      <c r="AN8" s="1080"/>
      <c r="AO8" s="1080"/>
      <c r="AP8" s="1080" t="s">
        <v>567</v>
      </c>
      <c r="AQ8" s="1080"/>
      <c r="AR8" s="1080"/>
      <c r="AS8" s="1080"/>
      <c r="AT8" s="1080"/>
      <c r="AU8" s="1081"/>
      <c r="AV8" s="1081"/>
      <c r="AW8" s="1081"/>
      <c r="AX8" s="1081"/>
      <c r="AY8" s="1082"/>
      <c r="AZ8" s="220"/>
      <c r="BA8" s="220"/>
      <c r="BB8" s="220"/>
      <c r="BC8" s="220"/>
      <c r="BD8" s="220"/>
      <c r="BE8" s="221"/>
      <c r="BF8" s="221"/>
      <c r="BG8" s="221"/>
      <c r="BH8" s="221"/>
      <c r="BI8" s="221"/>
      <c r="BJ8" s="221"/>
      <c r="BK8" s="221"/>
      <c r="BL8" s="221"/>
      <c r="BM8" s="221"/>
      <c r="BN8" s="221"/>
      <c r="BO8" s="221"/>
      <c r="BP8" s="221"/>
      <c r="BQ8" s="226">
        <v>2</v>
      </c>
      <c r="BR8" s="227"/>
      <c r="BS8" s="992" t="s">
        <v>549</v>
      </c>
      <c r="BT8" s="993"/>
      <c r="BU8" s="993"/>
      <c r="BV8" s="993"/>
      <c r="BW8" s="993"/>
      <c r="BX8" s="993"/>
      <c r="BY8" s="993"/>
      <c r="BZ8" s="993"/>
      <c r="CA8" s="993"/>
      <c r="CB8" s="993"/>
      <c r="CC8" s="993"/>
      <c r="CD8" s="993"/>
      <c r="CE8" s="993"/>
      <c r="CF8" s="993"/>
      <c r="CG8" s="1014"/>
      <c r="CH8" s="989">
        <v>-2</v>
      </c>
      <c r="CI8" s="990"/>
      <c r="CJ8" s="990"/>
      <c r="CK8" s="990"/>
      <c r="CL8" s="991"/>
      <c r="CM8" s="989">
        <v>237</v>
      </c>
      <c r="CN8" s="990"/>
      <c r="CO8" s="990"/>
      <c r="CP8" s="990"/>
      <c r="CQ8" s="991"/>
      <c r="CR8" s="989">
        <v>115</v>
      </c>
      <c r="CS8" s="990"/>
      <c r="CT8" s="990"/>
      <c r="CU8" s="990"/>
      <c r="CV8" s="991"/>
      <c r="CW8" s="989" t="s">
        <v>569</v>
      </c>
      <c r="CX8" s="990"/>
      <c r="CY8" s="990"/>
      <c r="CZ8" s="990"/>
      <c r="DA8" s="991"/>
      <c r="DB8" s="989" t="s">
        <v>569</v>
      </c>
      <c r="DC8" s="990"/>
      <c r="DD8" s="990"/>
      <c r="DE8" s="990"/>
      <c r="DF8" s="991"/>
      <c r="DG8" s="989" t="s">
        <v>569</v>
      </c>
      <c r="DH8" s="990"/>
      <c r="DI8" s="990"/>
      <c r="DJ8" s="990"/>
      <c r="DK8" s="991"/>
      <c r="DL8" s="989" t="s">
        <v>569</v>
      </c>
      <c r="DM8" s="990"/>
      <c r="DN8" s="990"/>
      <c r="DO8" s="990"/>
      <c r="DP8" s="991"/>
      <c r="DQ8" s="989" t="s">
        <v>569</v>
      </c>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79"/>
      <c r="AL9" s="1080"/>
      <c r="AM9" s="1080"/>
      <c r="AN9" s="1080"/>
      <c r="AO9" s="1080"/>
      <c r="AP9" s="1080"/>
      <c r="AQ9" s="1080"/>
      <c r="AR9" s="1080"/>
      <c r="AS9" s="1080"/>
      <c r="AT9" s="1080"/>
      <c r="AU9" s="1081"/>
      <c r="AV9" s="1081"/>
      <c r="AW9" s="1081"/>
      <c r="AX9" s="1081"/>
      <c r="AY9" s="1082"/>
      <c r="AZ9" s="220"/>
      <c r="BA9" s="220"/>
      <c r="BB9" s="220"/>
      <c r="BC9" s="220"/>
      <c r="BD9" s="220"/>
      <c r="BE9" s="221"/>
      <c r="BF9" s="221"/>
      <c r="BG9" s="221"/>
      <c r="BH9" s="221"/>
      <c r="BI9" s="221"/>
      <c r="BJ9" s="221"/>
      <c r="BK9" s="221"/>
      <c r="BL9" s="221"/>
      <c r="BM9" s="221"/>
      <c r="BN9" s="221"/>
      <c r="BO9" s="221"/>
      <c r="BP9" s="221"/>
      <c r="BQ9" s="226">
        <v>3</v>
      </c>
      <c r="BR9" s="227"/>
      <c r="BS9" s="992" t="s">
        <v>550</v>
      </c>
      <c r="BT9" s="993"/>
      <c r="BU9" s="993"/>
      <c r="BV9" s="993"/>
      <c r="BW9" s="993"/>
      <c r="BX9" s="993"/>
      <c r="BY9" s="993"/>
      <c r="BZ9" s="993"/>
      <c r="CA9" s="993"/>
      <c r="CB9" s="993"/>
      <c r="CC9" s="993"/>
      <c r="CD9" s="993"/>
      <c r="CE9" s="993"/>
      <c r="CF9" s="993"/>
      <c r="CG9" s="1014"/>
      <c r="CH9" s="989">
        <v>0</v>
      </c>
      <c r="CI9" s="990"/>
      <c r="CJ9" s="990"/>
      <c r="CK9" s="990"/>
      <c r="CL9" s="991"/>
      <c r="CM9" s="989">
        <v>35</v>
      </c>
      <c r="CN9" s="990"/>
      <c r="CO9" s="990"/>
      <c r="CP9" s="990"/>
      <c r="CQ9" s="991"/>
      <c r="CR9" s="989">
        <v>20</v>
      </c>
      <c r="CS9" s="990"/>
      <c r="CT9" s="990"/>
      <c r="CU9" s="990"/>
      <c r="CV9" s="991"/>
      <c r="CW9" s="989" t="s">
        <v>569</v>
      </c>
      <c r="CX9" s="990"/>
      <c r="CY9" s="990"/>
      <c r="CZ9" s="990"/>
      <c r="DA9" s="991"/>
      <c r="DB9" s="989" t="s">
        <v>569</v>
      </c>
      <c r="DC9" s="990"/>
      <c r="DD9" s="990"/>
      <c r="DE9" s="990"/>
      <c r="DF9" s="991"/>
      <c r="DG9" s="989" t="s">
        <v>569</v>
      </c>
      <c r="DH9" s="990"/>
      <c r="DI9" s="990"/>
      <c r="DJ9" s="990"/>
      <c r="DK9" s="991"/>
      <c r="DL9" s="989" t="s">
        <v>569</v>
      </c>
      <c r="DM9" s="990"/>
      <c r="DN9" s="990"/>
      <c r="DO9" s="990"/>
      <c r="DP9" s="991"/>
      <c r="DQ9" s="989" t="s">
        <v>569</v>
      </c>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79"/>
      <c r="AL10" s="1080"/>
      <c r="AM10" s="1080"/>
      <c r="AN10" s="1080"/>
      <c r="AO10" s="1080"/>
      <c r="AP10" s="1080"/>
      <c r="AQ10" s="1080"/>
      <c r="AR10" s="1080"/>
      <c r="AS10" s="1080"/>
      <c r="AT10" s="1080"/>
      <c r="AU10" s="1081"/>
      <c r="AV10" s="1081"/>
      <c r="AW10" s="1081"/>
      <c r="AX10" s="1081"/>
      <c r="AY10" s="1082"/>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t="s">
        <v>570</v>
      </c>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79"/>
      <c r="AL11" s="1080"/>
      <c r="AM11" s="1080"/>
      <c r="AN11" s="1080"/>
      <c r="AO11" s="1080"/>
      <c r="AP11" s="1080"/>
      <c r="AQ11" s="1080"/>
      <c r="AR11" s="1080"/>
      <c r="AS11" s="1080"/>
      <c r="AT11" s="1080"/>
      <c r="AU11" s="1081"/>
      <c r="AV11" s="1081"/>
      <c r="AW11" s="1081"/>
      <c r="AX11" s="1081"/>
      <c r="AY11" s="1082"/>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79"/>
      <c r="AL12" s="1080"/>
      <c r="AM12" s="1080"/>
      <c r="AN12" s="1080"/>
      <c r="AO12" s="1080"/>
      <c r="AP12" s="1080"/>
      <c r="AQ12" s="1080"/>
      <c r="AR12" s="1080"/>
      <c r="AS12" s="1080"/>
      <c r="AT12" s="1080"/>
      <c r="AU12" s="1081"/>
      <c r="AV12" s="1081"/>
      <c r="AW12" s="1081"/>
      <c r="AX12" s="1081"/>
      <c r="AY12" s="1082"/>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79"/>
      <c r="AL13" s="1080"/>
      <c r="AM13" s="1080"/>
      <c r="AN13" s="1080"/>
      <c r="AO13" s="1080"/>
      <c r="AP13" s="1080"/>
      <c r="AQ13" s="1080"/>
      <c r="AR13" s="1080"/>
      <c r="AS13" s="1080"/>
      <c r="AT13" s="1080"/>
      <c r="AU13" s="1081"/>
      <c r="AV13" s="1081"/>
      <c r="AW13" s="1081"/>
      <c r="AX13" s="1081"/>
      <c r="AY13" s="1082"/>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79"/>
      <c r="AL14" s="1080"/>
      <c r="AM14" s="1080"/>
      <c r="AN14" s="1080"/>
      <c r="AO14" s="1080"/>
      <c r="AP14" s="1080"/>
      <c r="AQ14" s="1080"/>
      <c r="AR14" s="1080"/>
      <c r="AS14" s="1080"/>
      <c r="AT14" s="1080"/>
      <c r="AU14" s="1081"/>
      <c r="AV14" s="1081"/>
      <c r="AW14" s="1081"/>
      <c r="AX14" s="1081"/>
      <c r="AY14" s="1082"/>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79"/>
      <c r="AL15" s="1080"/>
      <c r="AM15" s="1080"/>
      <c r="AN15" s="1080"/>
      <c r="AO15" s="1080"/>
      <c r="AP15" s="1080"/>
      <c r="AQ15" s="1080"/>
      <c r="AR15" s="1080"/>
      <c r="AS15" s="1080"/>
      <c r="AT15" s="1080"/>
      <c r="AU15" s="1081"/>
      <c r="AV15" s="1081"/>
      <c r="AW15" s="1081"/>
      <c r="AX15" s="1081"/>
      <c r="AY15" s="1082"/>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79"/>
      <c r="AL16" s="1080"/>
      <c r="AM16" s="1080"/>
      <c r="AN16" s="1080"/>
      <c r="AO16" s="1080"/>
      <c r="AP16" s="1080"/>
      <c r="AQ16" s="1080"/>
      <c r="AR16" s="1080"/>
      <c r="AS16" s="1080"/>
      <c r="AT16" s="1080"/>
      <c r="AU16" s="1081"/>
      <c r="AV16" s="1081"/>
      <c r="AW16" s="1081"/>
      <c r="AX16" s="1081"/>
      <c r="AY16" s="1082"/>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79"/>
      <c r="AL17" s="1080"/>
      <c r="AM17" s="1080"/>
      <c r="AN17" s="1080"/>
      <c r="AO17" s="1080"/>
      <c r="AP17" s="1080"/>
      <c r="AQ17" s="1080"/>
      <c r="AR17" s="1080"/>
      <c r="AS17" s="1080"/>
      <c r="AT17" s="1080"/>
      <c r="AU17" s="1081"/>
      <c r="AV17" s="1081"/>
      <c r="AW17" s="1081"/>
      <c r="AX17" s="1081"/>
      <c r="AY17" s="1082"/>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79"/>
      <c r="AL18" s="1080"/>
      <c r="AM18" s="1080"/>
      <c r="AN18" s="1080"/>
      <c r="AO18" s="1080"/>
      <c r="AP18" s="1080"/>
      <c r="AQ18" s="1080"/>
      <c r="AR18" s="1080"/>
      <c r="AS18" s="1080"/>
      <c r="AT18" s="1080"/>
      <c r="AU18" s="1081"/>
      <c r="AV18" s="1081"/>
      <c r="AW18" s="1081"/>
      <c r="AX18" s="1081"/>
      <c r="AY18" s="1082"/>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79"/>
      <c r="AL19" s="1080"/>
      <c r="AM19" s="1080"/>
      <c r="AN19" s="1080"/>
      <c r="AO19" s="1080"/>
      <c r="AP19" s="1080"/>
      <c r="AQ19" s="1080"/>
      <c r="AR19" s="1080"/>
      <c r="AS19" s="1080"/>
      <c r="AT19" s="1080"/>
      <c r="AU19" s="1081"/>
      <c r="AV19" s="1081"/>
      <c r="AW19" s="1081"/>
      <c r="AX19" s="1081"/>
      <c r="AY19" s="1082"/>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79"/>
      <c r="AL20" s="1080"/>
      <c r="AM20" s="1080"/>
      <c r="AN20" s="1080"/>
      <c r="AO20" s="1080"/>
      <c r="AP20" s="1080"/>
      <c r="AQ20" s="1080"/>
      <c r="AR20" s="1080"/>
      <c r="AS20" s="1080"/>
      <c r="AT20" s="1080"/>
      <c r="AU20" s="1081"/>
      <c r="AV20" s="1081"/>
      <c r="AW20" s="1081"/>
      <c r="AX20" s="1081"/>
      <c r="AY20" s="1082"/>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79"/>
      <c r="AL21" s="1080"/>
      <c r="AM21" s="1080"/>
      <c r="AN21" s="1080"/>
      <c r="AO21" s="1080"/>
      <c r="AP21" s="1080"/>
      <c r="AQ21" s="1080"/>
      <c r="AR21" s="1080"/>
      <c r="AS21" s="1080"/>
      <c r="AT21" s="1080"/>
      <c r="AU21" s="1081"/>
      <c r="AV21" s="1081"/>
      <c r="AW21" s="1081"/>
      <c r="AX21" s="1081"/>
      <c r="AY21" s="1082"/>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2"/>
      <c r="R22" s="1073"/>
      <c r="S22" s="1073"/>
      <c r="T22" s="1073"/>
      <c r="U22" s="1073"/>
      <c r="V22" s="1073"/>
      <c r="W22" s="1073"/>
      <c r="X22" s="1073"/>
      <c r="Y22" s="1073"/>
      <c r="Z22" s="1073"/>
      <c r="AA22" s="1073"/>
      <c r="AB22" s="1073"/>
      <c r="AC22" s="1073"/>
      <c r="AD22" s="1073"/>
      <c r="AE22" s="1074"/>
      <c r="AF22" s="1035"/>
      <c r="AG22" s="1036"/>
      <c r="AH22" s="1036"/>
      <c r="AI22" s="1036"/>
      <c r="AJ22" s="1037"/>
      <c r="AK22" s="1075"/>
      <c r="AL22" s="1076"/>
      <c r="AM22" s="1076"/>
      <c r="AN22" s="1076"/>
      <c r="AO22" s="1076"/>
      <c r="AP22" s="1076"/>
      <c r="AQ22" s="1076"/>
      <c r="AR22" s="1076"/>
      <c r="AS22" s="1076"/>
      <c r="AT22" s="1076"/>
      <c r="AU22" s="1077"/>
      <c r="AV22" s="1077"/>
      <c r="AW22" s="1077"/>
      <c r="AX22" s="1077"/>
      <c r="AY22" s="1078"/>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6">
        <f>12007+39</f>
        <v>12046</v>
      </c>
      <c r="R23" s="1060"/>
      <c r="S23" s="1060"/>
      <c r="T23" s="1060"/>
      <c r="U23" s="1060"/>
      <c r="V23" s="1060">
        <f>11456+39</f>
        <v>11495</v>
      </c>
      <c r="W23" s="1060"/>
      <c r="X23" s="1060"/>
      <c r="Y23" s="1060"/>
      <c r="Z23" s="1060"/>
      <c r="AA23" s="1060">
        <v>551</v>
      </c>
      <c r="AB23" s="1060"/>
      <c r="AC23" s="1060"/>
      <c r="AD23" s="1060"/>
      <c r="AE23" s="1067"/>
      <c r="AF23" s="1068">
        <v>347</v>
      </c>
      <c r="AG23" s="1060"/>
      <c r="AH23" s="1060"/>
      <c r="AI23" s="1060"/>
      <c r="AJ23" s="1069"/>
      <c r="AK23" s="1070"/>
      <c r="AL23" s="1071"/>
      <c r="AM23" s="1071"/>
      <c r="AN23" s="1071"/>
      <c r="AO23" s="1071"/>
      <c r="AP23" s="1060">
        <f>AP7</f>
        <v>7700</v>
      </c>
      <c r="AQ23" s="1060"/>
      <c r="AR23" s="1060"/>
      <c r="AS23" s="1060"/>
      <c r="AT23" s="1060"/>
      <c r="AU23" s="1061"/>
      <c r="AV23" s="1061"/>
      <c r="AW23" s="1061"/>
      <c r="AX23" s="1061"/>
      <c r="AY23" s="1062"/>
      <c r="AZ23" s="1063" t="s">
        <v>122</v>
      </c>
      <c r="BA23" s="1064"/>
      <c r="BB23" s="1064"/>
      <c r="BC23" s="1064"/>
      <c r="BD23" s="1065"/>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59" t="s">
        <v>379</v>
      </c>
      <c r="B24" s="1059"/>
      <c r="C24" s="1059"/>
      <c r="D24" s="1059"/>
      <c r="E24" s="1059"/>
      <c r="F24" s="1059"/>
      <c r="G24" s="1059"/>
      <c r="H24" s="1059"/>
      <c r="I24" s="1059"/>
      <c r="J24" s="1059"/>
      <c r="K24" s="1059"/>
      <c r="L24" s="1059"/>
      <c r="M24" s="1059"/>
      <c r="N24" s="1059"/>
      <c r="O24" s="1059"/>
      <c r="P24" s="1059"/>
      <c r="Q24" s="1059"/>
      <c r="R24" s="1059"/>
      <c r="S24" s="1059"/>
      <c r="T24" s="1059"/>
      <c r="U24" s="1059"/>
      <c r="V24" s="1059"/>
      <c r="W24" s="1059"/>
      <c r="X24" s="1059"/>
      <c r="Y24" s="1059"/>
      <c r="Z24" s="1059"/>
      <c r="AA24" s="1059"/>
      <c r="AB24" s="1059"/>
      <c r="AC24" s="1059"/>
      <c r="AD24" s="1059"/>
      <c r="AE24" s="1059"/>
      <c r="AF24" s="1059"/>
      <c r="AG24" s="1059"/>
      <c r="AH24" s="1059"/>
      <c r="AI24" s="1059"/>
      <c r="AJ24" s="1059"/>
      <c r="AK24" s="1059"/>
      <c r="AL24" s="1059"/>
      <c r="AM24" s="1059"/>
      <c r="AN24" s="1059"/>
      <c r="AO24" s="1059"/>
      <c r="AP24" s="1059"/>
      <c r="AQ24" s="1059"/>
      <c r="AR24" s="1059"/>
      <c r="AS24" s="1059"/>
      <c r="AT24" s="1059"/>
      <c r="AU24" s="1059"/>
      <c r="AV24" s="1059"/>
      <c r="AW24" s="1059"/>
      <c r="AX24" s="1059"/>
      <c r="AY24" s="1059"/>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58" t="s">
        <v>380</v>
      </c>
      <c r="B25" s="1058"/>
      <c r="C25" s="1058"/>
      <c r="D25" s="1058"/>
      <c r="E25" s="1058"/>
      <c r="F25" s="1058"/>
      <c r="G25" s="1058"/>
      <c r="H25" s="1058"/>
      <c r="I25" s="1058"/>
      <c r="J25" s="1058"/>
      <c r="K25" s="1058"/>
      <c r="L25" s="1058"/>
      <c r="M25" s="1058"/>
      <c r="N25" s="1058"/>
      <c r="O25" s="1058"/>
      <c r="P25" s="1058"/>
      <c r="Q25" s="1058"/>
      <c r="R25" s="1058"/>
      <c r="S25" s="1058"/>
      <c r="T25" s="1058"/>
      <c r="U25" s="1058"/>
      <c r="V25" s="1058"/>
      <c r="W25" s="1058"/>
      <c r="X25" s="1058"/>
      <c r="Y25" s="1058"/>
      <c r="Z25" s="1058"/>
      <c r="AA25" s="1058"/>
      <c r="AB25" s="1058"/>
      <c r="AC25" s="1058"/>
      <c r="AD25" s="1058"/>
      <c r="AE25" s="1058"/>
      <c r="AF25" s="1058"/>
      <c r="AG25" s="1058"/>
      <c r="AH25" s="1058"/>
      <c r="AI25" s="1058"/>
      <c r="AJ25" s="1058"/>
      <c r="AK25" s="1058"/>
      <c r="AL25" s="1058"/>
      <c r="AM25" s="1058"/>
      <c r="AN25" s="1058"/>
      <c r="AO25" s="1058"/>
      <c r="AP25" s="1058"/>
      <c r="AQ25" s="1058"/>
      <c r="AR25" s="1058"/>
      <c r="AS25" s="1058"/>
      <c r="AT25" s="1058"/>
      <c r="AU25" s="1058"/>
      <c r="AV25" s="1058"/>
      <c r="AW25" s="1058"/>
      <c r="AX25" s="1058"/>
      <c r="AY25" s="1058"/>
      <c r="AZ25" s="1058"/>
      <c r="BA25" s="1058"/>
      <c r="BB25" s="1058"/>
      <c r="BC25" s="1058"/>
      <c r="BD25" s="1058"/>
      <c r="BE25" s="1058"/>
      <c r="BF25" s="1058"/>
      <c r="BG25" s="1058"/>
      <c r="BH25" s="1058"/>
      <c r="BI25" s="1058"/>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4" t="s">
        <v>384</v>
      </c>
      <c r="AG26" s="1008"/>
      <c r="AH26" s="1008"/>
      <c r="AI26" s="1008"/>
      <c r="AJ26" s="1055"/>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6"/>
      <c r="AG27" s="1011"/>
      <c r="AH27" s="1011"/>
      <c r="AI27" s="1011"/>
      <c r="AJ27" s="1057"/>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6" t="s">
        <v>389</v>
      </c>
      <c r="C28" s="1047"/>
      <c r="D28" s="1047"/>
      <c r="E28" s="1047"/>
      <c r="F28" s="1047"/>
      <c r="G28" s="1047"/>
      <c r="H28" s="1047"/>
      <c r="I28" s="1047"/>
      <c r="J28" s="1047"/>
      <c r="K28" s="1047"/>
      <c r="L28" s="1047"/>
      <c r="M28" s="1047"/>
      <c r="N28" s="1047"/>
      <c r="O28" s="1047"/>
      <c r="P28" s="1048"/>
      <c r="Q28" s="1049">
        <v>1696</v>
      </c>
      <c r="R28" s="1050"/>
      <c r="S28" s="1050"/>
      <c r="T28" s="1050"/>
      <c r="U28" s="1050"/>
      <c r="V28" s="1050">
        <v>1681</v>
      </c>
      <c r="W28" s="1050"/>
      <c r="X28" s="1050"/>
      <c r="Y28" s="1050"/>
      <c r="Z28" s="1050"/>
      <c r="AA28" s="1050">
        <v>16</v>
      </c>
      <c r="AB28" s="1050"/>
      <c r="AC28" s="1050"/>
      <c r="AD28" s="1050"/>
      <c r="AE28" s="1051"/>
      <c r="AF28" s="1052">
        <v>16</v>
      </c>
      <c r="AG28" s="1050"/>
      <c r="AH28" s="1050"/>
      <c r="AI28" s="1050"/>
      <c r="AJ28" s="1053"/>
      <c r="AK28" s="1042">
        <v>192</v>
      </c>
      <c r="AL28" s="1043"/>
      <c r="AM28" s="1043"/>
      <c r="AN28" s="1043"/>
      <c r="AO28" s="1043"/>
      <c r="AP28" s="1043" t="s">
        <v>567</v>
      </c>
      <c r="AQ28" s="1043"/>
      <c r="AR28" s="1043"/>
      <c r="AS28" s="1043"/>
      <c r="AT28" s="1043"/>
      <c r="AU28" s="1043" t="s">
        <v>567</v>
      </c>
      <c r="AV28" s="1043"/>
      <c r="AW28" s="1043"/>
      <c r="AX28" s="1043"/>
      <c r="AY28" s="1043"/>
      <c r="AZ28" s="1043" t="s">
        <v>567</v>
      </c>
      <c r="BA28" s="1043"/>
      <c r="BB28" s="1043"/>
      <c r="BC28" s="1043"/>
      <c r="BD28" s="1043"/>
      <c r="BE28" s="1044"/>
      <c r="BF28" s="1044"/>
      <c r="BG28" s="1044"/>
      <c r="BH28" s="1044"/>
      <c r="BI28" s="1045"/>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390</v>
      </c>
      <c r="C29" s="1031"/>
      <c r="D29" s="1031"/>
      <c r="E29" s="1031"/>
      <c r="F29" s="1031"/>
      <c r="G29" s="1031"/>
      <c r="H29" s="1031"/>
      <c r="I29" s="1031"/>
      <c r="J29" s="1031"/>
      <c r="K29" s="1031"/>
      <c r="L29" s="1031"/>
      <c r="M29" s="1031"/>
      <c r="N29" s="1031"/>
      <c r="O29" s="1031"/>
      <c r="P29" s="1032"/>
      <c r="Q29" s="1038">
        <v>2897</v>
      </c>
      <c r="R29" s="1039"/>
      <c r="S29" s="1039"/>
      <c r="T29" s="1039"/>
      <c r="U29" s="1039"/>
      <c r="V29" s="1039">
        <v>2775</v>
      </c>
      <c r="W29" s="1039"/>
      <c r="X29" s="1039"/>
      <c r="Y29" s="1039"/>
      <c r="Z29" s="1039"/>
      <c r="AA29" s="1039">
        <f>Q29-V29</f>
        <v>122</v>
      </c>
      <c r="AB29" s="1039"/>
      <c r="AC29" s="1039"/>
      <c r="AD29" s="1039"/>
      <c r="AE29" s="1040"/>
      <c r="AF29" s="1035">
        <v>122</v>
      </c>
      <c r="AG29" s="1036"/>
      <c r="AH29" s="1036"/>
      <c r="AI29" s="1036"/>
      <c r="AJ29" s="1037"/>
      <c r="AK29" s="980">
        <v>432</v>
      </c>
      <c r="AL29" s="971"/>
      <c r="AM29" s="971"/>
      <c r="AN29" s="971"/>
      <c r="AO29" s="971"/>
      <c r="AP29" s="971" t="s">
        <v>567</v>
      </c>
      <c r="AQ29" s="971"/>
      <c r="AR29" s="971"/>
      <c r="AS29" s="971"/>
      <c r="AT29" s="971"/>
      <c r="AU29" s="971" t="s">
        <v>567</v>
      </c>
      <c r="AV29" s="971"/>
      <c r="AW29" s="971"/>
      <c r="AX29" s="971"/>
      <c r="AY29" s="971"/>
      <c r="AZ29" s="971" t="s">
        <v>567</v>
      </c>
      <c r="BA29" s="971"/>
      <c r="BB29" s="971"/>
      <c r="BC29" s="971"/>
      <c r="BD29" s="97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391</v>
      </c>
      <c r="C30" s="1031"/>
      <c r="D30" s="1031"/>
      <c r="E30" s="1031"/>
      <c r="F30" s="1031"/>
      <c r="G30" s="1031"/>
      <c r="H30" s="1031"/>
      <c r="I30" s="1031"/>
      <c r="J30" s="1031"/>
      <c r="K30" s="1031"/>
      <c r="L30" s="1031"/>
      <c r="M30" s="1031"/>
      <c r="N30" s="1031"/>
      <c r="O30" s="1031"/>
      <c r="P30" s="1032"/>
      <c r="Q30" s="1038">
        <v>290</v>
      </c>
      <c r="R30" s="1039"/>
      <c r="S30" s="1039"/>
      <c r="T30" s="1039"/>
      <c r="U30" s="1039"/>
      <c r="V30" s="1039">
        <v>283</v>
      </c>
      <c r="W30" s="1039"/>
      <c r="X30" s="1039"/>
      <c r="Y30" s="1039"/>
      <c r="Z30" s="1039"/>
      <c r="AA30" s="1039">
        <f>Q30-V30</f>
        <v>7</v>
      </c>
      <c r="AB30" s="1039"/>
      <c r="AC30" s="1039"/>
      <c r="AD30" s="1039"/>
      <c r="AE30" s="1040"/>
      <c r="AF30" s="1035">
        <v>7</v>
      </c>
      <c r="AG30" s="1036"/>
      <c r="AH30" s="1036"/>
      <c r="AI30" s="1036"/>
      <c r="AJ30" s="1037"/>
      <c r="AK30" s="980">
        <v>420</v>
      </c>
      <c r="AL30" s="971"/>
      <c r="AM30" s="971"/>
      <c r="AN30" s="971"/>
      <c r="AO30" s="971"/>
      <c r="AP30" s="971" t="s">
        <v>567</v>
      </c>
      <c r="AQ30" s="971"/>
      <c r="AR30" s="971"/>
      <c r="AS30" s="971"/>
      <c r="AT30" s="971"/>
      <c r="AU30" s="971" t="s">
        <v>567</v>
      </c>
      <c r="AV30" s="971"/>
      <c r="AW30" s="971"/>
      <c r="AX30" s="971"/>
      <c r="AY30" s="971"/>
      <c r="AZ30" s="971" t="s">
        <v>567</v>
      </c>
      <c r="BA30" s="971"/>
      <c r="BB30" s="971"/>
      <c r="BC30" s="971"/>
      <c r="BD30" s="97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392</v>
      </c>
      <c r="C31" s="1031"/>
      <c r="D31" s="1031"/>
      <c r="E31" s="1031"/>
      <c r="F31" s="1031"/>
      <c r="G31" s="1031"/>
      <c r="H31" s="1031"/>
      <c r="I31" s="1031"/>
      <c r="J31" s="1031"/>
      <c r="K31" s="1031"/>
      <c r="L31" s="1031"/>
      <c r="M31" s="1031"/>
      <c r="N31" s="1031"/>
      <c r="O31" s="1031"/>
      <c r="P31" s="1032"/>
      <c r="Q31" s="1038">
        <v>13</v>
      </c>
      <c r="R31" s="1039"/>
      <c r="S31" s="1039"/>
      <c r="T31" s="1039"/>
      <c r="U31" s="1039"/>
      <c r="V31" s="1039">
        <v>13</v>
      </c>
      <c r="W31" s="1039"/>
      <c r="X31" s="1039"/>
      <c r="Y31" s="1039"/>
      <c r="Z31" s="1039"/>
      <c r="AA31" s="1039" t="s">
        <v>567</v>
      </c>
      <c r="AB31" s="1039"/>
      <c r="AC31" s="1039"/>
      <c r="AD31" s="1039"/>
      <c r="AE31" s="1040"/>
      <c r="AF31" s="1035" t="s">
        <v>122</v>
      </c>
      <c r="AG31" s="1036"/>
      <c r="AH31" s="1036"/>
      <c r="AI31" s="1036"/>
      <c r="AJ31" s="1037"/>
      <c r="AK31" s="980">
        <v>3</v>
      </c>
      <c r="AL31" s="971"/>
      <c r="AM31" s="971"/>
      <c r="AN31" s="971"/>
      <c r="AO31" s="971"/>
      <c r="AP31" s="971" t="s">
        <v>567</v>
      </c>
      <c r="AQ31" s="971"/>
      <c r="AR31" s="971"/>
      <c r="AS31" s="971"/>
      <c r="AT31" s="971"/>
      <c r="AU31" s="971" t="s">
        <v>567</v>
      </c>
      <c r="AV31" s="971"/>
      <c r="AW31" s="971"/>
      <c r="AX31" s="971"/>
      <c r="AY31" s="971"/>
      <c r="AZ31" s="971" t="s">
        <v>567</v>
      </c>
      <c r="BA31" s="971"/>
      <c r="BB31" s="971"/>
      <c r="BC31" s="971"/>
      <c r="BD31" s="97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393</v>
      </c>
      <c r="C32" s="1031"/>
      <c r="D32" s="1031"/>
      <c r="E32" s="1031"/>
      <c r="F32" s="1031"/>
      <c r="G32" s="1031"/>
      <c r="H32" s="1031"/>
      <c r="I32" s="1031"/>
      <c r="J32" s="1031"/>
      <c r="K32" s="1031"/>
      <c r="L32" s="1031"/>
      <c r="M32" s="1031"/>
      <c r="N32" s="1031"/>
      <c r="O32" s="1031"/>
      <c r="P32" s="1032"/>
      <c r="Q32" s="1038">
        <v>394</v>
      </c>
      <c r="R32" s="1039"/>
      <c r="S32" s="1039"/>
      <c r="T32" s="1039"/>
      <c r="U32" s="1039"/>
      <c r="V32" s="1039">
        <v>364</v>
      </c>
      <c r="W32" s="1039"/>
      <c r="X32" s="1039"/>
      <c r="Y32" s="1039"/>
      <c r="Z32" s="1039"/>
      <c r="AA32" s="1039">
        <v>30</v>
      </c>
      <c r="AB32" s="1039"/>
      <c r="AC32" s="1039"/>
      <c r="AD32" s="1039"/>
      <c r="AE32" s="1040"/>
      <c r="AF32" s="1035">
        <v>1283</v>
      </c>
      <c r="AG32" s="1036"/>
      <c r="AH32" s="1036"/>
      <c r="AI32" s="1036"/>
      <c r="AJ32" s="1037"/>
      <c r="AK32" s="980">
        <v>177</v>
      </c>
      <c r="AL32" s="971"/>
      <c r="AM32" s="971"/>
      <c r="AN32" s="971"/>
      <c r="AO32" s="971"/>
      <c r="AP32" s="971">
        <v>2647</v>
      </c>
      <c r="AQ32" s="971"/>
      <c r="AR32" s="971"/>
      <c r="AS32" s="971"/>
      <c r="AT32" s="971"/>
      <c r="AU32" s="971">
        <v>942</v>
      </c>
      <c r="AV32" s="971"/>
      <c r="AW32" s="971"/>
      <c r="AX32" s="971"/>
      <c r="AY32" s="971"/>
      <c r="AZ32" s="971" t="s">
        <v>567</v>
      </c>
      <c r="BA32" s="971"/>
      <c r="BB32" s="971"/>
      <c r="BC32" s="971"/>
      <c r="BD32" s="97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395</v>
      </c>
      <c r="C33" s="1031"/>
      <c r="D33" s="1031"/>
      <c r="E33" s="1031"/>
      <c r="F33" s="1031"/>
      <c r="G33" s="1031"/>
      <c r="H33" s="1031"/>
      <c r="I33" s="1031"/>
      <c r="J33" s="1031"/>
      <c r="K33" s="1031"/>
      <c r="L33" s="1031"/>
      <c r="M33" s="1031"/>
      <c r="N33" s="1031"/>
      <c r="O33" s="1031"/>
      <c r="P33" s="1032"/>
      <c r="Q33" s="1038">
        <v>269</v>
      </c>
      <c r="R33" s="1039"/>
      <c r="S33" s="1039"/>
      <c r="T33" s="1039"/>
      <c r="U33" s="1039"/>
      <c r="V33" s="1039">
        <v>268</v>
      </c>
      <c r="W33" s="1039"/>
      <c r="X33" s="1039"/>
      <c r="Y33" s="1039"/>
      <c r="Z33" s="1039"/>
      <c r="AA33" s="1039">
        <v>1</v>
      </c>
      <c r="AB33" s="1039"/>
      <c r="AC33" s="1039"/>
      <c r="AD33" s="1039"/>
      <c r="AE33" s="1040"/>
      <c r="AF33" s="1035">
        <v>102</v>
      </c>
      <c r="AG33" s="1036"/>
      <c r="AH33" s="1036"/>
      <c r="AI33" s="1036"/>
      <c r="AJ33" s="1037"/>
      <c r="AK33" s="980">
        <v>187</v>
      </c>
      <c r="AL33" s="971"/>
      <c r="AM33" s="971"/>
      <c r="AN33" s="971"/>
      <c r="AO33" s="971"/>
      <c r="AP33" s="971">
        <v>702</v>
      </c>
      <c r="AQ33" s="971"/>
      <c r="AR33" s="971"/>
      <c r="AS33" s="971"/>
      <c r="AT33" s="971"/>
      <c r="AU33" s="971">
        <v>409</v>
      </c>
      <c r="AV33" s="971"/>
      <c r="AW33" s="971"/>
      <c r="AX33" s="971"/>
      <c r="AY33" s="971"/>
      <c r="AZ33" s="971" t="s">
        <v>567</v>
      </c>
      <c r="BA33" s="971"/>
      <c r="BB33" s="971"/>
      <c r="BC33" s="971"/>
      <c r="BD33" s="97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377</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1530</v>
      </c>
      <c r="AG63" s="959"/>
      <c r="AH63" s="959"/>
      <c r="AI63" s="959"/>
      <c r="AJ63" s="1022"/>
      <c r="AK63" s="1023"/>
      <c r="AL63" s="963"/>
      <c r="AM63" s="963"/>
      <c r="AN63" s="963"/>
      <c r="AO63" s="963"/>
      <c r="AP63" s="959">
        <f>SUM(AP28:AT33)</f>
        <v>3349</v>
      </c>
      <c r="AQ63" s="959"/>
      <c r="AR63" s="959"/>
      <c r="AS63" s="959"/>
      <c r="AT63" s="959"/>
      <c r="AU63" s="959">
        <f>SUM(AU28:AY33)</f>
        <v>1351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399</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400</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551</v>
      </c>
      <c r="C68" s="986"/>
      <c r="D68" s="986"/>
      <c r="E68" s="986"/>
      <c r="F68" s="986"/>
      <c r="G68" s="986"/>
      <c r="H68" s="986"/>
      <c r="I68" s="986"/>
      <c r="J68" s="986"/>
      <c r="K68" s="986"/>
      <c r="L68" s="986"/>
      <c r="M68" s="986"/>
      <c r="N68" s="986"/>
      <c r="O68" s="986"/>
      <c r="P68" s="987"/>
      <c r="Q68" s="988">
        <v>9471</v>
      </c>
      <c r="R68" s="982"/>
      <c r="S68" s="982"/>
      <c r="T68" s="982"/>
      <c r="U68" s="982"/>
      <c r="V68" s="982">
        <v>8936</v>
      </c>
      <c r="W68" s="982"/>
      <c r="X68" s="982"/>
      <c r="Y68" s="982"/>
      <c r="Z68" s="982"/>
      <c r="AA68" s="982">
        <v>535</v>
      </c>
      <c r="AB68" s="982"/>
      <c r="AC68" s="982"/>
      <c r="AD68" s="982"/>
      <c r="AE68" s="982"/>
      <c r="AF68" s="982">
        <v>535</v>
      </c>
      <c r="AG68" s="982"/>
      <c r="AH68" s="982"/>
      <c r="AI68" s="982"/>
      <c r="AJ68" s="982"/>
      <c r="AK68" s="982" t="s">
        <v>568</v>
      </c>
      <c r="AL68" s="982"/>
      <c r="AM68" s="982"/>
      <c r="AN68" s="982"/>
      <c r="AO68" s="982"/>
      <c r="AP68" s="982" t="s">
        <v>568</v>
      </c>
      <c r="AQ68" s="982"/>
      <c r="AR68" s="982"/>
      <c r="AS68" s="982"/>
      <c r="AT68" s="982"/>
      <c r="AU68" s="982" t="s">
        <v>568</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552</v>
      </c>
      <c r="C69" s="975"/>
      <c r="D69" s="975"/>
      <c r="E69" s="975"/>
      <c r="F69" s="975"/>
      <c r="G69" s="975"/>
      <c r="H69" s="975"/>
      <c r="I69" s="975"/>
      <c r="J69" s="975"/>
      <c r="K69" s="975"/>
      <c r="L69" s="975"/>
      <c r="M69" s="975"/>
      <c r="N69" s="975"/>
      <c r="O69" s="975"/>
      <c r="P69" s="976"/>
      <c r="Q69" s="977">
        <v>547</v>
      </c>
      <c r="R69" s="971"/>
      <c r="S69" s="971"/>
      <c r="T69" s="971"/>
      <c r="U69" s="971"/>
      <c r="V69" s="971">
        <v>545</v>
      </c>
      <c r="W69" s="971"/>
      <c r="X69" s="971"/>
      <c r="Y69" s="971"/>
      <c r="Z69" s="971"/>
      <c r="AA69" s="971">
        <v>2</v>
      </c>
      <c r="AB69" s="971"/>
      <c r="AC69" s="971"/>
      <c r="AD69" s="971"/>
      <c r="AE69" s="971"/>
      <c r="AF69" s="971">
        <v>2</v>
      </c>
      <c r="AG69" s="971"/>
      <c r="AH69" s="971"/>
      <c r="AI69" s="971"/>
      <c r="AJ69" s="971"/>
      <c r="AK69" s="971" t="s">
        <v>568</v>
      </c>
      <c r="AL69" s="971"/>
      <c r="AM69" s="971"/>
      <c r="AN69" s="971"/>
      <c r="AO69" s="971"/>
      <c r="AP69" s="971" t="s">
        <v>568</v>
      </c>
      <c r="AQ69" s="971"/>
      <c r="AR69" s="971"/>
      <c r="AS69" s="971"/>
      <c r="AT69" s="971"/>
      <c r="AU69" s="971" t="s">
        <v>568</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553</v>
      </c>
      <c r="C70" s="975"/>
      <c r="D70" s="975"/>
      <c r="E70" s="975"/>
      <c r="F70" s="975"/>
      <c r="G70" s="975"/>
      <c r="H70" s="975"/>
      <c r="I70" s="975"/>
      <c r="J70" s="975"/>
      <c r="K70" s="975"/>
      <c r="L70" s="975"/>
      <c r="M70" s="975"/>
      <c r="N70" s="975"/>
      <c r="O70" s="975"/>
      <c r="P70" s="976"/>
      <c r="Q70" s="977">
        <v>20</v>
      </c>
      <c r="R70" s="971"/>
      <c r="S70" s="971"/>
      <c r="T70" s="971"/>
      <c r="U70" s="971"/>
      <c r="V70" s="971">
        <v>17</v>
      </c>
      <c r="W70" s="971"/>
      <c r="X70" s="971"/>
      <c r="Y70" s="971"/>
      <c r="Z70" s="971"/>
      <c r="AA70" s="971">
        <v>3</v>
      </c>
      <c r="AB70" s="971"/>
      <c r="AC70" s="971"/>
      <c r="AD70" s="971"/>
      <c r="AE70" s="971"/>
      <c r="AF70" s="971">
        <v>3</v>
      </c>
      <c r="AG70" s="971"/>
      <c r="AH70" s="971"/>
      <c r="AI70" s="971"/>
      <c r="AJ70" s="971"/>
      <c r="AK70" s="971" t="s">
        <v>568</v>
      </c>
      <c r="AL70" s="971"/>
      <c r="AM70" s="971"/>
      <c r="AN70" s="971"/>
      <c r="AO70" s="971"/>
      <c r="AP70" s="971" t="s">
        <v>568</v>
      </c>
      <c r="AQ70" s="971"/>
      <c r="AR70" s="971"/>
      <c r="AS70" s="971"/>
      <c r="AT70" s="971"/>
      <c r="AU70" s="971" t="s">
        <v>568</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554</v>
      </c>
      <c r="C71" s="975"/>
      <c r="D71" s="975"/>
      <c r="E71" s="975"/>
      <c r="F71" s="975"/>
      <c r="G71" s="975"/>
      <c r="H71" s="975"/>
      <c r="I71" s="975"/>
      <c r="J71" s="975"/>
      <c r="K71" s="975"/>
      <c r="L71" s="975"/>
      <c r="M71" s="975"/>
      <c r="N71" s="975"/>
      <c r="O71" s="975"/>
      <c r="P71" s="976"/>
      <c r="Q71" s="977">
        <v>33</v>
      </c>
      <c r="R71" s="971"/>
      <c r="S71" s="971"/>
      <c r="T71" s="971"/>
      <c r="U71" s="971"/>
      <c r="V71" s="971">
        <v>33</v>
      </c>
      <c r="W71" s="971"/>
      <c r="X71" s="971"/>
      <c r="Y71" s="971"/>
      <c r="Z71" s="971"/>
      <c r="AA71" s="971">
        <v>0</v>
      </c>
      <c r="AB71" s="971"/>
      <c r="AC71" s="971"/>
      <c r="AD71" s="971"/>
      <c r="AE71" s="971"/>
      <c r="AF71" s="971">
        <v>0</v>
      </c>
      <c r="AG71" s="971"/>
      <c r="AH71" s="971"/>
      <c r="AI71" s="971"/>
      <c r="AJ71" s="971"/>
      <c r="AK71" s="971" t="s">
        <v>568</v>
      </c>
      <c r="AL71" s="971"/>
      <c r="AM71" s="971"/>
      <c r="AN71" s="971"/>
      <c r="AO71" s="971"/>
      <c r="AP71" s="971" t="s">
        <v>568</v>
      </c>
      <c r="AQ71" s="971"/>
      <c r="AR71" s="971"/>
      <c r="AS71" s="971"/>
      <c r="AT71" s="971"/>
      <c r="AU71" s="971" t="s">
        <v>568</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555</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568</v>
      </c>
      <c r="AL72" s="971"/>
      <c r="AM72" s="971"/>
      <c r="AN72" s="971"/>
      <c r="AO72" s="971"/>
      <c r="AP72" s="971" t="s">
        <v>568</v>
      </c>
      <c r="AQ72" s="971"/>
      <c r="AR72" s="971"/>
      <c r="AS72" s="971"/>
      <c r="AT72" s="971"/>
      <c r="AU72" s="971" t="s">
        <v>568</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556</v>
      </c>
      <c r="C73" s="975"/>
      <c r="D73" s="975"/>
      <c r="E73" s="975"/>
      <c r="F73" s="975"/>
      <c r="G73" s="975"/>
      <c r="H73" s="975"/>
      <c r="I73" s="975"/>
      <c r="J73" s="975"/>
      <c r="K73" s="975"/>
      <c r="L73" s="975"/>
      <c r="M73" s="975"/>
      <c r="N73" s="975"/>
      <c r="O73" s="975"/>
      <c r="P73" s="976"/>
      <c r="Q73" s="977">
        <v>100</v>
      </c>
      <c r="R73" s="971"/>
      <c r="S73" s="971"/>
      <c r="T73" s="971"/>
      <c r="U73" s="971"/>
      <c r="V73" s="971">
        <v>100</v>
      </c>
      <c r="W73" s="971"/>
      <c r="X73" s="971"/>
      <c r="Y73" s="971"/>
      <c r="Z73" s="971"/>
      <c r="AA73" s="971" t="s">
        <v>571</v>
      </c>
      <c r="AB73" s="971"/>
      <c r="AC73" s="971"/>
      <c r="AD73" s="971"/>
      <c r="AE73" s="971"/>
      <c r="AF73" s="971" t="s">
        <v>571</v>
      </c>
      <c r="AG73" s="971"/>
      <c r="AH73" s="971"/>
      <c r="AI73" s="971"/>
      <c r="AJ73" s="971"/>
      <c r="AK73" s="971">
        <v>56</v>
      </c>
      <c r="AL73" s="971"/>
      <c r="AM73" s="971"/>
      <c r="AN73" s="971"/>
      <c r="AO73" s="971"/>
      <c r="AP73" s="971" t="s">
        <v>568</v>
      </c>
      <c r="AQ73" s="971"/>
      <c r="AR73" s="971"/>
      <c r="AS73" s="971"/>
      <c r="AT73" s="971"/>
      <c r="AU73" s="971" t="s">
        <v>568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557</v>
      </c>
      <c r="C74" s="975"/>
      <c r="D74" s="975"/>
      <c r="E74" s="975"/>
      <c r="F74" s="975"/>
      <c r="G74" s="975"/>
      <c r="H74" s="975"/>
      <c r="I74" s="975"/>
      <c r="J74" s="975"/>
      <c r="K74" s="975"/>
      <c r="L74" s="975"/>
      <c r="M74" s="975"/>
      <c r="N74" s="975"/>
      <c r="O74" s="975"/>
      <c r="P74" s="976"/>
      <c r="Q74" s="977">
        <v>234</v>
      </c>
      <c r="R74" s="971"/>
      <c r="S74" s="971"/>
      <c r="T74" s="971"/>
      <c r="U74" s="971"/>
      <c r="V74" s="971">
        <v>193</v>
      </c>
      <c r="W74" s="971"/>
      <c r="X74" s="971"/>
      <c r="Y74" s="971"/>
      <c r="Z74" s="971"/>
      <c r="AA74" s="971">
        <v>41</v>
      </c>
      <c r="AB74" s="971"/>
      <c r="AC74" s="971"/>
      <c r="AD74" s="971"/>
      <c r="AE74" s="971"/>
      <c r="AF74" s="971">
        <v>41</v>
      </c>
      <c r="AG74" s="971"/>
      <c r="AH74" s="971"/>
      <c r="AI74" s="971"/>
      <c r="AJ74" s="971"/>
      <c r="AK74" s="971" t="s">
        <v>568</v>
      </c>
      <c r="AL74" s="971"/>
      <c r="AM74" s="971"/>
      <c r="AN74" s="971"/>
      <c r="AO74" s="971"/>
      <c r="AP74" s="971">
        <v>39</v>
      </c>
      <c r="AQ74" s="971"/>
      <c r="AR74" s="971"/>
      <c r="AS74" s="971"/>
      <c r="AT74" s="971"/>
      <c r="AU74" s="971">
        <v>8</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558</v>
      </c>
      <c r="C75" s="975"/>
      <c r="D75" s="975"/>
      <c r="E75" s="975"/>
      <c r="F75" s="975"/>
      <c r="G75" s="975"/>
      <c r="H75" s="975"/>
      <c r="I75" s="975"/>
      <c r="J75" s="975"/>
      <c r="K75" s="975"/>
      <c r="L75" s="975"/>
      <c r="M75" s="975"/>
      <c r="N75" s="975"/>
      <c r="O75" s="975"/>
      <c r="P75" s="976"/>
      <c r="Q75" s="978">
        <v>336</v>
      </c>
      <c r="R75" s="979"/>
      <c r="S75" s="979"/>
      <c r="T75" s="979"/>
      <c r="U75" s="980"/>
      <c r="V75" s="981">
        <v>321</v>
      </c>
      <c r="W75" s="979"/>
      <c r="X75" s="979"/>
      <c r="Y75" s="979"/>
      <c r="Z75" s="980"/>
      <c r="AA75" s="981">
        <v>14</v>
      </c>
      <c r="AB75" s="979"/>
      <c r="AC75" s="979"/>
      <c r="AD75" s="979"/>
      <c r="AE75" s="980"/>
      <c r="AF75" s="981">
        <v>45</v>
      </c>
      <c r="AG75" s="979"/>
      <c r="AH75" s="979"/>
      <c r="AI75" s="979"/>
      <c r="AJ75" s="980"/>
      <c r="AK75" s="981" t="s">
        <v>569</v>
      </c>
      <c r="AL75" s="979"/>
      <c r="AM75" s="979"/>
      <c r="AN75" s="979"/>
      <c r="AO75" s="980"/>
      <c r="AP75" s="981">
        <v>25</v>
      </c>
      <c r="AQ75" s="979"/>
      <c r="AR75" s="979"/>
      <c r="AS75" s="979"/>
      <c r="AT75" s="980"/>
      <c r="AU75" s="981" t="s">
        <v>569</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559</v>
      </c>
      <c r="C76" s="975"/>
      <c r="D76" s="975"/>
      <c r="E76" s="975"/>
      <c r="F76" s="975"/>
      <c r="G76" s="975"/>
      <c r="H76" s="975"/>
      <c r="I76" s="975"/>
      <c r="J76" s="975"/>
      <c r="K76" s="975"/>
      <c r="L76" s="975"/>
      <c r="M76" s="975"/>
      <c r="N76" s="975"/>
      <c r="O76" s="975"/>
      <c r="P76" s="976"/>
      <c r="Q76" s="978">
        <v>1422</v>
      </c>
      <c r="R76" s="979"/>
      <c r="S76" s="979"/>
      <c r="T76" s="979"/>
      <c r="U76" s="980"/>
      <c r="V76" s="981">
        <v>1366</v>
      </c>
      <c r="W76" s="979"/>
      <c r="X76" s="979"/>
      <c r="Y76" s="979"/>
      <c r="Z76" s="980"/>
      <c r="AA76" s="981">
        <v>57</v>
      </c>
      <c r="AB76" s="979"/>
      <c r="AC76" s="979"/>
      <c r="AD76" s="979"/>
      <c r="AE76" s="980"/>
      <c r="AF76" s="981">
        <v>57</v>
      </c>
      <c r="AG76" s="979"/>
      <c r="AH76" s="979"/>
      <c r="AI76" s="979"/>
      <c r="AJ76" s="980"/>
      <c r="AK76" s="981">
        <v>223</v>
      </c>
      <c r="AL76" s="979"/>
      <c r="AM76" s="979"/>
      <c r="AN76" s="979"/>
      <c r="AO76" s="980"/>
      <c r="AP76" s="981" t="s">
        <v>569</v>
      </c>
      <c r="AQ76" s="979"/>
      <c r="AR76" s="979"/>
      <c r="AS76" s="979"/>
      <c r="AT76" s="980"/>
      <c r="AU76" s="981" t="s">
        <v>569</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560</v>
      </c>
      <c r="C77" s="975"/>
      <c r="D77" s="975"/>
      <c r="E77" s="975"/>
      <c r="F77" s="975"/>
      <c r="G77" s="975"/>
      <c r="H77" s="975"/>
      <c r="I77" s="975"/>
      <c r="J77" s="975"/>
      <c r="K77" s="975"/>
      <c r="L77" s="975"/>
      <c r="M77" s="975"/>
      <c r="N77" s="975"/>
      <c r="O77" s="975"/>
      <c r="P77" s="976"/>
      <c r="Q77" s="978">
        <v>1042</v>
      </c>
      <c r="R77" s="979"/>
      <c r="S77" s="979"/>
      <c r="T77" s="979"/>
      <c r="U77" s="980"/>
      <c r="V77" s="981">
        <v>1013</v>
      </c>
      <c r="W77" s="979"/>
      <c r="X77" s="979"/>
      <c r="Y77" s="979"/>
      <c r="Z77" s="980"/>
      <c r="AA77" s="981">
        <v>29</v>
      </c>
      <c r="AB77" s="979"/>
      <c r="AC77" s="979"/>
      <c r="AD77" s="979"/>
      <c r="AE77" s="980"/>
      <c r="AF77" s="981">
        <v>29</v>
      </c>
      <c r="AG77" s="979"/>
      <c r="AH77" s="979"/>
      <c r="AI77" s="979"/>
      <c r="AJ77" s="980"/>
      <c r="AK77" s="981" t="s">
        <v>569</v>
      </c>
      <c r="AL77" s="979"/>
      <c r="AM77" s="979"/>
      <c r="AN77" s="979"/>
      <c r="AO77" s="980"/>
      <c r="AP77" s="981">
        <v>109</v>
      </c>
      <c r="AQ77" s="979"/>
      <c r="AR77" s="979"/>
      <c r="AS77" s="979"/>
      <c r="AT77" s="980"/>
      <c r="AU77" s="981">
        <v>37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561</v>
      </c>
      <c r="C78" s="975"/>
      <c r="D78" s="975"/>
      <c r="E78" s="975"/>
      <c r="F78" s="975"/>
      <c r="G78" s="975"/>
      <c r="H78" s="975"/>
      <c r="I78" s="975"/>
      <c r="J78" s="975"/>
      <c r="K78" s="975"/>
      <c r="L78" s="975"/>
      <c r="M78" s="975"/>
      <c r="N78" s="975"/>
      <c r="O78" s="975"/>
      <c r="P78" s="976"/>
      <c r="Q78" s="977">
        <v>1</v>
      </c>
      <c r="R78" s="971"/>
      <c r="S78" s="971"/>
      <c r="T78" s="971"/>
      <c r="U78" s="971"/>
      <c r="V78" s="971">
        <v>0</v>
      </c>
      <c r="W78" s="971"/>
      <c r="X78" s="971"/>
      <c r="Y78" s="971"/>
      <c r="Z78" s="971"/>
      <c r="AA78" s="971">
        <v>1</v>
      </c>
      <c r="AB78" s="971"/>
      <c r="AC78" s="971"/>
      <c r="AD78" s="971"/>
      <c r="AE78" s="971"/>
      <c r="AF78" s="971">
        <v>1</v>
      </c>
      <c r="AG78" s="971"/>
      <c r="AH78" s="971"/>
      <c r="AI78" s="971"/>
      <c r="AJ78" s="971"/>
      <c r="AK78" s="971" t="s">
        <v>569</v>
      </c>
      <c r="AL78" s="971"/>
      <c r="AM78" s="971"/>
      <c r="AN78" s="971"/>
      <c r="AO78" s="971"/>
      <c r="AP78" s="971" t="s">
        <v>569</v>
      </c>
      <c r="AQ78" s="971"/>
      <c r="AR78" s="971"/>
      <c r="AS78" s="971"/>
      <c r="AT78" s="971"/>
      <c r="AU78" s="971" t="s">
        <v>569</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t="s">
        <v>562</v>
      </c>
      <c r="C79" s="975"/>
      <c r="D79" s="975"/>
      <c r="E79" s="975"/>
      <c r="F79" s="975"/>
      <c r="G79" s="975"/>
      <c r="H79" s="975"/>
      <c r="I79" s="975"/>
      <c r="J79" s="975"/>
      <c r="K79" s="975"/>
      <c r="L79" s="975"/>
      <c r="M79" s="975"/>
      <c r="N79" s="975"/>
      <c r="O79" s="975"/>
      <c r="P79" s="976"/>
      <c r="Q79" s="977">
        <v>1</v>
      </c>
      <c r="R79" s="971"/>
      <c r="S79" s="971"/>
      <c r="T79" s="971"/>
      <c r="U79" s="971"/>
      <c r="V79" s="971">
        <v>0</v>
      </c>
      <c r="W79" s="971"/>
      <c r="X79" s="971"/>
      <c r="Y79" s="971"/>
      <c r="Z79" s="971"/>
      <c r="AA79" s="971">
        <v>1</v>
      </c>
      <c r="AB79" s="971"/>
      <c r="AC79" s="971"/>
      <c r="AD79" s="971"/>
      <c r="AE79" s="971"/>
      <c r="AF79" s="971">
        <v>1</v>
      </c>
      <c r="AG79" s="971"/>
      <c r="AH79" s="971"/>
      <c r="AI79" s="971"/>
      <c r="AJ79" s="971"/>
      <c r="AK79" s="971" t="s">
        <v>569</v>
      </c>
      <c r="AL79" s="971"/>
      <c r="AM79" s="971"/>
      <c r="AN79" s="971"/>
      <c r="AO79" s="971"/>
      <c r="AP79" s="971" t="s">
        <v>569</v>
      </c>
      <c r="AQ79" s="971"/>
      <c r="AR79" s="971"/>
      <c r="AS79" s="971"/>
      <c r="AT79" s="971"/>
      <c r="AU79" s="971" t="s">
        <v>569</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t="s">
        <v>563</v>
      </c>
      <c r="C80" s="975"/>
      <c r="D80" s="975"/>
      <c r="E80" s="975"/>
      <c r="F80" s="975"/>
      <c r="G80" s="975"/>
      <c r="H80" s="975"/>
      <c r="I80" s="975"/>
      <c r="J80" s="975"/>
      <c r="K80" s="975"/>
      <c r="L80" s="975"/>
      <c r="M80" s="975"/>
      <c r="N80" s="975"/>
      <c r="O80" s="975"/>
      <c r="P80" s="976"/>
      <c r="Q80" s="977">
        <v>87</v>
      </c>
      <c r="R80" s="971"/>
      <c r="S80" s="971"/>
      <c r="T80" s="971"/>
      <c r="U80" s="971"/>
      <c r="V80" s="971">
        <v>77</v>
      </c>
      <c r="W80" s="971"/>
      <c r="X80" s="971"/>
      <c r="Y80" s="971"/>
      <c r="Z80" s="971"/>
      <c r="AA80" s="971">
        <v>10</v>
      </c>
      <c r="AB80" s="971"/>
      <c r="AC80" s="971"/>
      <c r="AD80" s="971"/>
      <c r="AE80" s="971"/>
      <c r="AF80" s="971">
        <v>10</v>
      </c>
      <c r="AG80" s="971"/>
      <c r="AH80" s="971"/>
      <c r="AI80" s="971"/>
      <c r="AJ80" s="971"/>
      <c r="AK80" s="971" t="s">
        <v>569</v>
      </c>
      <c r="AL80" s="971"/>
      <c r="AM80" s="971"/>
      <c r="AN80" s="971"/>
      <c r="AO80" s="971"/>
      <c r="AP80" s="971" t="s">
        <v>569</v>
      </c>
      <c r="AQ80" s="971"/>
      <c r="AR80" s="971"/>
      <c r="AS80" s="971"/>
      <c r="AT80" s="971"/>
      <c r="AU80" s="971" t="s">
        <v>569</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t="s">
        <v>564</v>
      </c>
      <c r="C81" s="975"/>
      <c r="D81" s="975"/>
      <c r="E81" s="975"/>
      <c r="F81" s="975"/>
      <c r="G81" s="975"/>
      <c r="H81" s="975"/>
      <c r="I81" s="975"/>
      <c r="J81" s="975"/>
      <c r="K81" s="975"/>
      <c r="L81" s="975"/>
      <c r="M81" s="975"/>
      <c r="N81" s="975"/>
      <c r="O81" s="975"/>
      <c r="P81" s="976"/>
      <c r="Q81" s="977">
        <v>146</v>
      </c>
      <c r="R81" s="971"/>
      <c r="S81" s="971"/>
      <c r="T81" s="971"/>
      <c r="U81" s="971"/>
      <c r="V81" s="971">
        <v>105</v>
      </c>
      <c r="W81" s="971"/>
      <c r="X81" s="971"/>
      <c r="Y81" s="971"/>
      <c r="Z81" s="971"/>
      <c r="AA81" s="971">
        <v>41</v>
      </c>
      <c r="AB81" s="971"/>
      <c r="AC81" s="971"/>
      <c r="AD81" s="971"/>
      <c r="AE81" s="971"/>
      <c r="AF81" s="971">
        <v>41</v>
      </c>
      <c r="AG81" s="971"/>
      <c r="AH81" s="971"/>
      <c r="AI81" s="971"/>
      <c r="AJ81" s="971"/>
      <c r="AK81" s="971" t="s">
        <v>569</v>
      </c>
      <c r="AL81" s="971"/>
      <c r="AM81" s="971"/>
      <c r="AN81" s="971"/>
      <c r="AO81" s="971"/>
      <c r="AP81" s="971" t="s">
        <v>569</v>
      </c>
      <c r="AQ81" s="971"/>
      <c r="AR81" s="971"/>
      <c r="AS81" s="971"/>
      <c r="AT81" s="971"/>
      <c r="AU81" s="971" t="s">
        <v>569</v>
      </c>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t="s">
        <v>565</v>
      </c>
      <c r="C82" s="975"/>
      <c r="D82" s="975"/>
      <c r="E82" s="975"/>
      <c r="F82" s="975"/>
      <c r="G82" s="975"/>
      <c r="H82" s="975"/>
      <c r="I82" s="975"/>
      <c r="J82" s="975"/>
      <c r="K82" s="975"/>
      <c r="L82" s="975"/>
      <c r="M82" s="975"/>
      <c r="N82" s="975"/>
      <c r="O82" s="975"/>
      <c r="P82" s="976"/>
      <c r="Q82" s="977">
        <v>75</v>
      </c>
      <c r="R82" s="971"/>
      <c r="S82" s="971"/>
      <c r="T82" s="971"/>
      <c r="U82" s="971"/>
      <c r="V82" s="971">
        <v>59</v>
      </c>
      <c r="W82" s="971"/>
      <c r="X82" s="971"/>
      <c r="Y82" s="971"/>
      <c r="Z82" s="971"/>
      <c r="AA82" s="971">
        <v>15</v>
      </c>
      <c r="AB82" s="971"/>
      <c r="AC82" s="971"/>
      <c r="AD82" s="971"/>
      <c r="AE82" s="971"/>
      <c r="AF82" s="971">
        <v>15</v>
      </c>
      <c r="AG82" s="971"/>
      <c r="AH82" s="971"/>
      <c r="AI82" s="971"/>
      <c r="AJ82" s="971"/>
      <c r="AK82" s="971" t="s">
        <v>569</v>
      </c>
      <c r="AL82" s="971"/>
      <c r="AM82" s="971"/>
      <c r="AN82" s="971"/>
      <c r="AO82" s="971"/>
      <c r="AP82" s="971" t="s">
        <v>569</v>
      </c>
      <c r="AQ82" s="971"/>
      <c r="AR82" s="971"/>
      <c r="AS82" s="971"/>
      <c r="AT82" s="971"/>
      <c r="AU82" s="971" t="s">
        <v>569</v>
      </c>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t="s">
        <v>566</v>
      </c>
      <c r="C83" s="975"/>
      <c r="D83" s="975"/>
      <c r="E83" s="975"/>
      <c r="F83" s="975"/>
      <c r="G83" s="975"/>
      <c r="H83" s="975"/>
      <c r="I83" s="975"/>
      <c r="J83" s="975"/>
      <c r="K83" s="975"/>
      <c r="L83" s="975"/>
      <c r="M83" s="975"/>
      <c r="N83" s="975"/>
      <c r="O83" s="975"/>
      <c r="P83" s="976"/>
      <c r="Q83" s="977">
        <v>234605</v>
      </c>
      <c r="R83" s="971"/>
      <c r="S83" s="971"/>
      <c r="T83" s="971"/>
      <c r="U83" s="971"/>
      <c r="V83" s="971">
        <v>227058</v>
      </c>
      <c r="W83" s="971"/>
      <c r="X83" s="971"/>
      <c r="Y83" s="971"/>
      <c r="Z83" s="971"/>
      <c r="AA83" s="971">
        <v>7546</v>
      </c>
      <c r="AB83" s="971"/>
      <c r="AC83" s="971"/>
      <c r="AD83" s="971"/>
      <c r="AE83" s="971"/>
      <c r="AF83" s="971">
        <v>7546</v>
      </c>
      <c r="AG83" s="971"/>
      <c r="AH83" s="971"/>
      <c r="AI83" s="971"/>
      <c r="AJ83" s="971"/>
      <c r="AK83" s="971" t="s">
        <v>569</v>
      </c>
      <c r="AL83" s="971"/>
      <c r="AM83" s="971"/>
      <c r="AN83" s="971"/>
      <c r="AO83" s="971"/>
      <c r="AP83" s="971" t="s">
        <v>569</v>
      </c>
      <c r="AQ83" s="971"/>
      <c r="AR83" s="971"/>
      <c r="AS83" s="971"/>
      <c r="AT83" s="971"/>
      <c r="AU83" s="971" t="s">
        <v>569</v>
      </c>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377</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SUM(AF68:AJ83)</f>
        <v>8326</v>
      </c>
      <c r="AG88" s="959"/>
      <c r="AH88" s="959"/>
      <c r="AI88" s="959"/>
      <c r="AJ88" s="959"/>
      <c r="AK88" s="963"/>
      <c r="AL88" s="963"/>
      <c r="AM88" s="963"/>
      <c r="AN88" s="963"/>
      <c r="AO88" s="963"/>
      <c r="AP88" s="959">
        <f>SUM(AP68:AT83)</f>
        <v>173</v>
      </c>
      <c r="AQ88" s="959"/>
      <c r="AR88" s="959"/>
      <c r="AS88" s="959"/>
      <c r="AT88" s="959"/>
      <c r="AU88" s="959">
        <f>SUM(AU68:AY83)</f>
        <v>45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SUM(CR7:CV9)</f>
        <v>170</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975013</v>
      </c>
      <c r="AB110" s="889"/>
      <c r="AC110" s="889"/>
      <c r="AD110" s="889"/>
      <c r="AE110" s="890"/>
      <c r="AF110" s="891">
        <v>942235</v>
      </c>
      <c r="AG110" s="889"/>
      <c r="AH110" s="889"/>
      <c r="AI110" s="889"/>
      <c r="AJ110" s="890"/>
      <c r="AK110" s="891">
        <v>912354</v>
      </c>
      <c r="AL110" s="889"/>
      <c r="AM110" s="889"/>
      <c r="AN110" s="889"/>
      <c r="AO110" s="890"/>
      <c r="AP110" s="892">
        <v>15.4</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7792283</v>
      </c>
      <c r="BR110" s="842"/>
      <c r="BS110" s="842"/>
      <c r="BT110" s="842"/>
      <c r="BU110" s="842"/>
      <c r="BV110" s="842">
        <v>7752743</v>
      </c>
      <c r="BW110" s="842"/>
      <c r="BX110" s="842"/>
      <c r="BY110" s="842"/>
      <c r="BZ110" s="842"/>
      <c r="CA110" s="842">
        <v>7700530</v>
      </c>
      <c r="CB110" s="842"/>
      <c r="CC110" s="842"/>
      <c r="CD110" s="842"/>
      <c r="CE110" s="842"/>
      <c r="CF110" s="866">
        <v>130.30000000000001</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v>13113</v>
      </c>
      <c r="BR111" s="817"/>
      <c r="BS111" s="817"/>
      <c r="BT111" s="817"/>
      <c r="BU111" s="817"/>
      <c r="BV111" s="817">
        <v>9206</v>
      </c>
      <c r="BW111" s="817"/>
      <c r="BX111" s="817"/>
      <c r="BY111" s="817"/>
      <c r="BZ111" s="817"/>
      <c r="CA111" s="817">
        <v>6494</v>
      </c>
      <c r="CB111" s="817"/>
      <c r="CC111" s="817"/>
      <c r="CD111" s="817"/>
      <c r="CE111" s="817"/>
      <c r="CF111" s="875">
        <v>0.1</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1375825</v>
      </c>
      <c r="BR112" s="817"/>
      <c r="BS112" s="817"/>
      <c r="BT112" s="817"/>
      <c r="BU112" s="817"/>
      <c r="BV112" s="817">
        <v>1401544</v>
      </c>
      <c r="BW112" s="817"/>
      <c r="BX112" s="817"/>
      <c r="BY112" s="817"/>
      <c r="BZ112" s="817"/>
      <c r="CA112" s="817">
        <v>1350879</v>
      </c>
      <c r="CB112" s="817"/>
      <c r="CC112" s="817"/>
      <c r="CD112" s="817"/>
      <c r="CE112" s="817"/>
      <c r="CF112" s="875">
        <v>22.9</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156515</v>
      </c>
      <c r="AB113" s="919"/>
      <c r="AC113" s="919"/>
      <c r="AD113" s="919"/>
      <c r="AE113" s="920"/>
      <c r="AF113" s="921">
        <v>150259</v>
      </c>
      <c r="AG113" s="919"/>
      <c r="AH113" s="919"/>
      <c r="AI113" s="919"/>
      <c r="AJ113" s="920"/>
      <c r="AK113" s="921">
        <v>142544</v>
      </c>
      <c r="AL113" s="919"/>
      <c r="AM113" s="919"/>
      <c r="AN113" s="919"/>
      <c r="AO113" s="920"/>
      <c r="AP113" s="922">
        <v>2.4</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63834</v>
      </c>
      <c r="BR113" s="817"/>
      <c r="BS113" s="817"/>
      <c r="BT113" s="817"/>
      <c r="BU113" s="817"/>
      <c r="BV113" s="817">
        <v>95590</v>
      </c>
      <c r="BW113" s="817"/>
      <c r="BX113" s="817"/>
      <c r="BY113" s="817"/>
      <c r="BZ113" s="817"/>
      <c r="CA113" s="817">
        <v>44401</v>
      </c>
      <c r="CB113" s="817"/>
      <c r="CC113" s="817"/>
      <c r="CD113" s="817"/>
      <c r="CE113" s="817"/>
      <c r="CF113" s="875">
        <v>0.8</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v>10259</v>
      </c>
      <c r="DH113" s="780"/>
      <c r="DI113" s="780"/>
      <c r="DJ113" s="780"/>
      <c r="DK113" s="781"/>
      <c r="DL113" s="782">
        <v>6970</v>
      </c>
      <c r="DM113" s="780"/>
      <c r="DN113" s="780"/>
      <c r="DO113" s="780"/>
      <c r="DP113" s="781"/>
      <c r="DQ113" s="782">
        <v>4380</v>
      </c>
      <c r="DR113" s="780"/>
      <c r="DS113" s="780"/>
      <c r="DT113" s="780"/>
      <c r="DU113" s="781"/>
      <c r="DV113" s="824">
        <v>0.1</v>
      </c>
      <c r="DW113" s="825"/>
      <c r="DX113" s="825"/>
      <c r="DY113" s="825"/>
      <c r="DZ113" s="826"/>
    </row>
    <row r="114" spans="1:130" s="218" customFormat="1" ht="26.25" customHeight="1">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9305</v>
      </c>
      <c r="AB114" s="780"/>
      <c r="AC114" s="780"/>
      <c r="AD114" s="780"/>
      <c r="AE114" s="781"/>
      <c r="AF114" s="782">
        <v>9681</v>
      </c>
      <c r="AG114" s="780"/>
      <c r="AH114" s="780"/>
      <c r="AI114" s="780"/>
      <c r="AJ114" s="781"/>
      <c r="AK114" s="782">
        <v>9716</v>
      </c>
      <c r="AL114" s="780"/>
      <c r="AM114" s="780"/>
      <c r="AN114" s="780"/>
      <c r="AO114" s="781"/>
      <c r="AP114" s="824">
        <v>0.2</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1441988</v>
      </c>
      <c r="BR114" s="817"/>
      <c r="BS114" s="817"/>
      <c r="BT114" s="817"/>
      <c r="BU114" s="817"/>
      <c r="BV114" s="817">
        <v>1345622</v>
      </c>
      <c r="BW114" s="817"/>
      <c r="BX114" s="817"/>
      <c r="BY114" s="817"/>
      <c r="BZ114" s="817"/>
      <c r="CA114" s="817">
        <v>1307271</v>
      </c>
      <c r="CB114" s="817"/>
      <c r="CC114" s="817"/>
      <c r="CD114" s="817"/>
      <c r="CE114" s="817"/>
      <c r="CF114" s="875">
        <v>22.1</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8670</v>
      </c>
      <c r="AB115" s="919"/>
      <c r="AC115" s="919"/>
      <c r="AD115" s="919"/>
      <c r="AE115" s="920"/>
      <c r="AF115" s="921">
        <v>618</v>
      </c>
      <c r="AG115" s="919"/>
      <c r="AH115" s="919"/>
      <c r="AI115" s="919"/>
      <c r="AJ115" s="920"/>
      <c r="AK115" s="921">
        <v>579</v>
      </c>
      <c r="AL115" s="919"/>
      <c r="AM115" s="919"/>
      <c r="AN115" s="919"/>
      <c r="AO115" s="920"/>
      <c r="AP115" s="922">
        <v>0</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1149503</v>
      </c>
      <c r="AB117" s="903"/>
      <c r="AC117" s="903"/>
      <c r="AD117" s="903"/>
      <c r="AE117" s="904"/>
      <c r="AF117" s="905">
        <v>1102793</v>
      </c>
      <c r="AG117" s="903"/>
      <c r="AH117" s="903"/>
      <c r="AI117" s="903"/>
      <c r="AJ117" s="904"/>
      <c r="AK117" s="905">
        <v>1065193</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442</v>
      </c>
      <c r="BP119" s="878"/>
      <c r="BQ119" s="879">
        <v>10687043</v>
      </c>
      <c r="BR119" s="845"/>
      <c r="BS119" s="845"/>
      <c r="BT119" s="845"/>
      <c r="BU119" s="845"/>
      <c r="BV119" s="845">
        <v>10604705</v>
      </c>
      <c r="BW119" s="845"/>
      <c r="BX119" s="845"/>
      <c r="BY119" s="845"/>
      <c r="BZ119" s="845"/>
      <c r="CA119" s="845">
        <v>10409575</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2854</v>
      </c>
      <c r="DH119" s="764"/>
      <c r="DI119" s="764"/>
      <c r="DJ119" s="764"/>
      <c r="DK119" s="765"/>
      <c r="DL119" s="766">
        <v>2236</v>
      </c>
      <c r="DM119" s="764"/>
      <c r="DN119" s="764"/>
      <c r="DO119" s="764"/>
      <c r="DP119" s="765"/>
      <c r="DQ119" s="766">
        <v>2114</v>
      </c>
      <c r="DR119" s="764"/>
      <c r="DS119" s="764"/>
      <c r="DT119" s="764"/>
      <c r="DU119" s="765"/>
      <c r="DV119" s="848">
        <v>0</v>
      </c>
      <c r="DW119" s="849"/>
      <c r="DX119" s="849"/>
      <c r="DY119" s="849"/>
      <c r="DZ119" s="850"/>
    </row>
    <row r="120" spans="1:130" s="218" customFormat="1" ht="26.25" customHeight="1">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7499119</v>
      </c>
      <c r="BR120" s="842"/>
      <c r="BS120" s="842"/>
      <c r="BT120" s="842"/>
      <c r="BU120" s="842"/>
      <c r="BV120" s="842">
        <v>7103760</v>
      </c>
      <c r="BW120" s="842"/>
      <c r="BX120" s="842"/>
      <c r="BY120" s="842"/>
      <c r="BZ120" s="842"/>
      <c r="CA120" s="842">
        <v>6473309</v>
      </c>
      <c r="CB120" s="842"/>
      <c r="CC120" s="842"/>
      <c r="CD120" s="842"/>
      <c r="CE120" s="842"/>
      <c r="CF120" s="866">
        <v>109.5</v>
      </c>
      <c r="CG120" s="867"/>
      <c r="CH120" s="867"/>
      <c r="CI120" s="867"/>
      <c r="CJ120" s="867"/>
      <c r="CK120" s="868" t="s">
        <v>446</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898569</v>
      </c>
      <c r="DH120" s="842"/>
      <c r="DI120" s="842"/>
      <c r="DJ120" s="842"/>
      <c r="DK120" s="842"/>
      <c r="DL120" s="842">
        <v>939073</v>
      </c>
      <c r="DM120" s="842"/>
      <c r="DN120" s="842"/>
      <c r="DO120" s="842"/>
      <c r="DP120" s="842"/>
      <c r="DQ120" s="842">
        <v>942225</v>
      </c>
      <c r="DR120" s="842"/>
      <c r="DS120" s="842"/>
      <c r="DT120" s="842"/>
      <c r="DU120" s="842"/>
      <c r="DV120" s="843">
        <v>15.9</v>
      </c>
      <c r="DW120" s="843"/>
      <c r="DX120" s="843"/>
      <c r="DY120" s="843"/>
      <c r="DZ120" s="844"/>
    </row>
    <row r="121" spans="1:130" s="218" customFormat="1" ht="26.25" customHeight="1">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21255</v>
      </c>
      <c r="BR121" s="817"/>
      <c r="BS121" s="817"/>
      <c r="BT121" s="817"/>
      <c r="BU121" s="817"/>
      <c r="BV121" s="817">
        <v>14747</v>
      </c>
      <c r="BW121" s="817"/>
      <c r="BX121" s="817"/>
      <c r="BY121" s="817"/>
      <c r="BZ121" s="817"/>
      <c r="CA121" s="817">
        <v>6707</v>
      </c>
      <c r="CB121" s="817"/>
      <c r="CC121" s="817"/>
      <c r="CD121" s="817"/>
      <c r="CE121" s="817"/>
      <c r="CF121" s="875">
        <v>0.1</v>
      </c>
      <c r="CG121" s="876"/>
      <c r="CH121" s="876"/>
      <c r="CI121" s="876"/>
      <c r="CJ121" s="876"/>
      <c r="CK121" s="869"/>
      <c r="CL121" s="855"/>
      <c r="CM121" s="855"/>
      <c r="CN121" s="855"/>
      <c r="CO121" s="856"/>
      <c r="CP121" s="835" t="s">
        <v>449</v>
      </c>
      <c r="CQ121" s="836"/>
      <c r="CR121" s="836"/>
      <c r="CS121" s="836"/>
      <c r="CT121" s="836"/>
      <c r="CU121" s="836"/>
      <c r="CV121" s="836"/>
      <c r="CW121" s="836"/>
      <c r="CX121" s="836"/>
      <c r="CY121" s="836"/>
      <c r="CZ121" s="836"/>
      <c r="DA121" s="836"/>
      <c r="DB121" s="836"/>
      <c r="DC121" s="836"/>
      <c r="DD121" s="836"/>
      <c r="DE121" s="836"/>
      <c r="DF121" s="837"/>
      <c r="DG121" s="816">
        <v>477256</v>
      </c>
      <c r="DH121" s="817"/>
      <c r="DI121" s="817"/>
      <c r="DJ121" s="817"/>
      <c r="DK121" s="817"/>
      <c r="DL121" s="817">
        <v>462471</v>
      </c>
      <c r="DM121" s="817"/>
      <c r="DN121" s="817"/>
      <c r="DO121" s="817"/>
      <c r="DP121" s="817"/>
      <c r="DQ121" s="817">
        <v>408654</v>
      </c>
      <c r="DR121" s="817"/>
      <c r="DS121" s="817"/>
      <c r="DT121" s="817"/>
      <c r="DU121" s="817"/>
      <c r="DV121" s="794">
        <v>6.9</v>
      </c>
      <c r="DW121" s="794"/>
      <c r="DX121" s="794"/>
      <c r="DY121" s="794"/>
      <c r="DZ121" s="795"/>
    </row>
    <row r="122" spans="1:130" s="218" customFormat="1" ht="26.25" customHeight="1">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8108721</v>
      </c>
      <c r="BR122" s="845"/>
      <c r="BS122" s="845"/>
      <c r="BT122" s="845"/>
      <c r="BU122" s="845"/>
      <c r="BV122" s="845">
        <v>7995992</v>
      </c>
      <c r="BW122" s="845"/>
      <c r="BX122" s="845"/>
      <c r="BY122" s="845"/>
      <c r="BZ122" s="845"/>
      <c r="CA122" s="845">
        <v>7486025</v>
      </c>
      <c r="CB122" s="845"/>
      <c r="CC122" s="845"/>
      <c r="CD122" s="845"/>
      <c r="CE122" s="845"/>
      <c r="CF122" s="846">
        <v>126.6</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7977</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451</v>
      </c>
      <c r="BP123" s="878"/>
      <c r="BQ123" s="832">
        <v>15629095</v>
      </c>
      <c r="BR123" s="833"/>
      <c r="BS123" s="833"/>
      <c r="BT123" s="833"/>
      <c r="BU123" s="833"/>
      <c r="BV123" s="833">
        <v>15114499</v>
      </c>
      <c r="BW123" s="833"/>
      <c r="BX123" s="833"/>
      <c r="BY123" s="833"/>
      <c r="BZ123" s="833"/>
      <c r="CA123" s="833">
        <v>13966041</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v>693</v>
      </c>
      <c r="AB125" s="780"/>
      <c r="AC125" s="780"/>
      <c r="AD125" s="780"/>
      <c r="AE125" s="781"/>
      <c r="AF125" s="782">
        <v>618</v>
      </c>
      <c r="AG125" s="780"/>
      <c r="AH125" s="780"/>
      <c r="AI125" s="780"/>
      <c r="AJ125" s="781"/>
      <c r="AK125" s="782">
        <v>579</v>
      </c>
      <c r="AL125" s="780"/>
      <c r="AM125" s="780"/>
      <c r="AN125" s="780"/>
      <c r="AO125" s="781"/>
      <c r="AP125" s="824">
        <v>0</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18083</v>
      </c>
      <c r="AB128" s="801"/>
      <c r="AC128" s="801"/>
      <c r="AD128" s="801"/>
      <c r="AE128" s="802"/>
      <c r="AF128" s="803">
        <v>13514</v>
      </c>
      <c r="AG128" s="801"/>
      <c r="AH128" s="801"/>
      <c r="AI128" s="801"/>
      <c r="AJ128" s="802"/>
      <c r="AK128" s="803" t="s">
        <v>122</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14.12</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6698999</v>
      </c>
      <c r="AB129" s="780"/>
      <c r="AC129" s="780"/>
      <c r="AD129" s="780"/>
      <c r="AE129" s="781"/>
      <c r="AF129" s="782">
        <v>6697898</v>
      </c>
      <c r="AG129" s="780"/>
      <c r="AH129" s="780"/>
      <c r="AI129" s="780"/>
      <c r="AJ129" s="781"/>
      <c r="AK129" s="782">
        <v>6797095</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19.12</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975290</v>
      </c>
      <c r="AB130" s="780"/>
      <c r="AC130" s="780"/>
      <c r="AD130" s="780"/>
      <c r="AE130" s="781"/>
      <c r="AF130" s="782">
        <v>924990</v>
      </c>
      <c r="AG130" s="780"/>
      <c r="AH130" s="780"/>
      <c r="AI130" s="780"/>
      <c r="AJ130" s="781"/>
      <c r="AK130" s="782">
        <v>885467</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2.8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5723709</v>
      </c>
      <c r="AB131" s="764"/>
      <c r="AC131" s="764"/>
      <c r="AD131" s="764"/>
      <c r="AE131" s="765"/>
      <c r="AF131" s="766">
        <v>5772908</v>
      </c>
      <c r="AG131" s="764"/>
      <c r="AH131" s="764"/>
      <c r="AI131" s="764"/>
      <c r="AJ131" s="765"/>
      <c r="AK131" s="766">
        <v>5911628</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2.7277766919999999</v>
      </c>
      <c r="AB132" s="745"/>
      <c r="AC132" s="745"/>
      <c r="AD132" s="745"/>
      <c r="AE132" s="746"/>
      <c r="AF132" s="747">
        <v>2.8458620849999998</v>
      </c>
      <c r="AG132" s="745"/>
      <c r="AH132" s="745"/>
      <c r="AI132" s="745"/>
      <c r="AJ132" s="746"/>
      <c r="AK132" s="747">
        <v>3.0402115969999999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2.2000000000000002</v>
      </c>
      <c r="AB133" s="724"/>
      <c r="AC133" s="724"/>
      <c r="AD133" s="724"/>
      <c r="AE133" s="725"/>
      <c r="AF133" s="723">
        <v>2.5</v>
      </c>
      <c r="AG133" s="724"/>
      <c r="AH133" s="724"/>
      <c r="AI133" s="724"/>
      <c r="AJ133" s="725"/>
      <c r="AK133" s="723">
        <v>2.8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50F1UG6ZYzW7Kf5BdBmznVmc64J50Zxuzn2TPlrDSQjvlAKwGeJiTc76BrHLJ6YYQcGC5BockNhWJDuOzmAu+A==" saltValue="wrVixlcbY75txKcA10jaf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477</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LKXPzNgyiwrj6uUZKQEFrUaSiqd0rqCBVN/6VZfpvAZRXB924k+rQ9epEhHQSDYawyveTXxV4JvkhgEBLfEc9g==" saltValue="8wZbmF43ACMW6NK2/Qnzo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6CaRIS/8u/OR9or20+fisbrlEkwtzYjE++N0jtGyJaJJjsy6PpbJSyRG0paN+NYwvoU7GD/Hltq9whcIeRIU5w==" saltValue="iSX+w5i+1djXea8IVM8Uow==" spinCount="100000" sheet="1" objects="1" scenarios="1"/>
  <dataConsolidate/>
  <phoneticPr fontId="2"/>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7" t="s">
        <v>480</v>
      </c>
      <c r="AP7" s="260"/>
      <c r="AQ7" s="261" t="s">
        <v>481</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8"/>
      <c r="AP8" s="266" t="s">
        <v>482</v>
      </c>
      <c r="AQ8" s="267" t="s">
        <v>483</v>
      </c>
      <c r="AR8" s="268" t="s">
        <v>484</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29" t="s">
        <v>485</v>
      </c>
      <c r="AL9" s="1130"/>
      <c r="AM9" s="1130"/>
      <c r="AN9" s="1131"/>
      <c r="AO9" s="269">
        <v>2285079</v>
      </c>
      <c r="AP9" s="269">
        <v>155363</v>
      </c>
      <c r="AQ9" s="270">
        <v>138750</v>
      </c>
      <c r="AR9" s="271">
        <v>12</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29" t="s">
        <v>486</v>
      </c>
      <c r="AL10" s="1130"/>
      <c r="AM10" s="1130"/>
      <c r="AN10" s="1131"/>
      <c r="AO10" s="272">
        <v>309308</v>
      </c>
      <c r="AP10" s="272">
        <v>21030</v>
      </c>
      <c r="AQ10" s="273">
        <v>15826</v>
      </c>
      <c r="AR10" s="274">
        <v>32.9</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29" t="s">
        <v>487</v>
      </c>
      <c r="AL11" s="1130"/>
      <c r="AM11" s="1130"/>
      <c r="AN11" s="1131"/>
      <c r="AO11" s="272">
        <v>9565</v>
      </c>
      <c r="AP11" s="272">
        <v>650</v>
      </c>
      <c r="AQ11" s="273">
        <v>2916</v>
      </c>
      <c r="AR11" s="274">
        <v>-77.7</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29" t="s">
        <v>488</v>
      </c>
      <c r="AL12" s="1130"/>
      <c r="AM12" s="1130"/>
      <c r="AN12" s="1131"/>
      <c r="AO12" s="272" t="s">
        <v>489</v>
      </c>
      <c r="AP12" s="272" t="s">
        <v>489</v>
      </c>
      <c r="AQ12" s="273" t="s">
        <v>489</v>
      </c>
      <c r="AR12" s="274" t="s">
        <v>489</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29" t="s">
        <v>490</v>
      </c>
      <c r="AL13" s="1130"/>
      <c r="AM13" s="1130"/>
      <c r="AN13" s="1131"/>
      <c r="AO13" s="272">
        <v>84287</v>
      </c>
      <c r="AP13" s="272">
        <v>5731</v>
      </c>
      <c r="AQ13" s="273">
        <v>5014</v>
      </c>
      <c r="AR13" s="274">
        <v>14.3</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29" t="s">
        <v>491</v>
      </c>
      <c r="AL14" s="1130"/>
      <c r="AM14" s="1130"/>
      <c r="AN14" s="1131"/>
      <c r="AO14" s="272">
        <v>48047</v>
      </c>
      <c r="AP14" s="272">
        <v>3267</v>
      </c>
      <c r="AQ14" s="273">
        <v>1914</v>
      </c>
      <c r="AR14" s="274">
        <v>70.7</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2" t="s">
        <v>492</v>
      </c>
      <c r="AL15" s="1133"/>
      <c r="AM15" s="1133"/>
      <c r="AN15" s="1134"/>
      <c r="AO15" s="272">
        <v>-184858</v>
      </c>
      <c r="AP15" s="272">
        <v>-12569</v>
      </c>
      <c r="AQ15" s="273">
        <v>-7724</v>
      </c>
      <c r="AR15" s="274">
        <v>62.7</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2" t="s">
        <v>177</v>
      </c>
      <c r="AL16" s="1133"/>
      <c r="AM16" s="1133"/>
      <c r="AN16" s="1134"/>
      <c r="AO16" s="272">
        <v>2551428</v>
      </c>
      <c r="AP16" s="272">
        <v>173472</v>
      </c>
      <c r="AQ16" s="273">
        <v>156695</v>
      </c>
      <c r="AR16" s="274">
        <v>10.7</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5" t="s">
        <v>497</v>
      </c>
      <c r="AL21" s="1136"/>
      <c r="AM21" s="1136"/>
      <c r="AN21" s="1137"/>
      <c r="AO21" s="285">
        <v>15.57</v>
      </c>
      <c r="AP21" s="286">
        <v>13.24</v>
      </c>
      <c r="AQ21" s="287">
        <v>2.33</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5" t="s">
        <v>498</v>
      </c>
      <c r="AL22" s="1136"/>
      <c r="AM22" s="1136"/>
      <c r="AN22" s="1137"/>
      <c r="AO22" s="290">
        <v>92.4</v>
      </c>
      <c r="AP22" s="291">
        <v>95.2</v>
      </c>
      <c r="AQ22" s="292">
        <v>-2.8</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28" t="s">
        <v>499</v>
      </c>
      <c r="B26" s="1128"/>
      <c r="C26" s="1128"/>
      <c r="D26" s="1128"/>
      <c r="E26" s="1128"/>
      <c r="F26" s="1128"/>
      <c r="G26" s="1128"/>
      <c r="H26" s="1128"/>
      <c r="I26" s="1128"/>
      <c r="J26" s="1128"/>
      <c r="K26" s="1128"/>
      <c r="L26" s="1128"/>
      <c r="M26" s="1128"/>
      <c r="N26" s="1128"/>
      <c r="O26" s="1128"/>
      <c r="P26" s="1128"/>
      <c r="Q26" s="1128"/>
      <c r="R26" s="1128"/>
      <c r="S26" s="1128"/>
      <c r="T26" s="1128"/>
      <c r="U26" s="1128"/>
      <c r="V26" s="1128"/>
      <c r="W26" s="1128"/>
      <c r="X26" s="1128"/>
      <c r="Y26" s="1128"/>
      <c r="Z26" s="1128"/>
      <c r="AA26" s="1128"/>
      <c r="AB26" s="1128"/>
      <c r="AC26" s="1128"/>
      <c r="AD26" s="1128"/>
      <c r="AE26" s="1128"/>
      <c r="AF26" s="1128"/>
      <c r="AG26" s="1128"/>
      <c r="AH26" s="1128"/>
      <c r="AI26" s="1128"/>
      <c r="AJ26" s="1128"/>
      <c r="AK26" s="1128"/>
      <c r="AL26" s="1128"/>
      <c r="AM26" s="1128"/>
      <c r="AN26" s="1128"/>
      <c r="AO26" s="1128"/>
      <c r="AP26" s="1128"/>
      <c r="AQ26" s="1128"/>
      <c r="AR26" s="1128"/>
      <c r="AS26" s="1128"/>
      <c r="AT26" s="255"/>
    </row>
    <row r="27" spans="1:46" ht="13">
      <c r="A27" s="297"/>
      <c r="AO27" s="250"/>
      <c r="AP27" s="250"/>
      <c r="AQ27" s="250"/>
      <c r="AR27" s="250"/>
      <c r="AS27" s="250"/>
      <c r="AT27" s="250"/>
    </row>
    <row r="28" spans="1:46" ht="16.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7" t="s">
        <v>480</v>
      </c>
      <c r="AP30" s="260"/>
      <c r="AQ30" s="261" t="s">
        <v>481</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8"/>
      <c r="AP31" s="266" t="s">
        <v>482</v>
      </c>
      <c r="AQ31" s="267" t="s">
        <v>483</v>
      </c>
      <c r="AR31" s="268" t="s">
        <v>484</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19" t="s">
        <v>502</v>
      </c>
      <c r="AL32" s="1120"/>
      <c r="AM32" s="1120"/>
      <c r="AN32" s="1121"/>
      <c r="AO32" s="300">
        <v>912354</v>
      </c>
      <c r="AP32" s="300">
        <v>62031</v>
      </c>
      <c r="AQ32" s="301">
        <v>83272</v>
      </c>
      <c r="AR32" s="302">
        <v>-25.5</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19" t="s">
        <v>503</v>
      </c>
      <c r="AL33" s="1120"/>
      <c r="AM33" s="1120"/>
      <c r="AN33" s="1121"/>
      <c r="AO33" s="300" t="s">
        <v>489</v>
      </c>
      <c r="AP33" s="300" t="s">
        <v>489</v>
      </c>
      <c r="AQ33" s="301" t="s">
        <v>489</v>
      </c>
      <c r="AR33" s="302" t="s">
        <v>489</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19" t="s">
        <v>504</v>
      </c>
      <c r="AL34" s="1120"/>
      <c r="AM34" s="1120"/>
      <c r="AN34" s="1121"/>
      <c r="AO34" s="300" t="s">
        <v>489</v>
      </c>
      <c r="AP34" s="300" t="s">
        <v>489</v>
      </c>
      <c r="AQ34" s="301" t="s">
        <v>489</v>
      </c>
      <c r="AR34" s="302" t="s">
        <v>489</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19" t="s">
        <v>505</v>
      </c>
      <c r="AL35" s="1120"/>
      <c r="AM35" s="1120"/>
      <c r="AN35" s="1121"/>
      <c r="AO35" s="300">
        <v>142544</v>
      </c>
      <c r="AP35" s="300">
        <v>9692</v>
      </c>
      <c r="AQ35" s="301">
        <v>16739</v>
      </c>
      <c r="AR35" s="302">
        <v>-42.1</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19" t="s">
        <v>506</v>
      </c>
      <c r="AL36" s="1120"/>
      <c r="AM36" s="1120"/>
      <c r="AN36" s="1121"/>
      <c r="AO36" s="300">
        <v>9716</v>
      </c>
      <c r="AP36" s="300">
        <v>661</v>
      </c>
      <c r="AQ36" s="301">
        <v>3400</v>
      </c>
      <c r="AR36" s="302">
        <v>-80.599999999999994</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19" t="s">
        <v>507</v>
      </c>
      <c r="AL37" s="1120"/>
      <c r="AM37" s="1120"/>
      <c r="AN37" s="1121"/>
      <c r="AO37" s="300">
        <v>579</v>
      </c>
      <c r="AP37" s="300">
        <v>39</v>
      </c>
      <c r="AQ37" s="301">
        <v>1033</v>
      </c>
      <c r="AR37" s="302">
        <v>-96.2</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2" t="s">
        <v>508</v>
      </c>
      <c r="AL38" s="1123"/>
      <c r="AM38" s="1123"/>
      <c r="AN38" s="1124"/>
      <c r="AO38" s="303" t="s">
        <v>489</v>
      </c>
      <c r="AP38" s="303" t="s">
        <v>489</v>
      </c>
      <c r="AQ38" s="304">
        <v>14</v>
      </c>
      <c r="AR38" s="292" t="s">
        <v>489</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2" t="s">
        <v>509</v>
      </c>
      <c r="AL39" s="1123"/>
      <c r="AM39" s="1123"/>
      <c r="AN39" s="1124"/>
      <c r="AO39" s="300" t="s">
        <v>489</v>
      </c>
      <c r="AP39" s="300" t="s">
        <v>489</v>
      </c>
      <c r="AQ39" s="301">
        <v>-1917</v>
      </c>
      <c r="AR39" s="302" t="s">
        <v>489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19" t="s">
        <v>510</v>
      </c>
      <c r="AL40" s="1120"/>
      <c r="AM40" s="1120"/>
      <c r="AN40" s="1121"/>
      <c r="AO40" s="300">
        <v>-885467</v>
      </c>
      <c r="AP40" s="300">
        <v>-60203</v>
      </c>
      <c r="AQ40" s="301">
        <v>-69414</v>
      </c>
      <c r="AR40" s="302">
        <v>-13.3</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5" t="s">
        <v>287</v>
      </c>
      <c r="AL41" s="1126"/>
      <c r="AM41" s="1126"/>
      <c r="AN41" s="1127"/>
      <c r="AO41" s="300">
        <v>179726</v>
      </c>
      <c r="AP41" s="300">
        <v>12220</v>
      </c>
      <c r="AQ41" s="301">
        <v>33127</v>
      </c>
      <c r="AR41" s="302">
        <v>-63.1</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2" t="s">
        <v>480</v>
      </c>
      <c r="AN49" s="1114" t="s">
        <v>513</v>
      </c>
      <c r="AO49" s="1115"/>
      <c r="AP49" s="1115"/>
      <c r="AQ49" s="1115"/>
      <c r="AR49" s="1116"/>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3"/>
      <c r="AN50" s="316" t="s">
        <v>514</v>
      </c>
      <c r="AO50" s="317" t="s">
        <v>515</v>
      </c>
      <c r="AP50" s="318" t="s">
        <v>516</v>
      </c>
      <c r="AQ50" s="319" t="s">
        <v>517</v>
      </c>
      <c r="AR50" s="320" t="s">
        <v>518</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1925565</v>
      </c>
      <c r="AN51" s="322">
        <v>119928</v>
      </c>
      <c r="AO51" s="323">
        <v>24.8</v>
      </c>
      <c r="AP51" s="324">
        <v>125418</v>
      </c>
      <c r="AQ51" s="325">
        <v>10.6</v>
      </c>
      <c r="AR51" s="326">
        <v>14.2</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779041</v>
      </c>
      <c r="AN52" s="330">
        <v>48520</v>
      </c>
      <c r="AO52" s="331">
        <v>9.4</v>
      </c>
      <c r="AP52" s="332">
        <v>60445</v>
      </c>
      <c r="AQ52" s="333">
        <v>2.9</v>
      </c>
      <c r="AR52" s="334">
        <v>6.5</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1607342</v>
      </c>
      <c r="AN53" s="322">
        <v>102002</v>
      </c>
      <c r="AO53" s="323">
        <v>-14.9</v>
      </c>
      <c r="AP53" s="324">
        <v>108384</v>
      </c>
      <c r="AQ53" s="325">
        <v>-13.6</v>
      </c>
      <c r="AR53" s="326">
        <v>-1.3</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764802</v>
      </c>
      <c r="AN54" s="330">
        <v>48534</v>
      </c>
      <c r="AO54" s="331">
        <v>0</v>
      </c>
      <c r="AP54" s="332">
        <v>51153</v>
      </c>
      <c r="AQ54" s="333">
        <v>-15.4</v>
      </c>
      <c r="AR54" s="334">
        <v>15.4</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1350941</v>
      </c>
      <c r="AN55" s="322">
        <v>87689</v>
      </c>
      <c r="AO55" s="323">
        <v>-14</v>
      </c>
      <c r="AP55" s="324">
        <v>80959</v>
      </c>
      <c r="AQ55" s="325">
        <v>-25.3</v>
      </c>
      <c r="AR55" s="326">
        <v>11.3</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580524</v>
      </c>
      <c r="AN56" s="330">
        <v>37682</v>
      </c>
      <c r="AO56" s="331">
        <v>-22.4</v>
      </c>
      <c r="AP56" s="332">
        <v>43928</v>
      </c>
      <c r="AQ56" s="333">
        <v>-14.1</v>
      </c>
      <c r="AR56" s="334">
        <v>-8.3000000000000007</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1823075</v>
      </c>
      <c r="AN57" s="322">
        <v>120886</v>
      </c>
      <c r="AO57" s="323">
        <v>37.9</v>
      </c>
      <c r="AP57" s="324">
        <v>117242</v>
      </c>
      <c r="AQ57" s="325">
        <v>44.8</v>
      </c>
      <c r="AR57" s="326">
        <v>-6.9</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1090556</v>
      </c>
      <c r="AN58" s="330">
        <v>72313</v>
      </c>
      <c r="AO58" s="331">
        <v>91.9</v>
      </c>
      <c r="AP58" s="332">
        <v>59234</v>
      </c>
      <c r="AQ58" s="333">
        <v>34.799999999999997</v>
      </c>
      <c r="AR58" s="334">
        <v>57.1</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1910655</v>
      </c>
      <c r="AN59" s="322">
        <v>129906</v>
      </c>
      <c r="AO59" s="323">
        <v>7.5</v>
      </c>
      <c r="AP59" s="324">
        <v>113894</v>
      </c>
      <c r="AQ59" s="325">
        <v>-2.9</v>
      </c>
      <c r="AR59" s="326">
        <v>10.4</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1043769</v>
      </c>
      <c r="AN60" s="330">
        <v>70966</v>
      </c>
      <c r="AO60" s="331">
        <v>-1.9</v>
      </c>
      <c r="AP60" s="332">
        <v>65544</v>
      </c>
      <c r="AQ60" s="333">
        <v>10.7</v>
      </c>
      <c r="AR60" s="334">
        <v>-12.6</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1723516</v>
      </c>
      <c r="AN61" s="337">
        <v>112082</v>
      </c>
      <c r="AO61" s="338">
        <v>8.3000000000000007</v>
      </c>
      <c r="AP61" s="339">
        <v>109179</v>
      </c>
      <c r="AQ61" s="340">
        <v>2.7</v>
      </c>
      <c r="AR61" s="326">
        <v>5.6</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851738</v>
      </c>
      <c r="AN62" s="330">
        <v>55603</v>
      </c>
      <c r="AO62" s="331">
        <v>15.4</v>
      </c>
      <c r="AP62" s="332">
        <v>56061</v>
      </c>
      <c r="AQ62" s="333">
        <v>3.8</v>
      </c>
      <c r="AR62" s="334">
        <v>11.6</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pINdCVoUdneuPJvHPww/hxdx11xlMdc8a9vrlDL9S/nvc/vGjyFJ3qEfyQiQ7dy6QgckCbXnY2yrhJy0MHNzLw==" saltValue="giiKycQP9Kp9HrJ6hGQ4y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477</v>
      </c>
    </row>
    <row r="121" spans="125:125" ht="13.5" hidden="1" customHeight="1">
      <c r="DU121" s="247"/>
    </row>
  </sheetData>
  <sheetProtection algorithmName="SHA-512" hashValue="4hZXQ5gsYIKzj5P7Z9jniP4/pPpA5YlCwzjw+lbEYEv8UkgznY7biofevwLtyz+xQPXhV6rxmUeFBuDEeuNLfA==" saltValue="l8TjUstJYHTU7iptarOe6Q=="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477</v>
      </c>
    </row>
  </sheetData>
  <sheetProtection algorithmName="SHA-512" hashValue="U0u5FKNLdo80ZXtfYcdaCI4DIL6yjeKAPcz6iBFQTct0/7e+KgM+vtwOaosgEtmBa4xUYTEW/YzvUeY1HU87og==" saltValue="0JtJ3IX+Q2ggExHzY9Hpzg=="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38" t="s">
        <v>3</v>
      </c>
      <c r="D47" s="1138"/>
      <c r="E47" s="1139"/>
      <c r="F47" s="11">
        <v>19.45</v>
      </c>
      <c r="G47" s="12">
        <v>19.82</v>
      </c>
      <c r="H47" s="12">
        <v>20.57</v>
      </c>
      <c r="I47" s="12">
        <v>20.399999999999999</v>
      </c>
      <c r="J47" s="13">
        <v>17.3</v>
      </c>
    </row>
    <row r="48" spans="2:10" ht="57.75" customHeight="1">
      <c r="B48" s="14"/>
      <c r="C48" s="1140" t="s">
        <v>4</v>
      </c>
      <c r="D48" s="1140"/>
      <c r="E48" s="1141"/>
      <c r="F48" s="15">
        <v>5.47</v>
      </c>
      <c r="G48" s="16">
        <v>4.16</v>
      </c>
      <c r="H48" s="16">
        <v>4.82</v>
      </c>
      <c r="I48" s="16">
        <v>5.13</v>
      </c>
      <c r="J48" s="17">
        <v>5.1100000000000003</v>
      </c>
    </row>
    <row r="49" spans="2:10" ht="57.75" customHeight="1" thickBot="1">
      <c r="B49" s="18"/>
      <c r="C49" s="1142" t="s">
        <v>5</v>
      </c>
      <c r="D49" s="1142"/>
      <c r="E49" s="1143"/>
      <c r="F49" s="19">
        <v>3.56</v>
      </c>
      <c r="G49" s="20">
        <v>0.23</v>
      </c>
      <c r="H49" s="20">
        <v>0.54</v>
      </c>
      <c r="I49" s="20">
        <v>0.14000000000000001</v>
      </c>
      <c r="J49" s="21" t="s">
        <v>532</v>
      </c>
    </row>
    <row r="50" spans="2:10" ht="13"/>
  </sheetData>
  <sheetProtection algorithmName="SHA-512" hashValue="l4uP/Qc/ST/8iNwQk5+UdUfdi+alrAZXw4RUtGfciWNL8lYbjSSEY2CdDmL1WJjHxDJsmc5oFni7ypCsn/zyQw==" saltValue="YtmRO+ZT68V2WJs9Sx56d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50" t="s">
        <v>533</v>
      </c>
      <c r="D34" s="1150"/>
      <c r="E34" s="1151"/>
      <c r="F34" s="32">
        <v>12.17</v>
      </c>
      <c r="G34" s="33">
        <v>12.92</v>
      </c>
      <c r="H34" s="33">
        <v>16.510000000000002</v>
      </c>
      <c r="I34" s="33">
        <v>17.13</v>
      </c>
      <c r="J34" s="34">
        <v>18.88</v>
      </c>
      <c r="K34" s="22"/>
      <c r="L34" s="22"/>
      <c r="M34" s="22"/>
      <c r="N34" s="22"/>
      <c r="O34" s="22"/>
      <c r="P34" s="22"/>
    </row>
    <row r="35" spans="1:16" ht="39" customHeight="1">
      <c r="A35" s="22"/>
      <c r="B35" s="35"/>
      <c r="C35" s="1144" t="s">
        <v>534</v>
      </c>
      <c r="D35" s="1145"/>
      <c r="E35" s="1146"/>
      <c r="F35" s="36">
        <v>5.47</v>
      </c>
      <c r="G35" s="37">
        <v>4.16</v>
      </c>
      <c r="H35" s="37">
        <v>4.8099999999999996</v>
      </c>
      <c r="I35" s="37">
        <v>5.13</v>
      </c>
      <c r="J35" s="38">
        <v>5.1100000000000003</v>
      </c>
      <c r="K35" s="22"/>
      <c r="L35" s="22"/>
      <c r="M35" s="22"/>
      <c r="N35" s="22"/>
      <c r="O35" s="22"/>
      <c r="P35" s="22"/>
    </row>
    <row r="36" spans="1:16" ht="39" customHeight="1">
      <c r="A36" s="22"/>
      <c r="B36" s="35"/>
      <c r="C36" s="1144" t="s">
        <v>535</v>
      </c>
      <c r="D36" s="1145"/>
      <c r="E36" s="1146"/>
      <c r="F36" s="36">
        <v>0.05</v>
      </c>
      <c r="G36" s="37">
        <v>0.6</v>
      </c>
      <c r="H36" s="37">
        <v>0.83</v>
      </c>
      <c r="I36" s="37">
        <v>1.22</v>
      </c>
      <c r="J36" s="38">
        <v>1.79</v>
      </c>
      <c r="K36" s="22"/>
      <c r="L36" s="22"/>
      <c r="M36" s="22"/>
      <c r="N36" s="22"/>
      <c r="O36" s="22"/>
      <c r="P36" s="22"/>
    </row>
    <row r="37" spans="1:16" ht="39" customHeight="1">
      <c r="A37" s="22"/>
      <c r="B37" s="35"/>
      <c r="C37" s="1144" t="s">
        <v>536</v>
      </c>
      <c r="D37" s="1145"/>
      <c r="E37" s="1146"/>
      <c r="F37" s="36">
        <v>0.72</v>
      </c>
      <c r="G37" s="37">
        <v>0.81</v>
      </c>
      <c r="H37" s="37">
        <v>0.98</v>
      </c>
      <c r="I37" s="37">
        <v>1.25</v>
      </c>
      <c r="J37" s="38">
        <v>1.5</v>
      </c>
      <c r="K37" s="22"/>
      <c r="L37" s="22"/>
      <c r="M37" s="22"/>
      <c r="N37" s="22"/>
      <c r="O37" s="22"/>
      <c r="P37" s="22"/>
    </row>
    <row r="38" spans="1:16" ht="39" customHeight="1">
      <c r="A38" s="22"/>
      <c r="B38" s="35"/>
      <c r="C38" s="1144" t="s">
        <v>537</v>
      </c>
      <c r="D38" s="1145"/>
      <c r="E38" s="1146"/>
      <c r="F38" s="36">
        <v>0.23</v>
      </c>
      <c r="G38" s="37">
        <v>0.05</v>
      </c>
      <c r="H38" s="37">
        <v>0.22</v>
      </c>
      <c r="I38" s="37">
        <v>0.18</v>
      </c>
      <c r="J38" s="38">
        <v>0.22</v>
      </c>
      <c r="K38" s="22"/>
      <c r="L38" s="22"/>
      <c r="M38" s="22"/>
      <c r="N38" s="22"/>
      <c r="O38" s="22"/>
      <c r="P38" s="22"/>
    </row>
    <row r="39" spans="1:16" ht="39" customHeight="1">
      <c r="A39" s="22"/>
      <c r="B39" s="35"/>
      <c r="C39" s="1144" t="s">
        <v>538</v>
      </c>
      <c r="D39" s="1145"/>
      <c r="E39" s="1146"/>
      <c r="F39" s="36">
        <v>0.13</v>
      </c>
      <c r="G39" s="37">
        <v>0.12</v>
      </c>
      <c r="H39" s="37">
        <v>0.08</v>
      </c>
      <c r="I39" s="37">
        <v>7.0000000000000007E-2</v>
      </c>
      <c r="J39" s="38">
        <v>0.1</v>
      </c>
      <c r="K39" s="22"/>
      <c r="L39" s="22"/>
      <c r="M39" s="22"/>
      <c r="N39" s="22"/>
      <c r="O39" s="22"/>
      <c r="P39" s="22"/>
    </row>
    <row r="40" spans="1:16" ht="39" customHeight="1">
      <c r="A40" s="22"/>
      <c r="B40" s="35"/>
      <c r="C40" s="1144" t="s">
        <v>539</v>
      </c>
      <c r="D40" s="1145"/>
      <c r="E40" s="1146"/>
      <c r="F40" s="36">
        <v>0</v>
      </c>
      <c r="G40" s="37">
        <v>0</v>
      </c>
      <c r="H40" s="37">
        <v>0</v>
      </c>
      <c r="I40" s="37">
        <v>0</v>
      </c>
      <c r="J40" s="38">
        <v>0</v>
      </c>
      <c r="K40" s="22"/>
      <c r="L40" s="22"/>
      <c r="M40" s="22"/>
      <c r="N40" s="22"/>
      <c r="O40" s="22"/>
      <c r="P40" s="22"/>
    </row>
    <row r="41" spans="1:16" ht="39" customHeight="1">
      <c r="A41" s="22"/>
      <c r="B41" s="35"/>
      <c r="C41" s="1144" t="s">
        <v>540</v>
      </c>
      <c r="D41" s="1145"/>
      <c r="E41" s="1146"/>
      <c r="F41" s="36">
        <v>0</v>
      </c>
      <c r="G41" s="37">
        <v>0</v>
      </c>
      <c r="H41" s="37">
        <v>0</v>
      </c>
      <c r="I41" s="37">
        <v>0</v>
      </c>
      <c r="J41" s="38">
        <v>0</v>
      </c>
      <c r="K41" s="22"/>
      <c r="L41" s="22"/>
      <c r="M41" s="22"/>
      <c r="N41" s="22"/>
      <c r="O41" s="22"/>
      <c r="P41" s="22"/>
    </row>
    <row r="42" spans="1:16" ht="39" customHeight="1">
      <c r="A42" s="22"/>
      <c r="B42" s="39"/>
      <c r="C42" s="1144" t="s">
        <v>541</v>
      </c>
      <c r="D42" s="1145"/>
      <c r="E42" s="1146"/>
      <c r="F42" s="36" t="s">
        <v>489</v>
      </c>
      <c r="G42" s="37" t="s">
        <v>489</v>
      </c>
      <c r="H42" s="37" t="s">
        <v>489</v>
      </c>
      <c r="I42" s="37" t="s">
        <v>489</v>
      </c>
      <c r="J42" s="38" t="s">
        <v>489</v>
      </c>
      <c r="K42" s="22"/>
      <c r="L42" s="22"/>
      <c r="M42" s="22"/>
      <c r="N42" s="22"/>
      <c r="O42" s="22"/>
      <c r="P42" s="22"/>
    </row>
    <row r="43" spans="1:16" ht="39" customHeight="1" thickBot="1">
      <c r="A43" s="22"/>
      <c r="B43" s="40"/>
      <c r="C43" s="1147" t="s">
        <v>542</v>
      </c>
      <c r="D43" s="1148"/>
      <c r="E43" s="1149"/>
      <c r="F43" s="41" t="s">
        <v>489</v>
      </c>
      <c r="G43" s="42" t="s">
        <v>489</v>
      </c>
      <c r="H43" s="42" t="s">
        <v>489</v>
      </c>
      <c r="I43" s="42" t="s">
        <v>489</v>
      </c>
      <c r="J43" s="43" t="s">
        <v>489</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E2sniDehBz7aQ/+q7NJ4VH4kFLAV1DeTG4qXIMRcgHhsiuLyx4zzp1tyJywLUiXZlCs0pgTEe7hVd2ciHzWJhQ==" saltValue="GFO7MYxGYvMILQ+66QVoQ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75" t="s">
        <v>9</v>
      </c>
      <c r="C45" s="1176"/>
      <c r="D45" s="58"/>
      <c r="E45" s="1181" t="s">
        <v>10</v>
      </c>
      <c r="F45" s="1181"/>
      <c r="G45" s="1181"/>
      <c r="H45" s="1181"/>
      <c r="I45" s="1181"/>
      <c r="J45" s="1182"/>
      <c r="K45" s="59">
        <v>990</v>
      </c>
      <c r="L45" s="60">
        <v>999</v>
      </c>
      <c r="M45" s="60">
        <v>975</v>
      </c>
      <c r="N45" s="60">
        <v>942</v>
      </c>
      <c r="O45" s="61">
        <v>912</v>
      </c>
      <c r="P45" s="48"/>
      <c r="Q45" s="48"/>
      <c r="R45" s="48"/>
      <c r="S45" s="48"/>
      <c r="T45" s="48"/>
      <c r="U45" s="48"/>
    </row>
    <row r="46" spans="1:21" ht="30.75" customHeight="1">
      <c r="A46" s="48"/>
      <c r="B46" s="1177"/>
      <c r="C46" s="1178"/>
      <c r="D46" s="62"/>
      <c r="E46" s="1154" t="s">
        <v>11</v>
      </c>
      <c r="F46" s="1154"/>
      <c r="G46" s="1154"/>
      <c r="H46" s="1154"/>
      <c r="I46" s="1154"/>
      <c r="J46" s="1155"/>
      <c r="K46" s="63" t="s">
        <v>489</v>
      </c>
      <c r="L46" s="64" t="s">
        <v>489</v>
      </c>
      <c r="M46" s="64" t="s">
        <v>489</v>
      </c>
      <c r="N46" s="64" t="s">
        <v>489</v>
      </c>
      <c r="O46" s="65" t="s">
        <v>489</v>
      </c>
      <c r="P46" s="48"/>
      <c r="Q46" s="48"/>
      <c r="R46" s="48"/>
      <c r="S46" s="48"/>
      <c r="T46" s="48"/>
      <c r="U46" s="48"/>
    </row>
    <row r="47" spans="1:21" ht="30.75" customHeight="1">
      <c r="A47" s="48"/>
      <c r="B47" s="1177"/>
      <c r="C47" s="1178"/>
      <c r="D47" s="62"/>
      <c r="E47" s="1154" t="s">
        <v>12</v>
      </c>
      <c r="F47" s="1154"/>
      <c r="G47" s="1154"/>
      <c r="H47" s="1154"/>
      <c r="I47" s="1154"/>
      <c r="J47" s="1155"/>
      <c r="K47" s="63" t="s">
        <v>489</v>
      </c>
      <c r="L47" s="64" t="s">
        <v>489</v>
      </c>
      <c r="M47" s="64" t="s">
        <v>489</v>
      </c>
      <c r="N47" s="64" t="s">
        <v>489</v>
      </c>
      <c r="O47" s="65" t="s">
        <v>489</v>
      </c>
      <c r="P47" s="48"/>
      <c r="Q47" s="48"/>
      <c r="R47" s="48"/>
      <c r="S47" s="48"/>
      <c r="T47" s="48"/>
      <c r="U47" s="48"/>
    </row>
    <row r="48" spans="1:21" ht="30.75" customHeight="1">
      <c r="A48" s="48"/>
      <c r="B48" s="1177"/>
      <c r="C48" s="1178"/>
      <c r="D48" s="62"/>
      <c r="E48" s="1154" t="s">
        <v>13</v>
      </c>
      <c r="F48" s="1154"/>
      <c r="G48" s="1154"/>
      <c r="H48" s="1154"/>
      <c r="I48" s="1154"/>
      <c r="J48" s="1155"/>
      <c r="K48" s="63">
        <v>169</v>
      </c>
      <c r="L48" s="64">
        <v>157</v>
      </c>
      <c r="M48" s="64">
        <v>157</v>
      </c>
      <c r="N48" s="64">
        <v>150</v>
      </c>
      <c r="O48" s="65">
        <v>143</v>
      </c>
      <c r="P48" s="48"/>
      <c r="Q48" s="48"/>
      <c r="R48" s="48"/>
      <c r="S48" s="48"/>
      <c r="T48" s="48"/>
      <c r="U48" s="48"/>
    </row>
    <row r="49" spans="1:21" ht="30.75" customHeight="1">
      <c r="A49" s="48"/>
      <c r="B49" s="1177"/>
      <c r="C49" s="1178"/>
      <c r="D49" s="62"/>
      <c r="E49" s="1154" t="s">
        <v>14</v>
      </c>
      <c r="F49" s="1154"/>
      <c r="G49" s="1154"/>
      <c r="H49" s="1154"/>
      <c r="I49" s="1154"/>
      <c r="J49" s="1155"/>
      <c r="K49" s="63">
        <v>6</v>
      </c>
      <c r="L49" s="64">
        <v>8</v>
      </c>
      <c r="M49" s="64">
        <v>9</v>
      </c>
      <c r="N49" s="64">
        <v>10</v>
      </c>
      <c r="O49" s="65">
        <v>10</v>
      </c>
      <c r="P49" s="48"/>
      <c r="Q49" s="48"/>
      <c r="R49" s="48"/>
      <c r="S49" s="48"/>
      <c r="T49" s="48"/>
      <c r="U49" s="48"/>
    </row>
    <row r="50" spans="1:21" ht="30.75" customHeight="1">
      <c r="A50" s="48"/>
      <c r="B50" s="1177"/>
      <c r="C50" s="1178"/>
      <c r="D50" s="62"/>
      <c r="E50" s="1154" t="s">
        <v>15</v>
      </c>
      <c r="F50" s="1154"/>
      <c r="G50" s="1154"/>
      <c r="H50" s="1154"/>
      <c r="I50" s="1154"/>
      <c r="J50" s="1155"/>
      <c r="K50" s="63">
        <v>9</v>
      </c>
      <c r="L50" s="64">
        <v>9</v>
      </c>
      <c r="M50" s="64">
        <v>9</v>
      </c>
      <c r="N50" s="64">
        <v>1</v>
      </c>
      <c r="O50" s="65">
        <v>1</v>
      </c>
      <c r="P50" s="48"/>
      <c r="Q50" s="48"/>
      <c r="R50" s="48"/>
      <c r="S50" s="48"/>
      <c r="T50" s="48"/>
      <c r="U50" s="48"/>
    </row>
    <row r="51" spans="1:21" ht="30.75" customHeight="1">
      <c r="A51" s="48"/>
      <c r="B51" s="1179"/>
      <c r="C51" s="1180"/>
      <c r="D51" s="66"/>
      <c r="E51" s="1154" t="s">
        <v>16</v>
      </c>
      <c r="F51" s="1154"/>
      <c r="G51" s="1154"/>
      <c r="H51" s="1154"/>
      <c r="I51" s="1154"/>
      <c r="J51" s="1155"/>
      <c r="K51" s="63" t="s">
        <v>489</v>
      </c>
      <c r="L51" s="64" t="s">
        <v>489</v>
      </c>
      <c r="M51" s="64" t="s">
        <v>489</v>
      </c>
      <c r="N51" s="64" t="s">
        <v>489</v>
      </c>
      <c r="O51" s="65" t="s">
        <v>489</v>
      </c>
      <c r="P51" s="48"/>
      <c r="Q51" s="48"/>
      <c r="R51" s="48"/>
      <c r="S51" s="48"/>
      <c r="T51" s="48"/>
      <c r="U51" s="48"/>
    </row>
    <row r="52" spans="1:21" ht="30.75" customHeight="1">
      <c r="A52" s="48"/>
      <c r="B52" s="1152" t="s">
        <v>17</v>
      </c>
      <c r="C52" s="1153"/>
      <c r="D52" s="66"/>
      <c r="E52" s="1154" t="s">
        <v>18</v>
      </c>
      <c r="F52" s="1154"/>
      <c r="G52" s="1154"/>
      <c r="H52" s="1154"/>
      <c r="I52" s="1154"/>
      <c r="J52" s="1155"/>
      <c r="K52" s="63">
        <v>1076</v>
      </c>
      <c r="L52" s="64">
        <v>1046</v>
      </c>
      <c r="M52" s="64">
        <v>993</v>
      </c>
      <c r="N52" s="64">
        <v>939</v>
      </c>
      <c r="O52" s="65">
        <v>885</v>
      </c>
      <c r="P52" s="48"/>
      <c r="Q52" s="48"/>
      <c r="R52" s="48"/>
      <c r="S52" s="48"/>
      <c r="T52" s="48"/>
      <c r="U52" s="48"/>
    </row>
    <row r="53" spans="1:21" ht="30.75" customHeight="1" thickBot="1">
      <c r="A53" s="48"/>
      <c r="B53" s="1156" t="s">
        <v>19</v>
      </c>
      <c r="C53" s="1157"/>
      <c r="D53" s="67"/>
      <c r="E53" s="1158" t="s">
        <v>20</v>
      </c>
      <c r="F53" s="1158"/>
      <c r="G53" s="1158"/>
      <c r="H53" s="1158"/>
      <c r="I53" s="1158"/>
      <c r="J53" s="1159"/>
      <c r="K53" s="68">
        <v>98</v>
      </c>
      <c r="L53" s="69">
        <v>127</v>
      </c>
      <c r="M53" s="69">
        <v>157</v>
      </c>
      <c r="N53" s="69">
        <v>164</v>
      </c>
      <c r="O53" s="70">
        <v>181</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c r="B58" s="1160" t="s">
        <v>24</v>
      </c>
      <c r="C58" s="1161"/>
      <c r="D58" s="1166" t="s">
        <v>25</v>
      </c>
      <c r="E58" s="1167"/>
      <c r="F58" s="1167"/>
      <c r="G58" s="1167"/>
      <c r="H58" s="1167"/>
      <c r="I58" s="1167"/>
      <c r="J58" s="1168"/>
      <c r="K58" s="83"/>
      <c r="L58" s="84"/>
      <c r="M58" s="84"/>
      <c r="N58" s="84"/>
      <c r="O58" s="85"/>
    </row>
    <row r="59" spans="1:21" ht="31.5" customHeight="1">
      <c r="B59" s="1162"/>
      <c r="C59" s="1163"/>
      <c r="D59" s="1169" t="s">
        <v>26</v>
      </c>
      <c r="E59" s="1170"/>
      <c r="F59" s="1170"/>
      <c r="G59" s="1170"/>
      <c r="H59" s="1170"/>
      <c r="I59" s="1170"/>
      <c r="J59" s="1171"/>
      <c r="K59" s="86"/>
      <c r="L59" s="87"/>
      <c r="M59" s="87"/>
      <c r="N59" s="87"/>
      <c r="O59" s="88"/>
    </row>
    <row r="60" spans="1:21" ht="31.5" customHeight="1" thickBot="1">
      <c r="B60" s="1164"/>
      <c r="C60" s="1165"/>
      <c r="D60" s="1172" t="s">
        <v>27</v>
      </c>
      <c r="E60" s="1173"/>
      <c r="F60" s="1173"/>
      <c r="G60" s="1173"/>
      <c r="H60" s="1173"/>
      <c r="I60" s="1173"/>
      <c r="J60" s="1174"/>
      <c r="K60" s="89"/>
      <c r="L60" s="90"/>
      <c r="M60" s="90"/>
      <c r="N60" s="90"/>
      <c r="O60" s="91"/>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hzgAdzQjt8+InJxkuOPjq3g98hByAZzin+3UPXYjFwdfHxIZ3JBrF9mLUQ4/6UiVs784D9diIkaKc64LO9+9cA==" saltValue="mKCMPnlqv7r9D3lzy8MG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527</v>
      </c>
      <c r="J40" s="103" t="s">
        <v>528</v>
      </c>
      <c r="K40" s="103" t="s">
        <v>529</v>
      </c>
      <c r="L40" s="103" t="s">
        <v>530</v>
      </c>
      <c r="M40" s="104" t="s">
        <v>531</v>
      </c>
    </row>
    <row r="41" spans="2:13" ht="27.75" customHeight="1">
      <c r="B41" s="1195" t="s">
        <v>30</v>
      </c>
      <c r="C41" s="1196"/>
      <c r="D41" s="105"/>
      <c r="E41" s="1197" t="s">
        <v>31</v>
      </c>
      <c r="F41" s="1197"/>
      <c r="G41" s="1197"/>
      <c r="H41" s="1198"/>
      <c r="I41" s="343">
        <v>7998</v>
      </c>
      <c r="J41" s="344">
        <v>8052</v>
      </c>
      <c r="K41" s="344">
        <v>7792</v>
      </c>
      <c r="L41" s="344">
        <v>7753</v>
      </c>
      <c r="M41" s="345">
        <v>7701</v>
      </c>
    </row>
    <row r="42" spans="2:13" ht="27.75" customHeight="1">
      <c r="B42" s="1185"/>
      <c r="C42" s="1186"/>
      <c r="D42" s="106"/>
      <c r="E42" s="1189" t="s">
        <v>32</v>
      </c>
      <c r="F42" s="1189"/>
      <c r="G42" s="1189"/>
      <c r="H42" s="1190"/>
      <c r="I42" s="346">
        <v>40</v>
      </c>
      <c r="J42" s="347">
        <v>26</v>
      </c>
      <c r="K42" s="347">
        <v>13</v>
      </c>
      <c r="L42" s="347">
        <v>9</v>
      </c>
      <c r="M42" s="348">
        <v>6</v>
      </c>
    </row>
    <row r="43" spans="2:13" ht="27.75" customHeight="1">
      <c r="B43" s="1185"/>
      <c r="C43" s="1186"/>
      <c r="D43" s="106"/>
      <c r="E43" s="1189" t="s">
        <v>33</v>
      </c>
      <c r="F43" s="1189"/>
      <c r="G43" s="1189"/>
      <c r="H43" s="1190"/>
      <c r="I43" s="346">
        <v>1588</v>
      </c>
      <c r="J43" s="347">
        <v>1474</v>
      </c>
      <c r="K43" s="347">
        <v>1376</v>
      </c>
      <c r="L43" s="347">
        <v>1402</v>
      </c>
      <c r="M43" s="348">
        <v>1351</v>
      </c>
    </row>
    <row r="44" spans="2:13" ht="27.75" customHeight="1">
      <c r="B44" s="1185"/>
      <c r="C44" s="1186"/>
      <c r="D44" s="106"/>
      <c r="E44" s="1189" t="s">
        <v>34</v>
      </c>
      <c r="F44" s="1189"/>
      <c r="G44" s="1189"/>
      <c r="H44" s="1190"/>
      <c r="I44" s="346">
        <v>100</v>
      </c>
      <c r="J44" s="347">
        <v>83</v>
      </c>
      <c r="K44" s="347">
        <v>64</v>
      </c>
      <c r="L44" s="347">
        <v>96</v>
      </c>
      <c r="M44" s="348">
        <v>44</v>
      </c>
    </row>
    <row r="45" spans="2:13" ht="27.75" customHeight="1">
      <c r="B45" s="1185"/>
      <c r="C45" s="1186"/>
      <c r="D45" s="106"/>
      <c r="E45" s="1189" t="s">
        <v>35</v>
      </c>
      <c r="F45" s="1189"/>
      <c r="G45" s="1189"/>
      <c r="H45" s="1190"/>
      <c r="I45" s="346">
        <v>1554</v>
      </c>
      <c r="J45" s="347">
        <v>1511</v>
      </c>
      <c r="K45" s="347">
        <v>1442</v>
      </c>
      <c r="L45" s="347">
        <v>1346</v>
      </c>
      <c r="M45" s="348">
        <v>1307</v>
      </c>
    </row>
    <row r="46" spans="2:13" ht="27.75" customHeight="1">
      <c r="B46" s="1185"/>
      <c r="C46" s="1186"/>
      <c r="D46" s="107"/>
      <c r="E46" s="1189" t="s">
        <v>36</v>
      </c>
      <c r="F46" s="1189"/>
      <c r="G46" s="1189"/>
      <c r="H46" s="1190"/>
      <c r="I46" s="346" t="s">
        <v>489</v>
      </c>
      <c r="J46" s="347" t="s">
        <v>489</v>
      </c>
      <c r="K46" s="347" t="s">
        <v>489</v>
      </c>
      <c r="L46" s="347" t="s">
        <v>489</v>
      </c>
      <c r="M46" s="348" t="s">
        <v>489</v>
      </c>
    </row>
    <row r="47" spans="2:13" ht="27.75" customHeight="1">
      <c r="B47" s="1185"/>
      <c r="C47" s="1186"/>
      <c r="D47" s="108"/>
      <c r="E47" s="1199" t="s">
        <v>37</v>
      </c>
      <c r="F47" s="1200"/>
      <c r="G47" s="1200"/>
      <c r="H47" s="1201"/>
      <c r="I47" s="346" t="s">
        <v>489</v>
      </c>
      <c r="J47" s="347" t="s">
        <v>489</v>
      </c>
      <c r="K47" s="347" t="s">
        <v>489</v>
      </c>
      <c r="L47" s="347" t="s">
        <v>489</v>
      </c>
      <c r="M47" s="348" t="s">
        <v>489</v>
      </c>
    </row>
    <row r="48" spans="2:13" ht="27.75" customHeight="1">
      <c r="B48" s="1185"/>
      <c r="C48" s="1186"/>
      <c r="D48" s="106"/>
      <c r="E48" s="1189" t="s">
        <v>38</v>
      </c>
      <c r="F48" s="1189"/>
      <c r="G48" s="1189"/>
      <c r="H48" s="1190"/>
      <c r="I48" s="346" t="s">
        <v>489</v>
      </c>
      <c r="J48" s="347" t="s">
        <v>489</v>
      </c>
      <c r="K48" s="347" t="s">
        <v>489</v>
      </c>
      <c r="L48" s="347" t="s">
        <v>489</v>
      </c>
      <c r="M48" s="348" t="s">
        <v>489</v>
      </c>
    </row>
    <row r="49" spans="2:13" ht="27.75" customHeight="1">
      <c r="B49" s="1187"/>
      <c r="C49" s="1188"/>
      <c r="D49" s="106"/>
      <c r="E49" s="1189" t="s">
        <v>39</v>
      </c>
      <c r="F49" s="1189"/>
      <c r="G49" s="1189"/>
      <c r="H49" s="1190"/>
      <c r="I49" s="346" t="s">
        <v>489</v>
      </c>
      <c r="J49" s="347" t="s">
        <v>489</v>
      </c>
      <c r="K49" s="347" t="s">
        <v>489</v>
      </c>
      <c r="L49" s="347" t="s">
        <v>489</v>
      </c>
      <c r="M49" s="348" t="s">
        <v>489</v>
      </c>
    </row>
    <row r="50" spans="2:13" ht="27.75" customHeight="1">
      <c r="B50" s="1183" t="s">
        <v>40</v>
      </c>
      <c r="C50" s="1184"/>
      <c r="D50" s="109"/>
      <c r="E50" s="1189" t="s">
        <v>41</v>
      </c>
      <c r="F50" s="1189"/>
      <c r="G50" s="1189"/>
      <c r="H50" s="1190"/>
      <c r="I50" s="346">
        <v>6668</v>
      </c>
      <c r="J50" s="347">
        <v>7511</v>
      </c>
      <c r="K50" s="347">
        <v>7499</v>
      </c>
      <c r="L50" s="347">
        <v>7104</v>
      </c>
      <c r="M50" s="348">
        <v>6473</v>
      </c>
    </row>
    <row r="51" spans="2:13" ht="27.75" customHeight="1">
      <c r="B51" s="1185"/>
      <c r="C51" s="1186"/>
      <c r="D51" s="106"/>
      <c r="E51" s="1189" t="s">
        <v>42</v>
      </c>
      <c r="F51" s="1189"/>
      <c r="G51" s="1189"/>
      <c r="H51" s="1190"/>
      <c r="I51" s="346">
        <v>72</v>
      </c>
      <c r="J51" s="347">
        <v>40</v>
      </c>
      <c r="K51" s="347">
        <v>21</v>
      </c>
      <c r="L51" s="347">
        <v>15</v>
      </c>
      <c r="M51" s="348">
        <v>7</v>
      </c>
    </row>
    <row r="52" spans="2:13" ht="27.75" customHeight="1">
      <c r="B52" s="1187"/>
      <c r="C52" s="1188"/>
      <c r="D52" s="106"/>
      <c r="E52" s="1189" t="s">
        <v>43</v>
      </c>
      <c r="F52" s="1189"/>
      <c r="G52" s="1189"/>
      <c r="H52" s="1190"/>
      <c r="I52" s="346">
        <v>8895</v>
      </c>
      <c r="J52" s="347">
        <v>8603</v>
      </c>
      <c r="K52" s="347">
        <v>8109</v>
      </c>
      <c r="L52" s="347">
        <v>7996</v>
      </c>
      <c r="M52" s="348">
        <v>7486</v>
      </c>
    </row>
    <row r="53" spans="2:13" ht="27.75" customHeight="1" thickBot="1">
      <c r="B53" s="1191" t="s">
        <v>19</v>
      </c>
      <c r="C53" s="1192"/>
      <c r="D53" s="110"/>
      <c r="E53" s="1193" t="s">
        <v>44</v>
      </c>
      <c r="F53" s="1193"/>
      <c r="G53" s="1193"/>
      <c r="H53" s="1194"/>
      <c r="I53" s="349">
        <v>-4356</v>
      </c>
      <c r="J53" s="350">
        <v>-5007</v>
      </c>
      <c r="K53" s="350">
        <v>-4942</v>
      </c>
      <c r="L53" s="350">
        <v>-4510</v>
      </c>
      <c r="M53" s="351">
        <v>-3556</v>
      </c>
    </row>
    <row r="54" spans="2:13" ht="27.75" customHeight="1">
      <c r="B54" s="111"/>
      <c r="C54" s="112"/>
      <c r="D54" s="112"/>
      <c r="E54" s="113"/>
      <c r="F54" s="113"/>
      <c r="G54" s="113"/>
      <c r="H54" s="113"/>
      <c r="I54" s="114"/>
      <c r="J54" s="114"/>
      <c r="K54" s="114"/>
      <c r="L54" s="114"/>
      <c r="M54" s="114"/>
    </row>
    <row r="55" spans="2:13" ht="13"/>
  </sheetData>
  <sheetProtection algorithmName="SHA-512" hashValue="IOHpyF/AM3sY3/Bnuvk1gpeWBaP+r3rFoCwMFZ9qjv07GQVK9NX5d4z4HLdJeVhWD/nfSCCpeRDLfTQSlT0hiQ==" saltValue="8rcypgxigPBPZ7rItbLA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529</v>
      </c>
      <c r="G54" s="119" t="s">
        <v>530</v>
      </c>
      <c r="H54" s="120" t="s">
        <v>531</v>
      </c>
    </row>
    <row r="55" spans="2:8" ht="52.5" customHeight="1">
      <c r="B55" s="121"/>
      <c r="C55" s="1210" t="s">
        <v>46</v>
      </c>
      <c r="D55" s="1210"/>
      <c r="E55" s="1211"/>
      <c r="F55" s="352">
        <v>1378</v>
      </c>
      <c r="G55" s="352">
        <v>1366</v>
      </c>
      <c r="H55" s="353">
        <v>1176</v>
      </c>
    </row>
    <row r="56" spans="2:8" ht="52.5" customHeight="1">
      <c r="B56" s="122"/>
      <c r="C56" s="1212" t="s">
        <v>47</v>
      </c>
      <c r="D56" s="1212"/>
      <c r="E56" s="1213"/>
      <c r="F56" s="354">
        <v>1177</v>
      </c>
      <c r="G56" s="354">
        <v>1206</v>
      </c>
      <c r="H56" s="355">
        <v>1243</v>
      </c>
    </row>
    <row r="57" spans="2:8" ht="53.25" customHeight="1">
      <c r="B57" s="122"/>
      <c r="C57" s="1214" t="s">
        <v>48</v>
      </c>
      <c r="D57" s="1214"/>
      <c r="E57" s="1215"/>
      <c r="F57" s="356">
        <v>5312</v>
      </c>
      <c r="G57" s="356">
        <v>5244</v>
      </c>
      <c r="H57" s="357">
        <v>5042</v>
      </c>
    </row>
    <row r="58" spans="2:8" ht="45.75" customHeight="1">
      <c r="B58" s="123"/>
      <c r="C58" s="1202" t="s">
        <v>572</v>
      </c>
      <c r="D58" s="1203"/>
      <c r="E58" s="1204"/>
      <c r="F58" s="358">
        <v>2946</v>
      </c>
      <c r="G58" s="358">
        <v>2639</v>
      </c>
      <c r="H58" s="359">
        <v>2304</v>
      </c>
    </row>
    <row r="59" spans="2:8" ht="45.75" customHeight="1">
      <c r="B59" s="123"/>
      <c r="C59" s="1202" t="s">
        <v>573</v>
      </c>
      <c r="D59" s="1203"/>
      <c r="E59" s="1204"/>
      <c r="F59" s="358">
        <v>1034</v>
      </c>
      <c r="G59" s="358">
        <v>1266</v>
      </c>
      <c r="H59" s="359">
        <v>1511</v>
      </c>
    </row>
    <row r="60" spans="2:8" ht="45.75" customHeight="1">
      <c r="B60" s="123"/>
      <c r="C60" s="1202" t="s">
        <v>574</v>
      </c>
      <c r="D60" s="1203"/>
      <c r="E60" s="1204"/>
      <c r="F60" s="358">
        <v>390</v>
      </c>
      <c r="G60" s="358">
        <v>368</v>
      </c>
      <c r="H60" s="359">
        <v>346</v>
      </c>
    </row>
    <row r="61" spans="2:8" ht="45.75" customHeight="1">
      <c r="B61" s="123"/>
      <c r="C61" s="1202" t="s">
        <v>575</v>
      </c>
      <c r="D61" s="1203"/>
      <c r="E61" s="1204"/>
      <c r="F61" s="358">
        <v>408</v>
      </c>
      <c r="G61" s="358">
        <v>408</v>
      </c>
      <c r="H61" s="359">
        <v>313</v>
      </c>
    </row>
    <row r="62" spans="2:8" ht="45.75" customHeight="1" thickBot="1">
      <c r="B62" s="124"/>
      <c r="C62" s="1205" t="s">
        <v>576</v>
      </c>
      <c r="D62" s="1206"/>
      <c r="E62" s="1207"/>
      <c r="F62" s="360">
        <v>111</v>
      </c>
      <c r="G62" s="360">
        <v>139</v>
      </c>
      <c r="H62" s="361">
        <v>167</v>
      </c>
    </row>
    <row r="63" spans="2:8" ht="52.5" customHeight="1" thickBot="1">
      <c r="B63" s="125"/>
      <c r="C63" s="1208" t="s">
        <v>49</v>
      </c>
      <c r="D63" s="1208"/>
      <c r="E63" s="1209"/>
      <c r="F63" s="362">
        <v>7866</v>
      </c>
      <c r="G63" s="362">
        <v>7817</v>
      </c>
      <c r="H63" s="363">
        <v>7462</v>
      </c>
    </row>
    <row r="64" spans="2:8" ht="13"/>
  </sheetData>
  <sheetProtection algorithmName="SHA-512" hashValue="H7sn8jkr7BhTP8px9kW/4g90RC4lMYBKZbvoKuQqadj4QZBalI3M+fCdnbpHeDC+TLfzz2lTxXqYi/kfFUhqEw==" saltValue="UTu5WJaWQqoAB0Ue60SU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45C24-A4EE-4660-8765-B06E6A0A890D}">
  <sheetPr>
    <pageSetUpPr fitToPage="1"/>
  </sheetPr>
  <dimension ref="A1:DE85"/>
  <sheetViews>
    <sheetView showGridLines="0" zoomScale="80" zoomScaleNormal="80" zoomScaleSheetLayoutView="55" workbookViewId="0"/>
  </sheetViews>
  <sheetFormatPr defaultColWidth="0" defaultRowHeight="13.5" customHeight="1" zeroHeight="1"/>
  <cols>
    <col min="1" max="1" width="6.36328125" style="1218" customWidth="1"/>
    <col min="2" max="107" width="2.453125" style="1218" customWidth="1"/>
    <col min="108" max="108" width="6.08984375" style="1225" customWidth="1"/>
    <col min="109" max="109" width="5.90625" style="1224" customWidth="1"/>
    <col min="110" max="16384" width="8.6328125" style="1218" hidden="1"/>
  </cols>
  <sheetData>
    <row r="1" spans="1:109" ht="42.75" customHeight="1">
      <c r="A1" s="1216"/>
      <c r="B1" s="1217"/>
      <c r="DD1" s="1218"/>
      <c r="DE1" s="1218"/>
    </row>
    <row r="2" spans="1:109" ht="25.5" customHeight="1">
      <c r="A2" s="1219"/>
      <c r="C2" s="1219"/>
      <c r="O2" s="1219"/>
      <c r="P2" s="1219"/>
      <c r="Q2" s="1219"/>
      <c r="R2" s="1219"/>
      <c r="S2" s="1219"/>
      <c r="T2" s="1219"/>
      <c r="U2" s="1219"/>
      <c r="V2" s="1219"/>
      <c r="W2" s="1219"/>
      <c r="X2" s="1219"/>
      <c r="Y2" s="1219"/>
      <c r="Z2" s="1219"/>
      <c r="AA2" s="1219"/>
      <c r="AB2" s="1219"/>
      <c r="AC2" s="1219"/>
      <c r="AD2" s="1219"/>
      <c r="AE2" s="1219"/>
      <c r="AF2" s="1219"/>
      <c r="AG2" s="1219"/>
      <c r="AH2" s="1219"/>
      <c r="AI2" s="1219"/>
      <c r="AU2" s="1219"/>
      <c r="BG2" s="1219"/>
      <c r="BS2" s="1219"/>
      <c r="CE2" s="1219"/>
      <c r="CQ2" s="1219"/>
      <c r="DD2" s="1218"/>
      <c r="DE2" s="1218"/>
    </row>
    <row r="3" spans="1:109" ht="25.5" customHeight="1">
      <c r="A3" s="1219"/>
      <c r="C3" s="1219"/>
      <c r="O3" s="1219"/>
      <c r="P3" s="1219"/>
      <c r="Q3" s="1219"/>
      <c r="R3" s="1219"/>
      <c r="S3" s="1219"/>
      <c r="T3" s="1219"/>
      <c r="U3" s="1219"/>
      <c r="V3" s="1219"/>
      <c r="W3" s="1219"/>
      <c r="X3" s="1219"/>
      <c r="Y3" s="1219"/>
      <c r="Z3" s="1219"/>
      <c r="AA3" s="1219"/>
      <c r="AB3" s="1219"/>
      <c r="AC3" s="1219"/>
      <c r="AD3" s="1219"/>
      <c r="AE3" s="1219"/>
      <c r="AF3" s="1219"/>
      <c r="AG3" s="1219"/>
      <c r="AH3" s="1219"/>
      <c r="AI3" s="1219"/>
      <c r="AU3" s="1219"/>
      <c r="BG3" s="1219"/>
      <c r="BS3" s="1219"/>
      <c r="CE3" s="1219"/>
      <c r="CQ3" s="1219"/>
      <c r="DD3" s="1218"/>
      <c r="DE3" s="1218"/>
    </row>
    <row r="4" spans="1:109" s="247" customFormat="1" ht="13">
      <c r="A4" s="1219"/>
      <c r="B4" s="1219"/>
      <c r="C4" s="1219"/>
      <c r="D4" s="1219"/>
      <c r="E4" s="1219"/>
      <c r="F4" s="1219"/>
      <c r="G4" s="1219"/>
      <c r="H4" s="1219"/>
      <c r="I4" s="1219"/>
      <c r="J4" s="1219"/>
      <c r="K4" s="1219"/>
      <c r="L4" s="1219"/>
      <c r="M4" s="1219"/>
      <c r="N4" s="1219"/>
      <c r="O4" s="1219"/>
      <c r="P4" s="1219"/>
      <c r="Q4" s="1219"/>
      <c r="R4" s="1219"/>
      <c r="S4" s="1219"/>
      <c r="T4" s="1219"/>
      <c r="U4" s="1219"/>
      <c r="V4" s="1219"/>
      <c r="W4" s="1219"/>
      <c r="X4" s="1219"/>
      <c r="Y4" s="1219"/>
      <c r="Z4" s="1219"/>
      <c r="AA4" s="1219"/>
      <c r="AB4" s="1219"/>
      <c r="AC4" s="1219"/>
      <c r="AD4" s="1219"/>
      <c r="AE4" s="1219"/>
      <c r="AF4" s="1219"/>
      <c r="AG4" s="1219"/>
      <c r="AH4" s="1219"/>
      <c r="AI4" s="1219"/>
      <c r="AJ4" s="1219"/>
      <c r="AK4" s="1219"/>
      <c r="AL4" s="1219"/>
      <c r="AM4" s="1219"/>
      <c r="AN4" s="1219"/>
      <c r="AO4" s="1219"/>
      <c r="AP4" s="1219"/>
      <c r="AQ4" s="1219"/>
      <c r="AR4" s="1219"/>
      <c r="AS4" s="1219"/>
      <c r="AT4" s="1219"/>
      <c r="AU4" s="1219"/>
      <c r="AV4" s="1219"/>
      <c r="AW4" s="1219"/>
      <c r="AX4" s="1219"/>
      <c r="AY4" s="1219"/>
      <c r="AZ4" s="1219"/>
      <c r="BA4" s="1219"/>
      <c r="BB4" s="1219"/>
      <c r="BC4" s="1219"/>
      <c r="BD4" s="1219"/>
      <c r="BE4" s="1219"/>
      <c r="BF4" s="1219"/>
      <c r="BG4" s="1219"/>
      <c r="BH4" s="1219"/>
      <c r="BI4" s="1219"/>
      <c r="BJ4" s="1219"/>
      <c r="BK4" s="1219"/>
      <c r="BL4" s="1219"/>
      <c r="BM4" s="1219"/>
      <c r="BN4" s="1219"/>
      <c r="BO4" s="1219"/>
      <c r="BP4" s="1219"/>
      <c r="BQ4" s="1219"/>
      <c r="BR4" s="1219"/>
      <c r="BS4" s="1219"/>
      <c r="BT4" s="1219"/>
      <c r="BU4" s="1219"/>
      <c r="BV4" s="1219"/>
      <c r="BW4" s="1219"/>
      <c r="BX4" s="1219"/>
      <c r="BY4" s="1219"/>
      <c r="BZ4" s="1219"/>
      <c r="CA4" s="1219"/>
      <c r="CB4" s="1219"/>
      <c r="CC4" s="1219"/>
      <c r="CD4" s="1219"/>
      <c r="CE4" s="1219"/>
      <c r="CF4" s="1219"/>
      <c r="CG4" s="1219"/>
      <c r="CH4" s="1219"/>
      <c r="CI4" s="1219"/>
      <c r="CJ4" s="1219"/>
      <c r="CK4" s="1219"/>
      <c r="CL4" s="1219"/>
      <c r="CM4" s="1219"/>
      <c r="CN4" s="1219"/>
      <c r="CO4" s="1219"/>
      <c r="CP4" s="1219"/>
      <c r="CQ4" s="1219"/>
      <c r="CR4" s="1219"/>
      <c r="CS4" s="1219"/>
      <c r="CT4" s="1219"/>
      <c r="CU4" s="1219"/>
      <c r="CV4" s="1219"/>
      <c r="CW4" s="1219"/>
      <c r="CX4" s="1219"/>
      <c r="CY4" s="1219"/>
      <c r="CZ4" s="1219"/>
      <c r="DA4" s="1219"/>
      <c r="DB4" s="1219"/>
      <c r="DC4" s="1219"/>
      <c r="DD4" s="1219"/>
      <c r="DE4" s="1219"/>
    </row>
    <row r="5" spans="1:109" s="247" customFormat="1" ht="13">
      <c r="A5" s="1219"/>
      <c r="B5" s="1219"/>
      <c r="C5" s="1219"/>
      <c r="D5" s="1219"/>
      <c r="E5" s="1219"/>
      <c r="F5" s="1219"/>
      <c r="G5" s="1219"/>
      <c r="H5" s="1219"/>
      <c r="I5" s="1219"/>
      <c r="J5" s="1219"/>
      <c r="K5" s="1219"/>
      <c r="L5" s="1219"/>
      <c r="M5" s="1219"/>
      <c r="N5" s="1219"/>
      <c r="O5" s="1219"/>
      <c r="P5" s="1219"/>
      <c r="Q5" s="1219"/>
      <c r="R5" s="1219"/>
      <c r="S5" s="1219"/>
      <c r="T5" s="1219"/>
      <c r="U5" s="1219"/>
      <c r="V5" s="1219"/>
      <c r="W5" s="1219"/>
      <c r="X5" s="1219"/>
      <c r="Y5" s="1219"/>
      <c r="Z5" s="1219"/>
      <c r="AA5" s="1219"/>
      <c r="AB5" s="1219"/>
      <c r="AC5" s="1219"/>
      <c r="AD5" s="1219"/>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19"/>
      <c r="BC5" s="1219"/>
      <c r="BD5" s="1219"/>
      <c r="BE5" s="1219"/>
      <c r="BF5" s="1219"/>
      <c r="BG5" s="1219"/>
      <c r="BH5" s="1219"/>
      <c r="BI5" s="1219"/>
      <c r="BJ5" s="1219"/>
      <c r="BK5" s="1219"/>
      <c r="BL5" s="1219"/>
      <c r="BM5" s="1219"/>
      <c r="BN5" s="1219"/>
      <c r="BO5" s="1219"/>
      <c r="BP5" s="1219"/>
      <c r="BQ5" s="1219"/>
      <c r="BR5" s="1219"/>
      <c r="BS5" s="1219"/>
      <c r="BT5" s="1219"/>
      <c r="BU5" s="1219"/>
      <c r="BV5" s="1219"/>
      <c r="BW5" s="1219"/>
      <c r="BX5" s="1219"/>
      <c r="BY5" s="1219"/>
      <c r="BZ5" s="1219"/>
      <c r="CA5" s="1219"/>
      <c r="CB5" s="1219"/>
      <c r="CC5" s="1219"/>
      <c r="CD5" s="1219"/>
      <c r="CE5" s="1219"/>
      <c r="CF5" s="1219"/>
      <c r="CG5" s="1219"/>
      <c r="CH5" s="1219"/>
      <c r="CI5" s="1219"/>
      <c r="CJ5" s="1219"/>
      <c r="CK5" s="1219"/>
      <c r="CL5" s="1219"/>
      <c r="CM5" s="1219"/>
      <c r="CN5" s="1219"/>
      <c r="CO5" s="1219"/>
      <c r="CP5" s="1219"/>
      <c r="CQ5" s="1219"/>
      <c r="CR5" s="1219"/>
      <c r="CS5" s="1219"/>
      <c r="CT5" s="1219"/>
      <c r="CU5" s="1219"/>
      <c r="CV5" s="1219"/>
      <c r="CW5" s="1219"/>
      <c r="CX5" s="1219"/>
      <c r="CY5" s="1219"/>
      <c r="CZ5" s="1219"/>
      <c r="DA5" s="1219"/>
      <c r="DB5" s="1219"/>
      <c r="DC5" s="1219"/>
      <c r="DD5" s="1219"/>
      <c r="DE5" s="1219"/>
    </row>
    <row r="6" spans="1:109" s="247" customFormat="1" ht="13">
      <c r="A6" s="1219"/>
      <c r="B6" s="1219"/>
      <c r="C6" s="1219"/>
      <c r="D6" s="1219"/>
      <c r="E6" s="1219"/>
      <c r="F6" s="1219"/>
      <c r="G6" s="1219"/>
      <c r="H6" s="1219"/>
      <c r="I6" s="1219"/>
      <c r="J6" s="1219"/>
      <c r="K6" s="1219"/>
      <c r="L6" s="1219"/>
      <c r="M6" s="1219"/>
      <c r="N6" s="1219"/>
      <c r="O6" s="1219"/>
      <c r="P6" s="1219"/>
      <c r="Q6" s="1219"/>
      <c r="R6" s="1219"/>
      <c r="S6" s="1219"/>
      <c r="T6" s="1219"/>
      <c r="U6" s="1219"/>
      <c r="V6" s="1219"/>
      <c r="W6" s="1219"/>
      <c r="X6" s="1219"/>
      <c r="Y6" s="1219"/>
      <c r="Z6" s="1219"/>
      <c r="AA6" s="1219"/>
      <c r="AB6" s="1219"/>
      <c r="AC6" s="1219"/>
      <c r="AD6" s="1219"/>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19"/>
      <c r="BC6" s="1219"/>
      <c r="BD6" s="1219"/>
      <c r="BE6" s="1219"/>
      <c r="BF6" s="1219"/>
      <c r="BG6" s="1219"/>
      <c r="BH6" s="1219"/>
      <c r="BI6" s="1219"/>
      <c r="BJ6" s="1219"/>
      <c r="BK6" s="1219"/>
      <c r="BL6" s="1219"/>
      <c r="BM6" s="1219"/>
      <c r="BN6" s="1219"/>
      <c r="BO6" s="1219"/>
      <c r="BP6" s="1219"/>
      <c r="BQ6" s="1219"/>
      <c r="BR6" s="1219"/>
      <c r="BS6" s="1219"/>
      <c r="BT6" s="1219"/>
      <c r="BU6" s="1219"/>
      <c r="BV6" s="1219"/>
      <c r="BW6" s="1219"/>
      <c r="BX6" s="1219"/>
      <c r="BY6" s="1219"/>
      <c r="BZ6" s="1219"/>
      <c r="CA6" s="1219"/>
      <c r="CB6" s="1219"/>
      <c r="CC6" s="1219"/>
      <c r="CD6" s="1219"/>
      <c r="CE6" s="1219"/>
      <c r="CF6" s="1219"/>
      <c r="CG6" s="1219"/>
      <c r="CH6" s="1219"/>
      <c r="CI6" s="1219"/>
      <c r="CJ6" s="1219"/>
      <c r="CK6" s="1219"/>
      <c r="CL6" s="1219"/>
      <c r="CM6" s="1219"/>
      <c r="CN6" s="1219"/>
      <c r="CO6" s="1219"/>
      <c r="CP6" s="1219"/>
      <c r="CQ6" s="1219"/>
      <c r="CR6" s="1219"/>
      <c r="CS6" s="1219"/>
      <c r="CT6" s="1219"/>
      <c r="CU6" s="1219"/>
      <c r="CV6" s="1219"/>
      <c r="CW6" s="1219"/>
      <c r="CX6" s="1219"/>
      <c r="CY6" s="1219"/>
      <c r="CZ6" s="1219"/>
      <c r="DA6" s="1219"/>
      <c r="DB6" s="1219"/>
      <c r="DC6" s="1219"/>
      <c r="DD6" s="1219"/>
      <c r="DE6" s="1219"/>
    </row>
    <row r="7" spans="1:109" s="247" customFormat="1" ht="13">
      <c r="A7" s="1219"/>
      <c r="B7" s="1219"/>
      <c r="C7" s="1219"/>
      <c r="D7" s="1219"/>
      <c r="E7" s="1219"/>
      <c r="F7" s="1219"/>
      <c r="G7" s="1219"/>
      <c r="H7" s="1219"/>
      <c r="I7" s="1219"/>
      <c r="J7" s="1219"/>
      <c r="K7" s="1219"/>
      <c r="L7" s="1219"/>
      <c r="M7" s="1219"/>
      <c r="N7" s="1219"/>
      <c r="O7" s="1219"/>
      <c r="P7" s="1219"/>
      <c r="Q7" s="1219"/>
      <c r="R7" s="1219"/>
      <c r="S7" s="1219"/>
      <c r="T7" s="1219"/>
      <c r="U7" s="1219"/>
      <c r="V7" s="1219"/>
      <c r="W7" s="1219"/>
      <c r="X7" s="1219"/>
      <c r="Y7" s="1219"/>
      <c r="Z7" s="1219"/>
      <c r="AA7" s="1219"/>
      <c r="AB7" s="1219"/>
      <c r="AC7" s="1219"/>
      <c r="AD7" s="1219"/>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19"/>
      <c r="BC7" s="1219"/>
      <c r="BD7" s="1219"/>
      <c r="BE7" s="1219"/>
      <c r="BF7" s="1219"/>
      <c r="BG7" s="1219"/>
      <c r="BH7" s="1219"/>
      <c r="BI7" s="1219"/>
      <c r="BJ7" s="1219"/>
      <c r="BK7" s="1219"/>
      <c r="BL7" s="1219"/>
      <c r="BM7" s="1219"/>
      <c r="BN7" s="1219"/>
      <c r="BO7" s="1219"/>
      <c r="BP7" s="1219"/>
      <c r="BQ7" s="1219"/>
      <c r="BR7" s="1219"/>
      <c r="BS7" s="1219"/>
      <c r="BT7" s="1219"/>
      <c r="BU7" s="1219"/>
      <c r="BV7" s="1219"/>
      <c r="BW7" s="1219"/>
      <c r="BX7" s="1219"/>
      <c r="BY7" s="1219"/>
      <c r="BZ7" s="1219"/>
      <c r="CA7" s="1219"/>
      <c r="CB7" s="1219"/>
      <c r="CC7" s="1219"/>
      <c r="CD7" s="1219"/>
      <c r="CE7" s="1219"/>
      <c r="CF7" s="1219"/>
      <c r="CG7" s="1219"/>
      <c r="CH7" s="1219"/>
      <c r="CI7" s="1219"/>
      <c r="CJ7" s="1219"/>
      <c r="CK7" s="1219"/>
      <c r="CL7" s="1219"/>
      <c r="CM7" s="1219"/>
      <c r="CN7" s="1219"/>
      <c r="CO7" s="1219"/>
      <c r="CP7" s="1219"/>
      <c r="CQ7" s="1219"/>
      <c r="CR7" s="1219"/>
      <c r="CS7" s="1219"/>
      <c r="CT7" s="1219"/>
      <c r="CU7" s="1219"/>
      <c r="CV7" s="1219"/>
      <c r="CW7" s="1219"/>
      <c r="CX7" s="1219"/>
      <c r="CY7" s="1219"/>
      <c r="CZ7" s="1219"/>
      <c r="DA7" s="1219"/>
      <c r="DB7" s="1219"/>
      <c r="DC7" s="1219"/>
      <c r="DD7" s="1219"/>
      <c r="DE7" s="1219"/>
    </row>
    <row r="8" spans="1:109" s="247" customFormat="1" ht="13">
      <c r="A8" s="1219"/>
      <c r="B8" s="1219"/>
      <c r="C8" s="1219"/>
      <c r="D8" s="1219"/>
      <c r="E8" s="1219"/>
      <c r="F8" s="1219"/>
      <c r="G8" s="1219"/>
      <c r="H8" s="1219"/>
      <c r="I8" s="1219"/>
      <c r="J8" s="1219"/>
      <c r="K8" s="1219"/>
      <c r="L8" s="1219"/>
      <c r="M8" s="1219"/>
      <c r="N8" s="1219"/>
      <c r="O8" s="1219"/>
      <c r="P8" s="1219"/>
      <c r="Q8" s="1219"/>
      <c r="R8" s="1219"/>
      <c r="S8" s="1219"/>
      <c r="T8" s="1219"/>
      <c r="U8" s="1219"/>
      <c r="V8" s="1219"/>
      <c r="W8" s="1219"/>
      <c r="X8" s="1219"/>
      <c r="Y8" s="1219"/>
      <c r="Z8" s="1219"/>
      <c r="AA8" s="1219"/>
      <c r="AB8" s="1219"/>
      <c r="AC8" s="1219"/>
      <c r="AD8" s="1219"/>
      <c r="AE8" s="1219"/>
      <c r="AF8" s="1219"/>
      <c r="AG8" s="1219"/>
      <c r="AH8" s="1219"/>
      <c r="AI8" s="1219"/>
      <c r="AJ8" s="1219"/>
      <c r="AK8" s="1219"/>
      <c r="AL8" s="1219"/>
      <c r="AM8" s="1219"/>
      <c r="AN8" s="1219"/>
      <c r="AO8" s="1219"/>
      <c r="AP8" s="1219"/>
      <c r="AQ8" s="1219"/>
      <c r="AR8" s="1219"/>
      <c r="AS8" s="1219"/>
      <c r="AT8" s="1219"/>
      <c r="AU8" s="1219"/>
      <c r="AV8" s="1219"/>
      <c r="AW8" s="1219"/>
      <c r="AX8" s="1219"/>
      <c r="AY8" s="1219"/>
      <c r="AZ8" s="1219"/>
      <c r="BA8" s="1219"/>
      <c r="BB8" s="1219"/>
      <c r="BC8" s="1219"/>
      <c r="BD8" s="1219"/>
      <c r="BE8" s="1219"/>
      <c r="BF8" s="1219"/>
      <c r="BG8" s="1219"/>
      <c r="BH8" s="1219"/>
      <c r="BI8" s="1219"/>
      <c r="BJ8" s="1219"/>
      <c r="BK8" s="1219"/>
      <c r="BL8" s="1219"/>
      <c r="BM8" s="1219"/>
      <c r="BN8" s="1219"/>
      <c r="BO8" s="1219"/>
      <c r="BP8" s="1219"/>
      <c r="BQ8" s="1219"/>
      <c r="BR8" s="1219"/>
      <c r="BS8" s="1219"/>
      <c r="BT8" s="1219"/>
      <c r="BU8" s="1219"/>
      <c r="BV8" s="1219"/>
      <c r="BW8" s="1219"/>
      <c r="BX8" s="1219"/>
      <c r="BY8" s="1219"/>
      <c r="BZ8" s="1219"/>
      <c r="CA8" s="1219"/>
      <c r="CB8" s="1219"/>
      <c r="CC8" s="1219"/>
      <c r="CD8" s="1219"/>
      <c r="CE8" s="1219"/>
      <c r="CF8" s="1219"/>
      <c r="CG8" s="1219"/>
      <c r="CH8" s="1219"/>
      <c r="CI8" s="1219"/>
      <c r="CJ8" s="1219"/>
      <c r="CK8" s="1219"/>
      <c r="CL8" s="1219"/>
      <c r="CM8" s="1219"/>
      <c r="CN8" s="1219"/>
      <c r="CO8" s="1219"/>
      <c r="CP8" s="1219"/>
      <c r="CQ8" s="1219"/>
      <c r="CR8" s="1219"/>
      <c r="CS8" s="1219"/>
      <c r="CT8" s="1219"/>
      <c r="CU8" s="1219"/>
      <c r="CV8" s="1219"/>
      <c r="CW8" s="1219"/>
      <c r="CX8" s="1219"/>
      <c r="CY8" s="1219"/>
      <c r="CZ8" s="1219"/>
      <c r="DA8" s="1219"/>
      <c r="DB8" s="1219"/>
      <c r="DC8" s="1219"/>
      <c r="DD8" s="1219"/>
      <c r="DE8" s="1219"/>
    </row>
    <row r="9" spans="1:109" s="247" customFormat="1" ht="13">
      <c r="A9" s="1219"/>
      <c r="B9" s="1219"/>
      <c r="C9" s="1219"/>
      <c r="D9" s="1219"/>
      <c r="E9" s="1219"/>
      <c r="F9" s="1219"/>
      <c r="G9" s="1219"/>
      <c r="H9" s="1219"/>
      <c r="I9" s="1219"/>
      <c r="J9" s="1219"/>
      <c r="K9" s="1219"/>
      <c r="L9" s="1219"/>
      <c r="M9" s="1219"/>
      <c r="N9" s="1219"/>
      <c r="O9" s="1219"/>
      <c r="P9" s="1219"/>
      <c r="Q9" s="1219"/>
      <c r="R9" s="1219"/>
      <c r="S9" s="1219"/>
      <c r="T9" s="1219"/>
      <c r="U9" s="1219"/>
      <c r="V9" s="1219"/>
      <c r="W9" s="1219"/>
      <c r="X9" s="1219"/>
      <c r="Y9" s="1219"/>
      <c r="Z9" s="1219"/>
      <c r="AA9" s="1219"/>
      <c r="AB9" s="1219"/>
      <c r="AC9" s="1219"/>
      <c r="AD9" s="1219"/>
      <c r="AE9" s="1219"/>
      <c r="AF9" s="1219"/>
      <c r="AG9" s="1219"/>
      <c r="AH9" s="1219"/>
      <c r="AI9" s="1219"/>
      <c r="AJ9" s="1219"/>
      <c r="AK9" s="1219"/>
      <c r="AL9" s="1219"/>
      <c r="AM9" s="1219"/>
      <c r="AN9" s="1219"/>
      <c r="AO9" s="1219"/>
      <c r="AP9" s="1219"/>
      <c r="AQ9" s="1219"/>
      <c r="AR9" s="1219"/>
      <c r="AS9" s="1219"/>
      <c r="AT9" s="1219"/>
      <c r="AU9" s="1219"/>
      <c r="AV9" s="1219"/>
      <c r="AW9" s="1219"/>
      <c r="AX9" s="1219"/>
      <c r="AY9" s="1219"/>
      <c r="AZ9" s="1219"/>
      <c r="BA9" s="1219"/>
      <c r="BB9" s="1219"/>
      <c r="BC9" s="1219"/>
      <c r="BD9" s="1219"/>
      <c r="BE9" s="1219"/>
      <c r="BF9" s="1219"/>
      <c r="BG9" s="1219"/>
      <c r="BH9" s="1219"/>
      <c r="BI9" s="1219"/>
      <c r="BJ9" s="1219"/>
      <c r="BK9" s="1219"/>
      <c r="BL9" s="1219"/>
      <c r="BM9" s="1219"/>
      <c r="BN9" s="1219"/>
      <c r="BO9" s="1219"/>
      <c r="BP9" s="1219"/>
      <c r="BQ9" s="1219"/>
      <c r="BR9" s="1219"/>
      <c r="BS9" s="1219"/>
      <c r="BT9" s="1219"/>
      <c r="BU9" s="1219"/>
      <c r="BV9" s="1219"/>
      <c r="BW9" s="1219"/>
      <c r="BX9" s="1219"/>
      <c r="BY9" s="1219"/>
      <c r="BZ9" s="1219"/>
      <c r="CA9" s="1219"/>
      <c r="CB9" s="1219"/>
      <c r="CC9" s="1219"/>
      <c r="CD9" s="1219"/>
      <c r="CE9" s="1219"/>
      <c r="CF9" s="1219"/>
      <c r="CG9" s="1219"/>
      <c r="CH9" s="1219"/>
      <c r="CI9" s="1219"/>
      <c r="CJ9" s="1219"/>
      <c r="CK9" s="1219"/>
      <c r="CL9" s="1219"/>
      <c r="CM9" s="1219"/>
      <c r="CN9" s="1219"/>
      <c r="CO9" s="1219"/>
      <c r="CP9" s="1219"/>
      <c r="CQ9" s="1219"/>
      <c r="CR9" s="1219"/>
      <c r="CS9" s="1219"/>
      <c r="CT9" s="1219"/>
      <c r="CU9" s="1219"/>
      <c r="CV9" s="1219"/>
      <c r="CW9" s="1219"/>
      <c r="CX9" s="1219"/>
      <c r="CY9" s="1219"/>
      <c r="CZ9" s="1219"/>
      <c r="DA9" s="1219"/>
      <c r="DB9" s="1219"/>
      <c r="DC9" s="1219"/>
      <c r="DD9" s="1219"/>
      <c r="DE9" s="1219"/>
    </row>
    <row r="10" spans="1:109" s="247" customFormat="1" ht="13">
      <c r="A10" s="1219"/>
      <c r="B10" s="1219"/>
      <c r="C10" s="1219"/>
      <c r="D10" s="1219"/>
      <c r="E10" s="1219"/>
      <c r="F10" s="1219"/>
      <c r="G10" s="1219"/>
      <c r="H10" s="1219"/>
      <c r="I10" s="1219"/>
      <c r="J10" s="1219"/>
      <c r="K10" s="1219"/>
      <c r="L10" s="1219"/>
      <c r="M10" s="1219"/>
      <c r="N10" s="1219"/>
      <c r="O10" s="1219"/>
      <c r="P10" s="1219"/>
      <c r="Q10" s="1219"/>
      <c r="R10" s="1219"/>
      <c r="S10" s="1219"/>
      <c r="T10" s="1219"/>
      <c r="U10" s="1219"/>
      <c r="V10" s="1219"/>
      <c r="W10" s="1219"/>
      <c r="X10" s="1219"/>
      <c r="Y10" s="1219"/>
      <c r="Z10" s="1219"/>
      <c r="AA10" s="1219"/>
      <c r="AB10" s="1219"/>
      <c r="AC10" s="1219"/>
      <c r="AD10" s="1219"/>
      <c r="AE10" s="1219"/>
      <c r="AF10" s="1219"/>
      <c r="AG10" s="1219"/>
      <c r="AH10" s="1219"/>
      <c r="AI10" s="1219"/>
      <c r="AJ10" s="1219"/>
      <c r="AK10" s="1219"/>
      <c r="AL10" s="1219"/>
      <c r="AM10" s="1219"/>
      <c r="AN10" s="1219"/>
      <c r="AO10" s="1219"/>
      <c r="AP10" s="1219"/>
      <c r="AQ10" s="1219"/>
      <c r="AR10" s="1219"/>
      <c r="AS10" s="1219"/>
      <c r="AT10" s="1219"/>
      <c r="AU10" s="1219"/>
      <c r="AV10" s="1219"/>
      <c r="AW10" s="1219"/>
      <c r="AX10" s="1219"/>
      <c r="AY10" s="1219"/>
      <c r="AZ10" s="1219"/>
      <c r="BA10" s="1219"/>
      <c r="BB10" s="1219"/>
      <c r="BC10" s="1219"/>
      <c r="BD10" s="1219"/>
      <c r="BE10" s="1219"/>
      <c r="BF10" s="1219"/>
      <c r="BG10" s="1219"/>
      <c r="BH10" s="1219"/>
      <c r="BI10" s="1219"/>
      <c r="BJ10" s="1219"/>
      <c r="BK10" s="1219"/>
      <c r="BL10" s="1219"/>
      <c r="BM10" s="1219"/>
      <c r="BN10" s="1219"/>
      <c r="BO10" s="1219"/>
      <c r="BP10" s="1219"/>
      <c r="BQ10" s="1219"/>
      <c r="BR10" s="1219"/>
      <c r="BS10" s="1219"/>
      <c r="BT10" s="1219"/>
      <c r="BU10" s="1219"/>
      <c r="BV10" s="1219"/>
      <c r="BW10" s="1219"/>
      <c r="BX10" s="1219"/>
      <c r="BY10" s="1219"/>
      <c r="BZ10" s="1219"/>
      <c r="CA10" s="1219"/>
      <c r="CB10" s="1219"/>
      <c r="CC10" s="1219"/>
      <c r="CD10" s="1219"/>
      <c r="CE10" s="1219"/>
      <c r="CF10" s="1219"/>
      <c r="CG10" s="1219"/>
      <c r="CH10" s="1219"/>
      <c r="CI10" s="1219"/>
      <c r="CJ10" s="1219"/>
      <c r="CK10" s="1219"/>
      <c r="CL10" s="1219"/>
      <c r="CM10" s="1219"/>
      <c r="CN10" s="1219"/>
      <c r="CO10" s="1219"/>
      <c r="CP10" s="1219"/>
      <c r="CQ10" s="1219"/>
      <c r="CR10" s="1219"/>
      <c r="CS10" s="1219"/>
      <c r="CT10" s="1219"/>
      <c r="CU10" s="1219"/>
      <c r="CV10" s="1219"/>
      <c r="CW10" s="1219"/>
      <c r="CX10" s="1219"/>
      <c r="CY10" s="1219"/>
      <c r="CZ10" s="1219"/>
      <c r="DA10" s="1219"/>
      <c r="DB10" s="1219"/>
      <c r="DC10" s="1219"/>
      <c r="DD10" s="1219"/>
      <c r="DE10" s="1219"/>
    </row>
    <row r="11" spans="1:109" s="247" customFormat="1" ht="13">
      <c r="A11" s="1219"/>
      <c r="B11" s="1219"/>
      <c r="C11" s="1219"/>
      <c r="D11" s="1219"/>
      <c r="E11" s="1219"/>
      <c r="F11" s="1219"/>
      <c r="G11" s="1219"/>
      <c r="H11" s="1219"/>
      <c r="I11" s="1219"/>
      <c r="J11" s="1219"/>
      <c r="K11" s="1219"/>
      <c r="L11" s="1219"/>
      <c r="M11" s="1219"/>
      <c r="N11" s="1219"/>
      <c r="O11" s="1219"/>
      <c r="P11" s="1219"/>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c r="CQ11" s="1219"/>
      <c r="CR11" s="1219"/>
      <c r="CS11" s="1219"/>
      <c r="CT11" s="1219"/>
      <c r="CU11" s="1219"/>
      <c r="CV11" s="1219"/>
      <c r="CW11" s="1219"/>
      <c r="CX11" s="1219"/>
      <c r="CY11" s="1219"/>
      <c r="CZ11" s="1219"/>
      <c r="DA11" s="1219"/>
      <c r="DB11" s="1219"/>
      <c r="DC11" s="1219"/>
      <c r="DD11" s="1219"/>
      <c r="DE11" s="1219"/>
    </row>
    <row r="12" spans="1:109" s="247" customFormat="1" ht="13">
      <c r="A12" s="1219"/>
      <c r="B12" s="1219"/>
      <c r="C12" s="1219"/>
      <c r="D12" s="1219"/>
      <c r="E12" s="1219"/>
      <c r="F12" s="1219"/>
      <c r="G12" s="1219"/>
      <c r="H12" s="1219"/>
      <c r="I12" s="1219"/>
      <c r="J12" s="1219"/>
      <c r="K12" s="1219"/>
      <c r="L12" s="1219"/>
      <c r="M12" s="1219"/>
      <c r="N12" s="1219"/>
      <c r="O12" s="1219"/>
      <c r="P12" s="1219"/>
      <c r="Q12" s="1219"/>
      <c r="R12" s="1219"/>
      <c r="S12" s="1219"/>
      <c r="T12" s="1219"/>
      <c r="U12" s="1219"/>
      <c r="V12" s="1219"/>
      <c r="W12" s="1219"/>
      <c r="X12" s="1219"/>
      <c r="Y12" s="1219"/>
      <c r="Z12" s="1219"/>
      <c r="AA12" s="1219"/>
      <c r="AB12" s="1219"/>
      <c r="AC12" s="1219"/>
      <c r="AD12" s="1219"/>
      <c r="AE12" s="1219"/>
      <c r="AF12" s="1219"/>
      <c r="AG12" s="1219"/>
      <c r="AH12" s="1219"/>
      <c r="AI12" s="1219"/>
      <c r="AJ12" s="1219"/>
      <c r="AK12" s="1219"/>
      <c r="AL12" s="1219"/>
      <c r="AM12" s="1219"/>
      <c r="AN12" s="1219"/>
      <c r="AO12" s="1219"/>
      <c r="AP12" s="1219"/>
      <c r="AQ12" s="1219"/>
      <c r="AR12" s="1219"/>
      <c r="AS12" s="1219"/>
      <c r="AT12" s="1219"/>
      <c r="AU12" s="1219"/>
      <c r="AV12" s="1219"/>
      <c r="AW12" s="1219"/>
      <c r="AX12" s="1219"/>
      <c r="AY12" s="1219"/>
      <c r="AZ12" s="1219"/>
      <c r="BA12" s="1219"/>
      <c r="BB12" s="1219"/>
      <c r="BC12" s="1219"/>
      <c r="BD12" s="1219"/>
      <c r="BE12" s="1219"/>
      <c r="BF12" s="1219"/>
      <c r="BG12" s="1219"/>
      <c r="BH12" s="1219"/>
      <c r="BI12" s="1219"/>
      <c r="BJ12" s="1219"/>
      <c r="BK12" s="1219"/>
      <c r="BL12" s="1219"/>
      <c r="BM12" s="1219"/>
      <c r="BN12" s="1219"/>
      <c r="BO12" s="1219"/>
      <c r="BP12" s="1219"/>
      <c r="BQ12" s="1219"/>
      <c r="BR12" s="1219"/>
      <c r="BS12" s="1219"/>
      <c r="BT12" s="1219"/>
      <c r="BU12" s="1219"/>
      <c r="BV12" s="1219"/>
      <c r="BW12" s="1219"/>
      <c r="BX12" s="1219"/>
      <c r="BY12" s="1219"/>
      <c r="BZ12" s="1219"/>
      <c r="CA12" s="1219"/>
      <c r="CB12" s="1219"/>
      <c r="CC12" s="1219"/>
      <c r="CD12" s="1219"/>
      <c r="CE12" s="1219"/>
      <c r="CF12" s="1219"/>
      <c r="CG12" s="1219"/>
      <c r="CH12" s="1219"/>
      <c r="CI12" s="1219"/>
      <c r="CJ12" s="1219"/>
      <c r="CK12" s="1219"/>
      <c r="CL12" s="1219"/>
      <c r="CM12" s="1219"/>
      <c r="CN12" s="1219"/>
      <c r="CO12" s="1219"/>
      <c r="CP12" s="1219"/>
      <c r="CQ12" s="1219"/>
      <c r="CR12" s="1219"/>
      <c r="CS12" s="1219"/>
      <c r="CT12" s="1219"/>
      <c r="CU12" s="1219"/>
      <c r="CV12" s="1219"/>
      <c r="CW12" s="1219"/>
      <c r="CX12" s="1219"/>
      <c r="CY12" s="1219"/>
      <c r="CZ12" s="1219"/>
      <c r="DA12" s="1219"/>
      <c r="DB12" s="1219"/>
      <c r="DC12" s="1219"/>
      <c r="DD12" s="1219"/>
      <c r="DE12" s="1219"/>
    </row>
    <row r="13" spans="1:109" s="247" customFormat="1" ht="13">
      <c r="A13" s="1219"/>
      <c r="B13" s="1219"/>
      <c r="C13" s="1219"/>
      <c r="D13" s="1219"/>
      <c r="E13" s="1219"/>
      <c r="F13" s="1219"/>
      <c r="G13" s="1219"/>
      <c r="H13" s="1219"/>
      <c r="I13" s="1219"/>
      <c r="J13" s="1219"/>
      <c r="K13" s="1219"/>
      <c r="L13" s="1219"/>
      <c r="M13" s="1219"/>
      <c r="N13" s="1219"/>
      <c r="O13" s="1219"/>
      <c r="P13" s="1219"/>
      <c r="Q13" s="1219"/>
      <c r="R13" s="1219"/>
      <c r="S13" s="1219"/>
      <c r="T13" s="1219"/>
      <c r="U13" s="1219"/>
      <c r="V13" s="1219"/>
      <c r="W13" s="1219"/>
      <c r="X13" s="1219"/>
      <c r="Y13" s="1219"/>
      <c r="Z13" s="1219"/>
      <c r="AA13" s="1219"/>
      <c r="AB13" s="1219"/>
      <c r="AC13" s="1219"/>
      <c r="AD13" s="1219"/>
      <c r="AE13" s="1219"/>
      <c r="AF13" s="1219"/>
      <c r="AG13" s="1219"/>
      <c r="AH13" s="1219"/>
      <c r="AI13" s="1219"/>
      <c r="AJ13" s="1219"/>
      <c r="AK13" s="1219"/>
      <c r="AL13" s="1219"/>
      <c r="AM13" s="1219"/>
      <c r="AN13" s="1219"/>
      <c r="AO13" s="1219"/>
      <c r="AP13" s="1219"/>
      <c r="AQ13" s="1219"/>
      <c r="AR13" s="1219"/>
      <c r="AS13" s="1219"/>
      <c r="AT13" s="1219"/>
      <c r="AU13" s="1219"/>
      <c r="AV13" s="1219"/>
      <c r="AW13" s="1219"/>
      <c r="AX13" s="1219"/>
      <c r="AY13" s="1219"/>
      <c r="AZ13" s="1219"/>
      <c r="BA13" s="1219"/>
      <c r="BB13" s="1219"/>
      <c r="BC13" s="1219"/>
      <c r="BD13" s="1219"/>
      <c r="BE13" s="1219"/>
      <c r="BF13" s="1219"/>
      <c r="BG13" s="1219"/>
      <c r="BH13" s="1219"/>
      <c r="BI13" s="1219"/>
      <c r="BJ13" s="1219"/>
      <c r="BK13" s="1219"/>
      <c r="BL13" s="1219"/>
      <c r="BM13" s="1219"/>
      <c r="BN13" s="1219"/>
      <c r="BO13" s="1219"/>
      <c r="BP13" s="1219"/>
      <c r="BQ13" s="1219"/>
      <c r="BR13" s="1219"/>
      <c r="BS13" s="1219"/>
      <c r="BT13" s="1219"/>
      <c r="BU13" s="1219"/>
      <c r="BV13" s="1219"/>
      <c r="BW13" s="1219"/>
      <c r="BX13" s="1219"/>
      <c r="BY13" s="1219"/>
      <c r="BZ13" s="1219"/>
      <c r="CA13" s="1219"/>
      <c r="CB13" s="1219"/>
      <c r="CC13" s="1219"/>
      <c r="CD13" s="1219"/>
      <c r="CE13" s="1219"/>
      <c r="CF13" s="1219"/>
      <c r="CG13" s="1219"/>
      <c r="CH13" s="1219"/>
      <c r="CI13" s="1219"/>
      <c r="CJ13" s="1219"/>
      <c r="CK13" s="1219"/>
      <c r="CL13" s="1219"/>
      <c r="CM13" s="1219"/>
      <c r="CN13" s="1219"/>
      <c r="CO13" s="1219"/>
      <c r="CP13" s="1219"/>
      <c r="CQ13" s="1219"/>
      <c r="CR13" s="1219"/>
      <c r="CS13" s="1219"/>
      <c r="CT13" s="1219"/>
      <c r="CU13" s="1219"/>
      <c r="CV13" s="1219"/>
      <c r="CW13" s="1219"/>
      <c r="CX13" s="1219"/>
      <c r="CY13" s="1219"/>
      <c r="CZ13" s="1219"/>
      <c r="DA13" s="1219"/>
      <c r="DB13" s="1219"/>
      <c r="DC13" s="1219"/>
      <c r="DD13" s="1219"/>
      <c r="DE13" s="1219"/>
    </row>
    <row r="14" spans="1:109" s="247" customFormat="1" ht="13">
      <c r="A14" s="1219"/>
      <c r="B14" s="1219"/>
      <c r="C14" s="1219"/>
      <c r="D14" s="1219"/>
      <c r="E14" s="1219"/>
      <c r="F14" s="1219"/>
      <c r="G14" s="1219"/>
      <c r="H14" s="1219"/>
      <c r="I14" s="1219"/>
      <c r="J14" s="1219"/>
      <c r="K14" s="1219"/>
      <c r="L14" s="1219"/>
      <c r="M14" s="1219"/>
      <c r="N14" s="1219"/>
      <c r="O14" s="1219"/>
      <c r="P14" s="1219"/>
      <c r="Q14" s="1219"/>
      <c r="R14" s="1219"/>
      <c r="S14" s="1219"/>
      <c r="T14" s="1219"/>
      <c r="U14" s="1219"/>
      <c r="V14" s="1219"/>
      <c r="W14" s="1219"/>
      <c r="X14" s="1219"/>
      <c r="Y14" s="1219"/>
      <c r="Z14" s="1219"/>
      <c r="AA14" s="1219"/>
      <c r="AB14" s="1219"/>
      <c r="AC14" s="1219"/>
      <c r="AD14" s="1219"/>
      <c r="AE14" s="1219"/>
      <c r="AF14" s="1219"/>
      <c r="AG14" s="1219"/>
      <c r="AH14" s="1219"/>
      <c r="AI14" s="1219"/>
      <c r="AJ14" s="1219"/>
      <c r="AK14" s="1219"/>
      <c r="AL14" s="1219"/>
      <c r="AM14" s="1219"/>
      <c r="AN14" s="1219"/>
      <c r="AO14" s="1219"/>
      <c r="AP14" s="1219"/>
      <c r="AQ14" s="1219"/>
      <c r="AR14" s="1219"/>
      <c r="AS14" s="1219"/>
      <c r="AT14" s="1219"/>
      <c r="AU14" s="1219"/>
      <c r="AV14" s="1219"/>
      <c r="AW14" s="1219"/>
      <c r="AX14" s="1219"/>
      <c r="AY14" s="1219"/>
      <c r="AZ14" s="1219"/>
      <c r="BA14" s="1219"/>
      <c r="BB14" s="1219"/>
      <c r="BC14" s="1219"/>
      <c r="BD14" s="1219"/>
      <c r="BE14" s="1219"/>
      <c r="BF14" s="1219"/>
      <c r="BG14" s="1219"/>
      <c r="BH14" s="1219"/>
      <c r="BI14" s="1219"/>
      <c r="BJ14" s="1219"/>
      <c r="BK14" s="1219"/>
      <c r="BL14" s="1219"/>
      <c r="BM14" s="1219"/>
      <c r="BN14" s="1219"/>
      <c r="BO14" s="1219"/>
      <c r="BP14" s="1219"/>
      <c r="BQ14" s="1219"/>
      <c r="BR14" s="1219"/>
      <c r="BS14" s="1219"/>
      <c r="BT14" s="1219"/>
      <c r="BU14" s="1219"/>
      <c r="BV14" s="1219"/>
      <c r="BW14" s="1219"/>
      <c r="BX14" s="1219"/>
      <c r="BY14" s="1219"/>
      <c r="BZ14" s="1219"/>
      <c r="CA14" s="1219"/>
      <c r="CB14" s="1219"/>
      <c r="CC14" s="1219"/>
      <c r="CD14" s="1219"/>
      <c r="CE14" s="1219"/>
      <c r="CF14" s="1219"/>
      <c r="CG14" s="1219"/>
      <c r="CH14" s="1219"/>
      <c r="CI14" s="1219"/>
      <c r="CJ14" s="1219"/>
      <c r="CK14" s="1219"/>
      <c r="CL14" s="1219"/>
      <c r="CM14" s="1219"/>
      <c r="CN14" s="1219"/>
      <c r="CO14" s="1219"/>
      <c r="CP14" s="1219"/>
      <c r="CQ14" s="1219"/>
      <c r="CR14" s="1219"/>
      <c r="CS14" s="1219"/>
      <c r="CT14" s="1219"/>
      <c r="CU14" s="1219"/>
      <c r="CV14" s="1219"/>
      <c r="CW14" s="1219"/>
      <c r="CX14" s="1219"/>
      <c r="CY14" s="1219"/>
      <c r="CZ14" s="1219"/>
      <c r="DA14" s="1219"/>
      <c r="DB14" s="1219"/>
      <c r="DC14" s="1219"/>
      <c r="DD14" s="1219"/>
      <c r="DE14" s="1219"/>
    </row>
    <row r="15" spans="1:109" s="247" customFormat="1" ht="13">
      <c r="A15" s="1218"/>
      <c r="B15" s="1219"/>
      <c r="C15" s="1219"/>
      <c r="D15" s="1219"/>
      <c r="E15" s="1219"/>
      <c r="F15" s="1219"/>
      <c r="G15" s="1219"/>
      <c r="H15" s="1219"/>
      <c r="I15" s="1219"/>
      <c r="J15" s="1219"/>
      <c r="K15" s="1219"/>
      <c r="L15" s="1219"/>
      <c r="M15" s="1219"/>
      <c r="N15" s="1219"/>
      <c r="O15" s="1219"/>
      <c r="P15" s="1219"/>
      <c r="Q15" s="1219"/>
      <c r="R15" s="1219"/>
      <c r="S15" s="1219"/>
      <c r="T15" s="1219"/>
      <c r="U15" s="1219"/>
      <c r="V15" s="1219"/>
      <c r="W15" s="1219"/>
      <c r="X15" s="1219"/>
      <c r="Y15" s="1219"/>
      <c r="Z15" s="1219"/>
      <c r="AA15" s="1219"/>
      <c r="AB15" s="1219"/>
      <c r="AC15" s="1219"/>
      <c r="AD15" s="1219"/>
      <c r="AE15" s="1219"/>
      <c r="AF15" s="1219"/>
      <c r="AG15" s="1219"/>
      <c r="AH15" s="1219"/>
      <c r="AI15" s="1219"/>
      <c r="AJ15" s="1219"/>
      <c r="AK15" s="1219"/>
      <c r="AL15" s="1219"/>
      <c r="AM15" s="1219"/>
      <c r="AN15" s="1219"/>
      <c r="AO15" s="1219"/>
      <c r="AP15" s="1219"/>
      <c r="AQ15" s="1219"/>
      <c r="AR15" s="1219"/>
      <c r="AS15" s="1219"/>
      <c r="AT15" s="1219"/>
      <c r="AU15" s="1219"/>
      <c r="AV15" s="1219"/>
      <c r="AW15" s="1219"/>
      <c r="AX15" s="1219"/>
      <c r="AY15" s="1219"/>
      <c r="AZ15" s="1219"/>
      <c r="BA15" s="1219"/>
      <c r="BB15" s="1219"/>
      <c r="BC15" s="1219"/>
      <c r="BD15" s="1219"/>
      <c r="BE15" s="1219"/>
      <c r="BF15" s="1219"/>
      <c r="BG15" s="1219"/>
      <c r="BH15" s="1219"/>
      <c r="BI15" s="1219"/>
      <c r="BJ15" s="1219"/>
      <c r="BK15" s="1219"/>
      <c r="BL15" s="1219"/>
      <c r="BM15" s="1219"/>
      <c r="BN15" s="1219"/>
      <c r="BO15" s="1219"/>
      <c r="BP15" s="1219"/>
      <c r="BQ15" s="1219"/>
      <c r="BR15" s="1219"/>
      <c r="BS15" s="1219"/>
      <c r="BT15" s="1219"/>
      <c r="BU15" s="1219"/>
      <c r="BV15" s="1219"/>
      <c r="BW15" s="1219"/>
      <c r="BX15" s="1219"/>
      <c r="BY15" s="1219"/>
      <c r="BZ15" s="1219"/>
      <c r="CA15" s="1219"/>
      <c r="CB15" s="1219"/>
      <c r="CC15" s="1219"/>
      <c r="CD15" s="1219"/>
      <c r="CE15" s="1219"/>
      <c r="CF15" s="1219"/>
      <c r="CG15" s="1219"/>
      <c r="CH15" s="1219"/>
      <c r="CI15" s="1219"/>
      <c r="CJ15" s="1219"/>
      <c r="CK15" s="1219"/>
      <c r="CL15" s="1219"/>
      <c r="CM15" s="1219"/>
      <c r="CN15" s="1219"/>
      <c r="CO15" s="1219"/>
      <c r="CP15" s="1219"/>
      <c r="CQ15" s="1219"/>
      <c r="CR15" s="1219"/>
      <c r="CS15" s="1219"/>
      <c r="CT15" s="1219"/>
      <c r="CU15" s="1219"/>
      <c r="CV15" s="1219"/>
      <c r="CW15" s="1219"/>
      <c r="CX15" s="1219"/>
      <c r="CY15" s="1219"/>
      <c r="CZ15" s="1219"/>
      <c r="DA15" s="1219"/>
      <c r="DB15" s="1219"/>
      <c r="DC15" s="1219"/>
      <c r="DD15" s="1219"/>
      <c r="DE15" s="1219"/>
    </row>
    <row r="16" spans="1:109" s="247" customFormat="1" ht="13">
      <c r="A16" s="1218"/>
      <c r="B16" s="1219"/>
      <c r="C16" s="1219"/>
      <c r="D16" s="1219"/>
      <c r="E16" s="1219"/>
      <c r="F16" s="1219"/>
      <c r="G16" s="1219"/>
      <c r="H16" s="1219"/>
      <c r="I16" s="1219"/>
      <c r="J16" s="1219"/>
      <c r="K16" s="1219"/>
      <c r="L16" s="1219"/>
      <c r="M16" s="1219"/>
      <c r="N16" s="1219"/>
      <c r="O16" s="1219"/>
      <c r="P16" s="1219"/>
      <c r="Q16" s="1219"/>
      <c r="R16" s="1219"/>
      <c r="S16" s="1219"/>
      <c r="T16" s="1219"/>
      <c r="U16" s="1219"/>
      <c r="V16" s="1219"/>
      <c r="W16" s="1219"/>
      <c r="X16" s="1219"/>
      <c r="Y16" s="1219"/>
      <c r="Z16" s="1219"/>
      <c r="AA16" s="1219"/>
      <c r="AB16" s="1219"/>
      <c r="AC16" s="1219"/>
      <c r="AD16" s="1219"/>
      <c r="AE16" s="1219"/>
      <c r="AF16" s="1219"/>
      <c r="AG16" s="1219"/>
      <c r="AH16" s="1219"/>
      <c r="AI16" s="1219"/>
      <c r="AJ16" s="1219"/>
      <c r="AK16" s="1219"/>
      <c r="AL16" s="1219"/>
      <c r="AM16" s="1219"/>
      <c r="AN16" s="1219"/>
      <c r="AO16" s="1219"/>
      <c r="AP16" s="1219"/>
      <c r="AQ16" s="1219"/>
      <c r="AR16" s="1219"/>
      <c r="AS16" s="1219"/>
      <c r="AT16" s="1219"/>
      <c r="AU16" s="1219"/>
      <c r="AV16" s="1219"/>
      <c r="AW16" s="1219"/>
      <c r="AX16" s="1219"/>
      <c r="AY16" s="1219"/>
      <c r="AZ16" s="1219"/>
      <c r="BA16" s="1219"/>
      <c r="BB16" s="1219"/>
      <c r="BC16" s="1219"/>
      <c r="BD16" s="1219"/>
      <c r="BE16" s="1219"/>
      <c r="BF16" s="1219"/>
      <c r="BG16" s="1219"/>
      <c r="BH16" s="1219"/>
      <c r="BI16" s="1219"/>
      <c r="BJ16" s="1219"/>
      <c r="BK16" s="1219"/>
      <c r="BL16" s="1219"/>
      <c r="BM16" s="1219"/>
      <c r="BN16" s="1219"/>
      <c r="BO16" s="1219"/>
      <c r="BP16" s="1219"/>
      <c r="BQ16" s="1219"/>
      <c r="BR16" s="1219"/>
      <c r="BS16" s="1219"/>
      <c r="BT16" s="1219"/>
      <c r="BU16" s="1219"/>
      <c r="BV16" s="1219"/>
      <c r="BW16" s="1219"/>
      <c r="BX16" s="1219"/>
      <c r="BY16" s="1219"/>
      <c r="BZ16" s="1219"/>
      <c r="CA16" s="1219"/>
      <c r="CB16" s="1219"/>
      <c r="CC16" s="1219"/>
      <c r="CD16" s="1219"/>
      <c r="CE16" s="1219"/>
      <c r="CF16" s="1219"/>
      <c r="CG16" s="1219"/>
      <c r="CH16" s="1219"/>
      <c r="CI16" s="1219"/>
      <c r="CJ16" s="1219"/>
      <c r="CK16" s="1219"/>
      <c r="CL16" s="1219"/>
      <c r="CM16" s="1219"/>
      <c r="CN16" s="1219"/>
      <c r="CO16" s="1219"/>
      <c r="CP16" s="1219"/>
      <c r="CQ16" s="1219"/>
      <c r="CR16" s="1219"/>
      <c r="CS16" s="1219"/>
      <c r="CT16" s="1219"/>
      <c r="CU16" s="1219"/>
      <c r="CV16" s="1219"/>
      <c r="CW16" s="1219"/>
      <c r="CX16" s="1219"/>
      <c r="CY16" s="1219"/>
      <c r="CZ16" s="1219"/>
      <c r="DA16" s="1219"/>
      <c r="DB16" s="1219"/>
      <c r="DC16" s="1219"/>
      <c r="DD16" s="1219"/>
      <c r="DE16" s="1219"/>
    </row>
    <row r="17" spans="1:109" s="247" customFormat="1" ht="13">
      <c r="A17" s="1218"/>
      <c r="B17" s="1219"/>
      <c r="C17" s="1219"/>
      <c r="D17" s="1219"/>
      <c r="E17" s="1219"/>
      <c r="F17" s="1219"/>
      <c r="G17" s="1219"/>
      <c r="H17" s="1219"/>
      <c r="I17" s="1219"/>
      <c r="J17" s="1219"/>
      <c r="K17" s="1219"/>
      <c r="L17" s="1219"/>
      <c r="M17" s="1219"/>
      <c r="N17" s="1219"/>
      <c r="O17" s="1219"/>
      <c r="P17" s="1219"/>
      <c r="Q17" s="1219"/>
      <c r="R17" s="1219"/>
      <c r="S17" s="1219"/>
      <c r="T17" s="1219"/>
      <c r="U17" s="1219"/>
      <c r="V17" s="1219"/>
      <c r="W17" s="1219"/>
      <c r="X17" s="1219"/>
      <c r="Y17" s="1219"/>
      <c r="Z17" s="1219"/>
      <c r="AA17" s="1219"/>
      <c r="AB17" s="1219"/>
      <c r="AC17" s="1219"/>
      <c r="AD17" s="1219"/>
      <c r="AE17" s="1219"/>
      <c r="AF17" s="1219"/>
      <c r="AG17" s="1219"/>
      <c r="AH17" s="1219"/>
      <c r="AI17" s="1219"/>
      <c r="AJ17" s="1219"/>
      <c r="AK17" s="1219"/>
      <c r="AL17" s="1219"/>
      <c r="AM17" s="1219"/>
      <c r="AN17" s="1219"/>
      <c r="AO17" s="1219"/>
      <c r="AP17" s="1219"/>
      <c r="AQ17" s="1219"/>
      <c r="AR17" s="1219"/>
      <c r="AS17" s="1219"/>
      <c r="AT17" s="1219"/>
      <c r="AU17" s="1219"/>
      <c r="AV17" s="1219"/>
      <c r="AW17" s="1219"/>
      <c r="AX17" s="1219"/>
      <c r="AY17" s="1219"/>
      <c r="AZ17" s="1219"/>
      <c r="BA17" s="1219"/>
      <c r="BB17" s="1219"/>
      <c r="BC17" s="1219"/>
      <c r="BD17" s="1219"/>
      <c r="BE17" s="1219"/>
      <c r="BF17" s="1219"/>
      <c r="BG17" s="1219"/>
      <c r="BH17" s="1219"/>
      <c r="BI17" s="1219"/>
      <c r="BJ17" s="1219"/>
      <c r="BK17" s="1219"/>
      <c r="BL17" s="1219"/>
      <c r="BM17" s="1219"/>
      <c r="BN17" s="1219"/>
      <c r="BO17" s="1219"/>
      <c r="BP17" s="1219"/>
      <c r="BQ17" s="1219"/>
      <c r="BR17" s="1219"/>
      <c r="BS17" s="1219"/>
      <c r="BT17" s="1219"/>
      <c r="BU17" s="1219"/>
      <c r="BV17" s="1219"/>
      <c r="BW17" s="1219"/>
      <c r="BX17" s="1219"/>
      <c r="BY17" s="1219"/>
      <c r="BZ17" s="1219"/>
      <c r="CA17" s="1219"/>
      <c r="CB17" s="1219"/>
      <c r="CC17" s="1219"/>
      <c r="CD17" s="1219"/>
      <c r="CE17" s="1219"/>
      <c r="CF17" s="1219"/>
      <c r="CG17" s="1219"/>
      <c r="CH17" s="1219"/>
      <c r="CI17" s="1219"/>
      <c r="CJ17" s="1219"/>
      <c r="CK17" s="1219"/>
      <c r="CL17" s="1219"/>
      <c r="CM17" s="1219"/>
      <c r="CN17" s="1219"/>
      <c r="CO17" s="1219"/>
      <c r="CP17" s="1219"/>
      <c r="CQ17" s="1219"/>
      <c r="CR17" s="1219"/>
      <c r="CS17" s="1219"/>
      <c r="CT17" s="1219"/>
      <c r="CU17" s="1219"/>
      <c r="CV17" s="1219"/>
      <c r="CW17" s="1219"/>
      <c r="CX17" s="1219"/>
      <c r="CY17" s="1219"/>
      <c r="CZ17" s="1219"/>
      <c r="DA17" s="1219"/>
      <c r="DB17" s="1219"/>
      <c r="DC17" s="1219"/>
      <c r="DD17" s="1219"/>
      <c r="DE17" s="1219"/>
    </row>
    <row r="18" spans="1:109" s="247" customFormat="1" ht="13">
      <c r="A18" s="1218"/>
      <c r="B18" s="1219"/>
      <c r="C18" s="1219"/>
      <c r="D18" s="1219"/>
      <c r="E18" s="1219"/>
      <c r="F18" s="1219"/>
      <c r="G18" s="1219"/>
      <c r="H18" s="1219"/>
      <c r="I18" s="1219"/>
      <c r="J18" s="1219"/>
      <c r="K18" s="1219"/>
      <c r="L18" s="1219"/>
      <c r="M18" s="1219"/>
      <c r="N18" s="1219"/>
      <c r="O18" s="1219"/>
      <c r="P18" s="1219"/>
      <c r="Q18" s="1219"/>
      <c r="R18" s="1219"/>
      <c r="S18" s="1219"/>
      <c r="T18" s="1219"/>
      <c r="U18" s="1219"/>
      <c r="V18" s="1219"/>
      <c r="W18" s="1219"/>
      <c r="X18" s="1219"/>
      <c r="Y18" s="1219"/>
      <c r="Z18" s="1219"/>
      <c r="AA18" s="1219"/>
      <c r="AB18" s="1219"/>
      <c r="AC18" s="1219"/>
      <c r="AD18" s="1219"/>
      <c r="AE18" s="1219"/>
      <c r="AF18" s="1219"/>
      <c r="AG18" s="1219"/>
      <c r="AH18" s="1219"/>
      <c r="AI18" s="1219"/>
      <c r="AJ18" s="1219"/>
      <c r="AK18" s="1219"/>
      <c r="AL18" s="1219"/>
      <c r="AM18" s="1219"/>
      <c r="AN18" s="1219"/>
      <c r="AO18" s="1219"/>
      <c r="AP18" s="1219"/>
      <c r="AQ18" s="1219"/>
      <c r="AR18" s="1219"/>
      <c r="AS18" s="1219"/>
      <c r="AT18" s="1219"/>
      <c r="AU18" s="1219"/>
      <c r="AV18" s="1219"/>
      <c r="AW18" s="1219"/>
      <c r="AX18" s="1219"/>
      <c r="AY18" s="1219"/>
      <c r="AZ18" s="1219"/>
      <c r="BA18" s="1219"/>
      <c r="BB18" s="1219"/>
      <c r="BC18" s="1219"/>
      <c r="BD18" s="1219"/>
      <c r="BE18" s="1219"/>
      <c r="BF18" s="1219"/>
      <c r="BG18" s="1219"/>
      <c r="BH18" s="1219"/>
      <c r="BI18" s="1219"/>
      <c r="BJ18" s="1219"/>
      <c r="BK18" s="1219"/>
      <c r="BL18" s="1219"/>
      <c r="BM18" s="1219"/>
      <c r="BN18" s="1219"/>
      <c r="BO18" s="1219"/>
      <c r="BP18" s="1219"/>
      <c r="BQ18" s="1219"/>
      <c r="BR18" s="1219"/>
      <c r="BS18" s="1219"/>
      <c r="BT18" s="1219"/>
      <c r="BU18" s="1219"/>
      <c r="BV18" s="1219"/>
      <c r="BW18" s="1219"/>
      <c r="BX18" s="1219"/>
      <c r="BY18" s="1219"/>
      <c r="BZ18" s="1219"/>
      <c r="CA18" s="1219"/>
      <c r="CB18" s="1219"/>
      <c r="CC18" s="1219"/>
      <c r="CD18" s="1219"/>
      <c r="CE18" s="1219"/>
      <c r="CF18" s="1219"/>
      <c r="CG18" s="1219"/>
      <c r="CH18" s="1219"/>
      <c r="CI18" s="1219"/>
      <c r="CJ18" s="1219"/>
      <c r="CK18" s="1219"/>
      <c r="CL18" s="1219"/>
      <c r="CM18" s="1219"/>
      <c r="CN18" s="1219"/>
      <c r="CO18" s="1219"/>
      <c r="CP18" s="1219"/>
      <c r="CQ18" s="1219"/>
      <c r="CR18" s="1219"/>
      <c r="CS18" s="1219"/>
      <c r="CT18" s="1219"/>
      <c r="CU18" s="1219"/>
      <c r="CV18" s="1219"/>
      <c r="CW18" s="1219"/>
      <c r="CX18" s="1219"/>
      <c r="CY18" s="1219"/>
      <c r="CZ18" s="1219"/>
      <c r="DA18" s="1219"/>
      <c r="DB18" s="1219"/>
      <c r="DC18" s="1219"/>
      <c r="DD18" s="1219"/>
      <c r="DE18" s="1219"/>
    </row>
    <row r="19" spans="1:109" ht="13">
      <c r="DD19" s="1218"/>
      <c r="DE19" s="1218"/>
    </row>
    <row r="20" spans="1:109" ht="13">
      <c r="DD20" s="1218"/>
      <c r="DE20" s="1218"/>
    </row>
    <row r="21" spans="1:109" ht="17.25" customHeight="1">
      <c r="B21" s="1220"/>
      <c r="C21" s="1221"/>
      <c r="D21" s="1221"/>
      <c r="E21" s="1221"/>
      <c r="F21" s="1221"/>
      <c r="G21" s="1221"/>
      <c r="H21" s="1221"/>
      <c r="I21" s="1221"/>
      <c r="J21" s="1221"/>
      <c r="K21" s="1221"/>
      <c r="L21" s="1221"/>
      <c r="M21" s="1221"/>
      <c r="N21" s="1222"/>
      <c r="O21" s="1221"/>
      <c r="P21" s="1221"/>
      <c r="Q21" s="1221"/>
      <c r="R21" s="1221"/>
      <c r="S21" s="1221"/>
      <c r="T21" s="1221"/>
      <c r="U21" s="1221"/>
      <c r="V21" s="1221"/>
      <c r="W21" s="1221"/>
      <c r="X21" s="1221"/>
      <c r="Y21" s="1221"/>
      <c r="Z21" s="1221"/>
      <c r="AA21" s="1221"/>
      <c r="AB21" s="1221"/>
      <c r="AC21" s="1221"/>
      <c r="AD21" s="1221"/>
      <c r="AE21" s="1221"/>
      <c r="AF21" s="1221"/>
      <c r="AG21" s="1221"/>
      <c r="AH21" s="1221"/>
      <c r="AI21" s="1221"/>
      <c r="AJ21" s="1221"/>
      <c r="AK21" s="1221"/>
      <c r="AL21" s="1221"/>
      <c r="AM21" s="1221"/>
      <c r="AN21" s="1221"/>
      <c r="AO21" s="1221"/>
      <c r="AP21" s="1221"/>
      <c r="AQ21" s="1221"/>
      <c r="AR21" s="1221"/>
      <c r="AS21" s="1221"/>
      <c r="AT21" s="1222"/>
      <c r="AU21" s="1221"/>
      <c r="AV21" s="1221"/>
      <c r="AW21" s="1221"/>
      <c r="AX21" s="1221"/>
      <c r="AY21" s="1221"/>
      <c r="AZ21" s="1221"/>
      <c r="BA21" s="1221"/>
      <c r="BB21" s="1221"/>
      <c r="BC21" s="1221"/>
      <c r="BD21" s="1221"/>
      <c r="BE21" s="1221"/>
      <c r="BF21" s="1222"/>
      <c r="BG21" s="1221"/>
      <c r="BH21" s="1221"/>
      <c r="BI21" s="1221"/>
      <c r="BJ21" s="1221"/>
      <c r="BK21" s="1221"/>
      <c r="BL21" s="1221"/>
      <c r="BM21" s="1221"/>
      <c r="BN21" s="1221"/>
      <c r="BO21" s="1221"/>
      <c r="BP21" s="1221"/>
      <c r="BQ21" s="1221"/>
      <c r="BR21" s="1222"/>
      <c r="BS21" s="1221"/>
      <c r="BT21" s="1221"/>
      <c r="BU21" s="1221"/>
      <c r="BV21" s="1221"/>
      <c r="BW21" s="1221"/>
      <c r="BX21" s="1221"/>
      <c r="BY21" s="1221"/>
      <c r="BZ21" s="1221"/>
      <c r="CA21" s="1221"/>
      <c r="CB21" s="1221"/>
      <c r="CC21" s="1221"/>
      <c r="CD21" s="1222"/>
      <c r="CE21" s="1221"/>
      <c r="CF21" s="1221"/>
      <c r="CG21" s="1221"/>
      <c r="CH21" s="1221"/>
      <c r="CI21" s="1221"/>
      <c r="CJ21" s="1221"/>
      <c r="CK21" s="1221"/>
      <c r="CL21" s="1221"/>
      <c r="CM21" s="1221"/>
      <c r="CN21" s="1221"/>
      <c r="CO21" s="1221"/>
      <c r="CP21" s="1222"/>
      <c r="CQ21" s="1221"/>
      <c r="CR21" s="1221"/>
      <c r="CS21" s="1221"/>
      <c r="CT21" s="1221"/>
      <c r="CU21" s="1221"/>
      <c r="CV21" s="1221"/>
      <c r="CW21" s="1221"/>
      <c r="CX21" s="1221"/>
      <c r="CY21" s="1221"/>
      <c r="CZ21" s="1221"/>
      <c r="DA21" s="1221"/>
      <c r="DB21" s="1222"/>
      <c r="DC21" s="1221"/>
      <c r="DD21" s="1223"/>
      <c r="DE21" s="1218"/>
    </row>
    <row r="22" spans="1:109" ht="17.25" customHeight="1">
      <c r="B22" s="1224"/>
    </row>
    <row r="23" spans="1:109" ht="13">
      <c r="B23" s="1224"/>
    </row>
    <row r="24" spans="1:109" ht="13">
      <c r="B24" s="1224"/>
    </row>
    <row r="25" spans="1:109" ht="13">
      <c r="B25" s="1224"/>
    </row>
    <row r="26" spans="1:109" ht="13">
      <c r="B26" s="1224"/>
    </row>
    <row r="27" spans="1:109" ht="13">
      <c r="B27" s="1224"/>
    </row>
    <row r="28" spans="1:109" ht="13">
      <c r="B28" s="1224"/>
    </row>
    <row r="29" spans="1:109" ht="13">
      <c r="B29" s="1224"/>
    </row>
    <row r="30" spans="1:109" ht="13">
      <c r="B30" s="1224"/>
    </row>
    <row r="31" spans="1:109" ht="13">
      <c r="B31" s="1224"/>
    </row>
    <row r="32" spans="1:109" ht="13">
      <c r="B32" s="1224"/>
    </row>
    <row r="33" spans="2:109" ht="13">
      <c r="B33" s="1224"/>
    </row>
    <row r="34" spans="2:109" ht="13">
      <c r="B34" s="1224"/>
    </row>
    <row r="35" spans="2:109" ht="13">
      <c r="B35" s="1224"/>
    </row>
    <row r="36" spans="2:109" ht="13">
      <c r="B36" s="1224"/>
    </row>
    <row r="37" spans="2:109" ht="13">
      <c r="B37" s="1224"/>
    </row>
    <row r="38" spans="2:109" ht="13">
      <c r="B38" s="1224"/>
    </row>
    <row r="39" spans="2:109" ht="13">
      <c r="B39" s="1226"/>
      <c r="C39" s="1227"/>
      <c r="D39" s="1227"/>
      <c r="E39" s="1227"/>
      <c r="F39" s="1227"/>
      <c r="G39" s="1227"/>
      <c r="H39" s="1227"/>
      <c r="I39" s="1227"/>
      <c r="J39" s="1227"/>
      <c r="K39" s="1227"/>
      <c r="L39" s="1227"/>
      <c r="M39" s="1227"/>
      <c r="N39" s="1227"/>
      <c r="O39" s="1227"/>
      <c r="P39" s="1227"/>
      <c r="Q39" s="1227"/>
      <c r="R39" s="1227"/>
      <c r="S39" s="1227"/>
      <c r="T39" s="1227"/>
      <c r="U39" s="1227"/>
      <c r="V39" s="1227"/>
      <c r="W39" s="1227"/>
      <c r="X39" s="1227"/>
      <c r="Y39" s="1227"/>
      <c r="Z39" s="1227"/>
      <c r="AA39" s="1227"/>
      <c r="AB39" s="1227"/>
      <c r="AC39" s="1227"/>
      <c r="AD39" s="1227"/>
      <c r="AE39" s="1227"/>
      <c r="AF39" s="1227"/>
      <c r="AG39" s="1227"/>
      <c r="AH39" s="1227"/>
      <c r="AI39" s="1227"/>
      <c r="AJ39" s="1227"/>
      <c r="AK39" s="1227"/>
      <c r="AL39" s="1227"/>
      <c r="AM39" s="1227"/>
      <c r="AN39" s="1227"/>
      <c r="AO39" s="1227"/>
      <c r="AP39" s="1227"/>
      <c r="AQ39" s="1227"/>
      <c r="AR39" s="1227"/>
      <c r="AS39" s="1227"/>
      <c r="AT39" s="1227"/>
      <c r="AU39" s="1227"/>
      <c r="AV39" s="1227"/>
      <c r="AW39" s="1227"/>
      <c r="AX39" s="1227"/>
      <c r="AY39" s="1227"/>
      <c r="AZ39" s="1227"/>
      <c r="BA39" s="1227"/>
      <c r="BB39" s="1227"/>
      <c r="BC39" s="1227"/>
      <c r="BD39" s="1227"/>
      <c r="BE39" s="1227"/>
      <c r="BF39" s="1227"/>
      <c r="BG39" s="1227"/>
      <c r="BH39" s="1227"/>
      <c r="BI39" s="1227"/>
      <c r="BJ39" s="1227"/>
      <c r="BK39" s="1227"/>
      <c r="BL39" s="1227"/>
      <c r="BM39" s="1227"/>
      <c r="BN39" s="1227"/>
      <c r="BO39" s="1227"/>
      <c r="BP39" s="1227"/>
      <c r="BQ39" s="1227"/>
      <c r="BR39" s="1227"/>
      <c r="BS39" s="1227"/>
      <c r="BT39" s="1227"/>
      <c r="BU39" s="1227"/>
      <c r="BV39" s="1227"/>
      <c r="BW39" s="1227"/>
      <c r="BX39" s="1227"/>
      <c r="BY39" s="1227"/>
      <c r="BZ39" s="1227"/>
      <c r="CA39" s="1227"/>
      <c r="CB39" s="1227"/>
      <c r="CC39" s="1227"/>
      <c r="CD39" s="1227"/>
      <c r="CE39" s="1227"/>
      <c r="CF39" s="1227"/>
      <c r="CG39" s="1227"/>
      <c r="CH39" s="1227"/>
      <c r="CI39" s="1227"/>
      <c r="CJ39" s="1227"/>
      <c r="CK39" s="1227"/>
      <c r="CL39" s="1227"/>
      <c r="CM39" s="1227"/>
      <c r="CN39" s="1227"/>
      <c r="CO39" s="1227"/>
      <c r="CP39" s="1227"/>
      <c r="CQ39" s="1227"/>
      <c r="CR39" s="1227"/>
      <c r="CS39" s="1227"/>
      <c r="CT39" s="1227"/>
      <c r="CU39" s="1227"/>
      <c r="CV39" s="1227"/>
      <c r="CW39" s="1227"/>
      <c r="CX39" s="1227"/>
      <c r="CY39" s="1227"/>
      <c r="CZ39" s="1227"/>
      <c r="DA39" s="1227"/>
      <c r="DB39" s="1227"/>
      <c r="DC39" s="1227"/>
      <c r="DD39" s="1228"/>
    </row>
    <row r="40" spans="2:109" ht="13">
      <c r="B40" s="1229"/>
      <c r="DD40" s="1229"/>
      <c r="DE40" s="1218"/>
    </row>
    <row r="41" spans="2:109" ht="16.5">
      <c r="B41" s="1230" t="s">
        <v>577</v>
      </c>
      <c r="C41" s="1221"/>
      <c r="D41" s="1221"/>
      <c r="E41" s="1221"/>
      <c r="F41" s="1221"/>
      <c r="G41" s="1221"/>
      <c r="H41" s="1221"/>
      <c r="I41" s="1221"/>
      <c r="J41" s="1221"/>
      <c r="K41" s="1221"/>
      <c r="L41" s="1221"/>
      <c r="M41" s="1221"/>
      <c r="N41" s="1221"/>
      <c r="O41" s="1221"/>
      <c r="P41" s="1221"/>
      <c r="Q41" s="1221"/>
      <c r="R41" s="1221"/>
      <c r="S41" s="1221"/>
      <c r="T41" s="1221"/>
      <c r="U41" s="1221"/>
      <c r="V41" s="1221"/>
      <c r="W41" s="1221"/>
      <c r="X41" s="1221"/>
      <c r="Y41" s="1221"/>
      <c r="Z41" s="1221"/>
      <c r="AA41" s="1221"/>
      <c r="AB41" s="1221"/>
      <c r="AC41" s="1221"/>
      <c r="AD41" s="1221"/>
      <c r="AE41" s="1221"/>
      <c r="AF41" s="1221"/>
      <c r="AG41" s="1221"/>
      <c r="AH41" s="1221"/>
      <c r="AI41" s="1221"/>
      <c r="AJ41" s="1221"/>
      <c r="AK41" s="1221"/>
      <c r="AL41" s="1221"/>
      <c r="AM41" s="1221"/>
      <c r="AN41" s="1221"/>
      <c r="AO41" s="1221"/>
      <c r="AP41" s="1221"/>
      <c r="AQ41" s="1221"/>
      <c r="AR41" s="1221"/>
      <c r="AS41" s="1221"/>
      <c r="AT41" s="1221"/>
      <c r="AU41" s="1221"/>
      <c r="AV41" s="1221"/>
      <c r="AW41" s="1221"/>
      <c r="AX41" s="1221"/>
      <c r="AY41" s="1221"/>
      <c r="AZ41" s="1221"/>
      <c r="BA41" s="1221"/>
      <c r="BB41" s="1221"/>
      <c r="BC41" s="1221"/>
      <c r="BD41" s="1221"/>
      <c r="BE41" s="1221"/>
      <c r="BF41" s="1221"/>
      <c r="BG41" s="1221"/>
      <c r="BH41" s="1221"/>
      <c r="BI41" s="1221"/>
      <c r="BJ41" s="1221"/>
      <c r="BK41" s="1221"/>
      <c r="BL41" s="1221"/>
      <c r="BM41" s="1221"/>
      <c r="BN41" s="1221"/>
      <c r="BO41" s="1221"/>
      <c r="BP41" s="1221"/>
      <c r="BQ41" s="1221"/>
      <c r="BR41" s="1221"/>
      <c r="BS41" s="1221"/>
      <c r="BT41" s="1221"/>
      <c r="BU41" s="1221"/>
      <c r="BV41" s="1221"/>
      <c r="BW41" s="1221"/>
      <c r="BX41" s="1221"/>
      <c r="BY41" s="1221"/>
      <c r="BZ41" s="1221"/>
      <c r="CA41" s="1221"/>
      <c r="CB41" s="1221"/>
      <c r="CC41" s="1221"/>
      <c r="CD41" s="1221"/>
      <c r="CE41" s="1221"/>
      <c r="CF41" s="1221"/>
      <c r="CG41" s="1221"/>
      <c r="CH41" s="1221"/>
      <c r="CI41" s="1221"/>
      <c r="CJ41" s="1221"/>
      <c r="CK41" s="1221"/>
      <c r="CL41" s="1221"/>
      <c r="CM41" s="1221"/>
      <c r="CN41" s="1221"/>
      <c r="CO41" s="1221"/>
      <c r="CP41" s="1221"/>
      <c r="CQ41" s="1221"/>
      <c r="CR41" s="1221"/>
      <c r="CS41" s="1221"/>
      <c r="CT41" s="1221"/>
      <c r="CU41" s="1221"/>
      <c r="CV41" s="1221"/>
      <c r="CW41" s="1221"/>
      <c r="CX41" s="1221"/>
      <c r="CY41" s="1221"/>
      <c r="CZ41" s="1221"/>
      <c r="DA41" s="1221"/>
      <c r="DB41" s="1221"/>
      <c r="DC41" s="1221"/>
      <c r="DD41" s="1223"/>
    </row>
    <row r="42" spans="2:109" ht="13">
      <c r="B42" s="1224"/>
      <c r="G42" s="1231"/>
      <c r="I42" s="1232"/>
      <c r="J42" s="1232"/>
      <c r="K42" s="1232"/>
      <c r="AM42" s="1231"/>
      <c r="AN42" s="1231" t="s">
        <v>578</v>
      </c>
      <c r="AP42" s="1232"/>
      <c r="AQ42" s="1232"/>
      <c r="AR42" s="1232"/>
      <c r="AY42" s="1231"/>
      <c r="BA42" s="1232"/>
      <c r="BB42" s="1232"/>
      <c r="BC42" s="1232"/>
      <c r="BK42" s="1231"/>
      <c r="BM42" s="1232"/>
      <c r="BN42" s="1232"/>
      <c r="BO42" s="1232"/>
      <c r="BW42" s="1231"/>
      <c r="BY42" s="1232"/>
      <c r="BZ42" s="1232"/>
      <c r="CA42" s="1232"/>
      <c r="CI42" s="1231"/>
      <c r="CK42" s="1232"/>
      <c r="CL42" s="1232"/>
      <c r="CM42" s="1232"/>
      <c r="CU42" s="1231"/>
      <c r="CW42" s="1232"/>
      <c r="CX42" s="1232"/>
      <c r="CY42" s="1232"/>
    </row>
    <row r="43" spans="2:109" ht="13.5" customHeight="1">
      <c r="B43" s="1224"/>
      <c r="AN43" s="1233" t="s">
        <v>579</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
      <c r="B44" s="1224"/>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
      <c r="B45" s="1224"/>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
      <c r="B46" s="1224"/>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
      <c r="B47" s="1224"/>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
      <c r="B48" s="1224"/>
      <c r="H48" s="1242"/>
      <c r="I48" s="1242"/>
      <c r="J48" s="1242"/>
      <c r="AN48" s="1242"/>
      <c r="AO48" s="1242"/>
      <c r="AP48" s="1242"/>
      <c r="AZ48" s="1242"/>
      <c r="BA48" s="1242"/>
      <c r="BB48" s="1242"/>
      <c r="BL48" s="1242"/>
      <c r="BM48" s="1242"/>
      <c r="BN48" s="1242"/>
      <c r="BX48" s="1242"/>
      <c r="BY48" s="1242"/>
      <c r="BZ48" s="1242"/>
      <c r="CJ48" s="1242"/>
      <c r="CK48" s="1242"/>
      <c r="CL48" s="1242"/>
      <c r="CV48" s="1242"/>
      <c r="CW48" s="1242"/>
      <c r="CX48" s="1242"/>
    </row>
    <row r="49" spans="1:109" ht="13">
      <c r="B49" s="1224"/>
      <c r="AN49" s="1218" t="s">
        <v>580</v>
      </c>
    </row>
    <row r="50" spans="1:109" ht="13">
      <c r="B50" s="1224"/>
      <c r="G50" s="1243"/>
      <c r="H50" s="1243"/>
      <c r="I50" s="1243"/>
      <c r="J50" s="1243"/>
      <c r="K50" s="1244"/>
      <c r="L50" s="1244"/>
      <c r="M50" s="1245"/>
      <c r="N50" s="1245"/>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49" t="s">
        <v>527</v>
      </c>
      <c r="BQ50" s="1249"/>
      <c r="BR50" s="1249"/>
      <c r="BS50" s="1249"/>
      <c r="BT50" s="1249"/>
      <c r="BU50" s="1249"/>
      <c r="BV50" s="1249"/>
      <c r="BW50" s="1249"/>
      <c r="BX50" s="1249" t="s">
        <v>528</v>
      </c>
      <c r="BY50" s="1249"/>
      <c r="BZ50" s="1249"/>
      <c r="CA50" s="1249"/>
      <c r="CB50" s="1249"/>
      <c r="CC50" s="1249"/>
      <c r="CD50" s="1249"/>
      <c r="CE50" s="1249"/>
      <c r="CF50" s="1249" t="s">
        <v>529</v>
      </c>
      <c r="CG50" s="1249"/>
      <c r="CH50" s="1249"/>
      <c r="CI50" s="1249"/>
      <c r="CJ50" s="1249"/>
      <c r="CK50" s="1249"/>
      <c r="CL50" s="1249"/>
      <c r="CM50" s="1249"/>
      <c r="CN50" s="1249" t="s">
        <v>530</v>
      </c>
      <c r="CO50" s="1249"/>
      <c r="CP50" s="1249"/>
      <c r="CQ50" s="1249"/>
      <c r="CR50" s="1249"/>
      <c r="CS50" s="1249"/>
      <c r="CT50" s="1249"/>
      <c r="CU50" s="1249"/>
      <c r="CV50" s="1249" t="s">
        <v>531</v>
      </c>
      <c r="CW50" s="1249"/>
      <c r="CX50" s="1249"/>
      <c r="CY50" s="1249"/>
      <c r="CZ50" s="1249"/>
      <c r="DA50" s="1249"/>
      <c r="DB50" s="1249"/>
      <c r="DC50" s="1249"/>
    </row>
    <row r="51" spans="1:109" ht="13.5" customHeight="1">
      <c r="B51" s="1224"/>
      <c r="G51" s="1250"/>
      <c r="H51" s="1250"/>
      <c r="I51" s="1251"/>
      <c r="J51" s="1251"/>
      <c r="K51" s="1252"/>
      <c r="L51" s="1252"/>
      <c r="M51" s="1252"/>
      <c r="N51" s="1252"/>
      <c r="AM51" s="1242"/>
      <c r="AN51" s="1253" t="s">
        <v>581</v>
      </c>
      <c r="AO51" s="1253"/>
      <c r="AP51" s="1253"/>
      <c r="AQ51" s="1253"/>
      <c r="AR51" s="1253"/>
      <c r="AS51" s="1253"/>
      <c r="AT51" s="1253"/>
      <c r="AU51" s="1253"/>
      <c r="AV51" s="1253"/>
      <c r="AW51" s="1253"/>
      <c r="AX51" s="1253"/>
      <c r="AY51" s="1253"/>
      <c r="AZ51" s="1253"/>
      <c r="BA51" s="1253"/>
      <c r="BB51" s="1253" t="s">
        <v>582</v>
      </c>
      <c r="BC51" s="1253"/>
      <c r="BD51" s="1253"/>
      <c r="BE51" s="1253"/>
      <c r="BF51" s="1253"/>
      <c r="BG51" s="1253"/>
      <c r="BH51" s="1253"/>
      <c r="BI51" s="1253"/>
      <c r="BJ51" s="1253"/>
      <c r="BK51" s="1253"/>
      <c r="BL51" s="1253"/>
      <c r="BM51" s="1253"/>
      <c r="BN51" s="1253"/>
      <c r="BO51" s="1253"/>
      <c r="BP51" s="1254"/>
      <c r="BQ51" s="1254"/>
      <c r="BR51" s="1254"/>
      <c r="BS51" s="1254"/>
      <c r="BT51" s="1254"/>
      <c r="BU51" s="1254"/>
      <c r="BV51" s="1254"/>
      <c r="BW51" s="1254"/>
      <c r="BX51" s="1254"/>
      <c r="BY51" s="1254"/>
      <c r="BZ51" s="1254"/>
      <c r="CA51" s="1254"/>
      <c r="CB51" s="1254"/>
      <c r="CC51" s="1254"/>
      <c r="CD51" s="1254"/>
      <c r="CE51" s="1254"/>
      <c r="CF51" s="1254"/>
      <c r="CG51" s="1254"/>
      <c r="CH51" s="1254"/>
      <c r="CI51" s="1254"/>
      <c r="CJ51" s="1254"/>
      <c r="CK51" s="1254"/>
      <c r="CL51" s="1254"/>
      <c r="CM51" s="1254"/>
      <c r="CN51" s="1254"/>
      <c r="CO51" s="1254"/>
      <c r="CP51" s="1254"/>
      <c r="CQ51" s="1254"/>
      <c r="CR51" s="1254"/>
      <c r="CS51" s="1254"/>
      <c r="CT51" s="1254"/>
      <c r="CU51" s="1254"/>
      <c r="CV51" s="1254"/>
      <c r="CW51" s="1254"/>
      <c r="CX51" s="1254"/>
      <c r="CY51" s="1254"/>
      <c r="CZ51" s="1254"/>
      <c r="DA51" s="1254"/>
      <c r="DB51" s="1254"/>
      <c r="DC51" s="1254"/>
    </row>
    <row r="52" spans="1:109" ht="13">
      <c r="B52" s="1224"/>
      <c r="G52" s="1250"/>
      <c r="H52" s="1250"/>
      <c r="I52" s="1251"/>
      <c r="J52" s="1251"/>
      <c r="K52" s="1252"/>
      <c r="L52" s="1252"/>
      <c r="M52" s="1252"/>
      <c r="N52" s="1252"/>
      <c r="AM52" s="1242"/>
      <c r="AN52" s="1253"/>
      <c r="AO52" s="1253"/>
      <c r="AP52" s="1253"/>
      <c r="AQ52" s="1253"/>
      <c r="AR52" s="1253"/>
      <c r="AS52" s="1253"/>
      <c r="AT52" s="1253"/>
      <c r="AU52" s="1253"/>
      <c r="AV52" s="1253"/>
      <c r="AW52" s="1253"/>
      <c r="AX52" s="1253"/>
      <c r="AY52" s="1253"/>
      <c r="AZ52" s="1253"/>
      <c r="BA52" s="1253"/>
      <c r="BB52" s="1253"/>
      <c r="BC52" s="1253"/>
      <c r="BD52" s="1253"/>
      <c r="BE52" s="1253"/>
      <c r="BF52" s="1253"/>
      <c r="BG52" s="1253"/>
      <c r="BH52" s="1253"/>
      <c r="BI52" s="1253"/>
      <c r="BJ52" s="1253"/>
      <c r="BK52" s="1253"/>
      <c r="BL52" s="1253"/>
      <c r="BM52" s="1253"/>
      <c r="BN52" s="1253"/>
      <c r="BO52" s="1253"/>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
      <c r="A53" s="1232"/>
      <c r="B53" s="1224"/>
      <c r="G53" s="1250"/>
      <c r="H53" s="1250"/>
      <c r="I53" s="1243"/>
      <c r="J53" s="1243"/>
      <c r="K53" s="1252"/>
      <c r="L53" s="1252"/>
      <c r="M53" s="1252"/>
      <c r="N53" s="1252"/>
      <c r="AM53" s="1242"/>
      <c r="AN53" s="1253"/>
      <c r="AO53" s="1253"/>
      <c r="AP53" s="1253"/>
      <c r="AQ53" s="1253"/>
      <c r="AR53" s="1253"/>
      <c r="AS53" s="1253"/>
      <c r="AT53" s="1253"/>
      <c r="AU53" s="1253"/>
      <c r="AV53" s="1253"/>
      <c r="AW53" s="1253"/>
      <c r="AX53" s="1253"/>
      <c r="AY53" s="1253"/>
      <c r="AZ53" s="1253"/>
      <c r="BA53" s="1253"/>
      <c r="BB53" s="1253" t="s">
        <v>583</v>
      </c>
      <c r="BC53" s="1253"/>
      <c r="BD53" s="1253"/>
      <c r="BE53" s="1253"/>
      <c r="BF53" s="1253"/>
      <c r="BG53" s="1253"/>
      <c r="BH53" s="1253"/>
      <c r="BI53" s="1253"/>
      <c r="BJ53" s="1253"/>
      <c r="BK53" s="1253"/>
      <c r="BL53" s="1253"/>
      <c r="BM53" s="1253"/>
      <c r="BN53" s="1253"/>
      <c r="BO53" s="1253"/>
      <c r="BP53" s="1254">
        <v>64.5</v>
      </c>
      <c r="BQ53" s="1254"/>
      <c r="BR53" s="1254"/>
      <c r="BS53" s="1254"/>
      <c r="BT53" s="1254"/>
      <c r="BU53" s="1254"/>
      <c r="BV53" s="1254"/>
      <c r="BW53" s="1254"/>
      <c r="BX53" s="1254">
        <v>66</v>
      </c>
      <c r="BY53" s="1254"/>
      <c r="BZ53" s="1254"/>
      <c r="CA53" s="1254"/>
      <c r="CB53" s="1254"/>
      <c r="CC53" s="1254"/>
      <c r="CD53" s="1254"/>
      <c r="CE53" s="1254"/>
      <c r="CF53" s="1254">
        <v>67.599999999999994</v>
      </c>
      <c r="CG53" s="1254"/>
      <c r="CH53" s="1254"/>
      <c r="CI53" s="1254"/>
      <c r="CJ53" s="1254"/>
      <c r="CK53" s="1254"/>
      <c r="CL53" s="1254"/>
      <c r="CM53" s="1254"/>
      <c r="CN53" s="1254">
        <v>69.2</v>
      </c>
      <c r="CO53" s="1254"/>
      <c r="CP53" s="1254"/>
      <c r="CQ53" s="1254"/>
      <c r="CR53" s="1254"/>
      <c r="CS53" s="1254"/>
      <c r="CT53" s="1254"/>
      <c r="CU53" s="1254"/>
      <c r="CV53" s="1254">
        <v>70.599999999999994</v>
      </c>
      <c r="CW53" s="1254"/>
      <c r="CX53" s="1254"/>
      <c r="CY53" s="1254"/>
      <c r="CZ53" s="1254"/>
      <c r="DA53" s="1254"/>
      <c r="DB53" s="1254"/>
      <c r="DC53" s="1254"/>
    </row>
    <row r="54" spans="1:109" ht="13">
      <c r="A54" s="1232"/>
      <c r="B54" s="1224"/>
      <c r="G54" s="1250"/>
      <c r="H54" s="1250"/>
      <c r="I54" s="1243"/>
      <c r="J54" s="1243"/>
      <c r="K54" s="1252"/>
      <c r="L54" s="1252"/>
      <c r="M54" s="1252"/>
      <c r="N54" s="1252"/>
      <c r="AM54" s="1242"/>
      <c r="AN54" s="1253"/>
      <c r="AO54" s="1253"/>
      <c r="AP54" s="1253"/>
      <c r="AQ54" s="1253"/>
      <c r="AR54" s="1253"/>
      <c r="AS54" s="1253"/>
      <c r="AT54" s="1253"/>
      <c r="AU54" s="1253"/>
      <c r="AV54" s="1253"/>
      <c r="AW54" s="1253"/>
      <c r="AX54" s="1253"/>
      <c r="AY54" s="1253"/>
      <c r="AZ54" s="1253"/>
      <c r="BA54" s="1253"/>
      <c r="BB54" s="1253"/>
      <c r="BC54" s="1253"/>
      <c r="BD54" s="1253"/>
      <c r="BE54" s="1253"/>
      <c r="BF54" s="1253"/>
      <c r="BG54" s="1253"/>
      <c r="BH54" s="1253"/>
      <c r="BI54" s="1253"/>
      <c r="BJ54" s="1253"/>
      <c r="BK54" s="1253"/>
      <c r="BL54" s="1253"/>
      <c r="BM54" s="1253"/>
      <c r="BN54" s="1253"/>
      <c r="BO54" s="1253"/>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
      <c r="A55" s="1232"/>
      <c r="B55" s="1224"/>
      <c r="G55" s="1243"/>
      <c r="H55" s="1243"/>
      <c r="I55" s="1243"/>
      <c r="J55" s="1243"/>
      <c r="K55" s="1252"/>
      <c r="L55" s="1252"/>
      <c r="M55" s="1252"/>
      <c r="N55" s="1252"/>
      <c r="AN55" s="1249" t="s">
        <v>584</v>
      </c>
      <c r="AO55" s="1249"/>
      <c r="AP55" s="1249"/>
      <c r="AQ55" s="1249"/>
      <c r="AR55" s="1249"/>
      <c r="AS55" s="1249"/>
      <c r="AT55" s="1249"/>
      <c r="AU55" s="1249"/>
      <c r="AV55" s="1249"/>
      <c r="AW55" s="1249"/>
      <c r="AX55" s="1249"/>
      <c r="AY55" s="1249"/>
      <c r="AZ55" s="1249"/>
      <c r="BA55" s="1249"/>
      <c r="BB55" s="1253" t="s">
        <v>582</v>
      </c>
      <c r="BC55" s="1253"/>
      <c r="BD55" s="1253"/>
      <c r="BE55" s="1253"/>
      <c r="BF55" s="1253"/>
      <c r="BG55" s="1253"/>
      <c r="BH55" s="1253"/>
      <c r="BI55" s="1253"/>
      <c r="BJ55" s="1253"/>
      <c r="BK55" s="1253"/>
      <c r="BL55" s="1253"/>
      <c r="BM55" s="1253"/>
      <c r="BN55" s="1253"/>
      <c r="BO55" s="1253"/>
      <c r="BP55" s="1254">
        <v>10.199999999999999</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ht="13">
      <c r="A56" s="1232"/>
      <c r="B56" s="1224"/>
      <c r="G56" s="1243"/>
      <c r="H56" s="1243"/>
      <c r="I56" s="1243"/>
      <c r="J56" s="1243"/>
      <c r="K56" s="1252"/>
      <c r="L56" s="1252"/>
      <c r="M56" s="1252"/>
      <c r="N56" s="1252"/>
      <c r="AN56" s="1249"/>
      <c r="AO56" s="1249"/>
      <c r="AP56" s="1249"/>
      <c r="AQ56" s="1249"/>
      <c r="AR56" s="1249"/>
      <c r="AS56" s="1249"/>
      <c r="AT56" s="1249"/>
      <c r="AU56" s="1249"/>
      <c r="AV56" s="1249"/>
      <c r="AW56" s="1249"/>
      <c r="AX56" s="1249"/>
      <c r="AY56" s="1249"/>
      <c r="AZ56" s="1249"/>
      <c r="BA56" s="1249"/>
      <c r="BB56" s="1253"/>
      <c r="BC56" s="1253"/>
      <c r="BD56" s="1253"/>
      <c r="BE56" s="1253"/>
      <c r="BF56" s="1253"/>
      <c r="BG56" s="1253"/>
      <c r="BH56" s="1253"/>
      <c r="BI56" s="1253"/>
      <c r="BJ56" s="1253"/>
      <c r="BK56" s="1253"/>
      <c r="BL56" s="1253"/>
      <c r="BM56" s="1253"/>
      <c r="BN56" s="1253"/>
      <c r="BO56" s="1253"/>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1232" customFormat="1" ht="13">
      <c r="B57" s="1255"/>
      <c r="G57" s="1243"/>
      <c r="H57" s="1243"/>
      <c r="I57" s="1256"/>
      <c r="J57" s="1256"/>
      <c r="K57" s="1252"/>
      <c r="L57" s="1252"/>
      <c r="M57" s="1252"/>
      <c r="N57" s="1252"/>
      <c r="AM57" s="1218"/>
      <c r="AN57" s="1249"/>
      <c r="AO57" s="1249"/>
      <c r="AP57" s="1249"/>
      <c r="AQ57" s="1249"/>
      <c r="AR57" s="1249"/>
      <c r="AS57" s="1249"/>
      <c r="AT57" s="1249"/>
      <c r="AU57" s="1249"/>
      <c r="AV57" s="1249"/>
      <c r="AW57" s="1249"/>
      <c r="AX57" s="1249"/>
      <c r="AY57" s="1249"/>
      <c r="AZ57" s="1249"/>
      <c r="BA57" s="1249"/>
      <c r="BB57" s="1253" t="s">
        <v>583</v>
      </c>
      <c r="BC57" s="1253"/>
      <c r="BD57" s="1253"/>
      <c r="BE57" s="1253"/>
      <c r="BF57" s="1253"/>
      <c r="BG57" s="1253"/>
      <c r="BH57" s="1253"/>
      <c r="BI57" s="1253"/>
      <c r="BJ57" s="1253"/>
      <c r="BK57" s="1253"/>
      <c r="BL57" s="1253"/>
      <c r="BM57" s="1253"/>
      <c r="BN57" s="1253"/>
      <c r="BO57" s="1253"/>
      <c r="BP57" s="1254">
        <v>61.1</v>
      </c>
      <c r="BQ57" s="1254"/>
      <c r="BR57" s="1254"/>
      <c r="BS57" s="1254"/>
      <c r="BT57" s="1254"/>
      <c r="BU57" s="1254"/>
      <c r="BV57" s="1254"/>
      <c r="BW57" s="1254"/>
      <c r="BX57" s="1254">
        <v>63.5</v>
      </c>
      <c r="BY57" s="1254"/>
      <c r="BZ57" s="1254"/>
      <c r="CA57" s="1254"/>
      <c r="CB57" s="1254"/>
      <c r="CC57" s="1254"/>
      <c r="CD57" s="1254"/>
      <c r="CE57" s="1254"/>
      <c r="CF57" s="1254">
        <v>65.400000000000006</v>
      </c>
      <c r="CG57" s="1254"/>
      <c r="CH57" s="1254"/>
      <c r="CI57" s="1254"/>
      <c r="CJ57" s="1254"/>
      <c r="CK57" s="1254"/>
      <c r="CL57" s="1254"/>
      <c r="CM57" s="1254"/>
      <c r="CN57" s="1254">
        <v>67</v>
      </c>
      <c r="CO57" s="1254"/>
      <c r="CP57" s="1254"/>
      <c r="CQ57" s="1254"/>
      <c r="CR57" s="1254"/>
      <c r="CS57" s="1254"/>
      <c r="CT57" s="1254"/>
      <c r="CU57" s="1254"/>
      <c r="CV57" s="1254">
        <v>67.8</v>
      </c>
      <c r="CW57" s="1254"/>
      <c r="CX57" s="1254"/>
      <c r="CY57" s="1254"/>
      <c r="CZ57" s="1254"/>
      <c r="DA57" s="1254"/>
      <c r="DB57" s="1254"/>
      <c r="DC57" s="1254"/>
      <c r="DD57" s="1257"/>
      <c r="DE57" s="1255"/>
    </row>
    <row r="58" spans="1:109" s="1232" customFormat="1" ht="13">
      <c r="A58" s="1218"/>
      <c r="B58" s="1255"/>
      <c r="G58" s="1243"/>
      <c r="H58" s="1243"/>
      <c r="I58" s="1256"/>
      <c r="J58" s="1256"/>
      <c r="K58" s="1252"/>
      <c r="L58" s="1252"/>
      <c r="M58" s="1252"/>
      <c r="N58" s="1252"/>
      <c r="AM58" s="1218"/>
      <c r="AN58" s="1249"/>
      <c r="AO58" s="1249"/>
      <c r="AP58" s="1249"/>
      <c r="AQ58" s="1249"/>
      <c r="AR58" s="1249"/>
      <c r="AS58" s="1249"/>
      <c r="AT58" s="1249"/>
      <c r="AU58" s="1249"/>
      <c r="AV58" s="1249"/>
      <c r="AW58" s="1249"/>
      <c r="AX58" s="1249"/>
      <c r="AY58" s="1249"/>
      <c r="AZ58" s="1249"/>
      <c r="BA58" s="1249"/>
      <c r="BB58" s="1253"/>
      <c r="BC58" s="1253"/>
      <c r="BD58" s="1253"/>
      <c r="BE58" s="1253"/>
      <c r="BF58" s="1253"/>
      <c r="BG58" s="1253"/>
      <c r="BH58" s="1253"/>
      <c r="BI58" s="1253"/>
      <c r="BJ58" s="1253"/>
      <c r="BK58" s="1253"/>
      <c r="BL58" s="1253"/>
      <c r="BM58" s="1253"/>
      <c r="BN58" s="1253"/>
      <c r="BO58" s="1253"/>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1257"/>
      <c r="DE58" s="1255"/>
    </row>
    <row r="59" spans="1:109" s="1232" customFormat="1" ht="13">
      <c r="A59" s="1218"/>
      <c r="B59" s="1255"/>
      <c r="K59" s="1258"/>
      <c r="L59" s="1258"/>
      <c r="M59" s="1258"/>
      <c r="N59" s="1258"/>
      <c r="AQ59" s="1258"/>
      <c r="AR59" s="1258"/>
      <c r="AS59" s="1258"/>
      <c r="AT59" s="1258"/>
      <c r="BC59" s="1258"/>
      <c r="BD59" s="1258"/>
      <c r="BE59" s="1258"/>
      <c r="BF59" s="1258"/>
      <c r="BO59" s="1258"/>
      <c r="BP59" s="1258"/>
      <c r="BQ59" s="1258"/>
      <c r="BR59" s="1258"/>
      <c r="CA59" s="1258"/>
      <c r="CB59" s="1258"/>
      <c r="CC59" s="1258"/>
      <c r="CD59" s="1258"/>
      <c r="CM59" s="1258"/>
      <c r="CN59" s="1258"/>
      <c r="CO59" s="1258"/>
      <c r="CP59" s="1258"/>
      <c r="CY59" s="1258"/>
      <c r="CZ59" s="1258"/>
      <c r="DA59" s="1258"/>
      <c r="DB59" s="1258"/>
      <c r="DC59" s="1258"/>
      <c r="DD59" s="1257"/>
      <c r="DE59" s="1255"/>
    </row>
    <row r="60" spans="1:109" s="1232" customFormat="1" ht="13">
      <c r="A60" s="1218"/>
      <c r="B60" s="1255"/>
      <c r="K60" s="1258"/>
      <c r="L60" s="1258"/>
      <c r="M60" s="1258"/>
      <c r="N60" s="1258"/>
      <c r="AQ60" s="1258"/>
      <c r="AR60" s="1258"/>
      <c r="AS60" s="1258"/>
      <c r="AT60" s="1258"/>
      <c r="BC60" s="1258"/>
      <c r="BD60" s="1258"/>
      <c r="BE60" s="1258"/>
      <c r="BF60" s="1258"/>
      <c r="BO60" s="1258"/>
      <c r="BP60" s="1258"/>
      <c r="BQ60" s="1258"/>
      <c r="BR60" s="1258"/>
      <c r="CA60" s="1258"/>
      <c r="CB60" s="1258"/>
      <c r="CC60" s="1258"/>
      <c r="CD60" s="1258"/>
      <c r="CM60" s="1258"/>
      <c r="CN60" s="1258"/>
      <c r="CO60" s="1258"/>
      <c r="CP60" s="1258"/>
      <c r="CY60" s="1258"/>
      <c r="CZ60" s="1258"/>
      <c r="DA60" s="1258"/>
      <c r="DB60" s="1258"/>
      <c r="DC60" s="1258"/>
      <c r="DD60" s="1257"/>
      <c r="DE60" s="1255"/>
    </row>
    <row r="61" spans="1:109" s="1232" customFormat="1" ht="13">
      <c r="A61" s="1218"/>
      <c r="B61" s="1259"/>
      <c r="C61" s="1260"/>
      <c r="D61" s="1260"/>
      <c r="E61" s="1260"/>
      <c r="F61" s="1260"/>
      <c r="G61" s="1260"/>
      <c r="H61" s="1260"/>
      <c r="I61" s="1260"/>
      <c r="J61" s="1260"/>
      <c r="K61" s="1260"/>
      <c r="L61" s="1260"/>
      <c r="M61" s="1261"/>
      <c r="N61" s="1261"/>
      <c r="O61" s="1260"/>
      <c r="P61" s="1260"/>
      <c r="Q61" s="1260"/>
      <c r="R61" s="1260"/>
      <c r="S61" s="1260"/>
      <c r="T61" s="1260"/>
      <c r="U61" s="1260"/>
      <c r="V61" s="1260"/>
      <c r="W61" s="1260"/>
      <c r="X61" s="1260"/>
      <c r="Y61" s="1260"/>
      <c r="Z61" s="1260"/>
      <c r="AA61" s="1260"/>
      <c r="AB61" s="1260"/>
      <c r="AC61" s="1260"/>
      <c r="AD61" s="1260"/>
      <c r="AE61" s="1260"/>
      <c r="AF61" s="1260"/>
      <c r="AG61" s="1260"/>
      <c r="AH61" s="1260"/>
      <c r="AI61" s="1260"/>
      <c r="AJ61" s="1260"/>
      <c r="AK61" s="1260"/>
      <c r="AL61" s="1260"/>
      <c r="AM61" s="1260"/>
      <c r="AN61" s="1260"/>
      <c r="AO61" s="1260"/>
      <c r="AP61" s="1260"/>
      <c r="AQ61" s="1260"/>
      <c r="AR61" s="1260"/>
      <c r="AS61" s="1261"/>
      <c r="AT61" s="1261"/>
      <c r="AU61" s="1260"/>
      <c r="AV61" s="1260"/>
      <c r="AW61" s="1260"/>
      <c r="AX61" s="1260"/>
      <c r="AY61" s="1260"/>
      <c r="AZ61" s="1260"/>
      <c r="BA61" s="1260"/>
      <c r="BB61" s="1260"/>
      <c r="BC61" s="1260"/>
      <c r="BD61" s="1260"/>
      <c r="BE61" s="1261"/>
      <c r="BF61" s="1261"/>
      <c r="BG61" s="1260"/>
      <c r="BH61" s="1260"/>
      <c r="BI61" s="1260"/>
      <c r="BJ61" s="1260"/>
      <c r="BK61" s="1260"/>
      <c r="BL61" s="1260"/>
      <c r="BM61" s="1260"/>
      <c r="BN61" s="1260"/>
      <c r="BO61" s="1260"/>
      <c r="BP61" s="1260"/>
      <c r="BQ61" s="1261"/>
      <c r="BR61" s="1261"/>
      <c r="BS61" s="1260"/>
      <c r="BT61" s="1260"/>
      <c r="BU61" s="1260"/>
      <c r="BV61" s="1260"/>
      <c r="BW61" s="1260"/>
      <c r="BX61" s="1260"/>
      <c r="BY61" s="1260"/>
      <c r="BZ61" s="1260"/>
      <c r="CA61" s="1260"/>
      <c r="CB61" s="1260"/>
      <c r="CC61" s="1261"/>
      <c r="CD61" s="1261"/>
      <c r="CE61" s="1260"/>
      <c r="CF61" s="1260"/>
      <c r="CG61" s="1260"/>
      <c r="CH61" s="1260"/>
      <c r="CI61" s="1260"/>
      <c r="CJ61" s="1260"/>
      <c r="CK61" s="1260"/>
      <c r="CL61" s="1260"/>
      <c r="CM61" s="1260"/>
      <c r="CN61" s="1260"/>
      <c r="CO61" s="1261"/>
      <c r="CP61" s="1261"/>
      <c r="CQ61" s="1260"/>
      <c r="CR61" s="1260"/>
      <c r="CS61" s="1260"/>
      <c r="CT61" s="1260"/>
      <c r="CU61" s="1260"/>
      <c r="CV61" s="1260"/>
      <c r="CW61" s="1260"/>
      <c r="CX61" s="1260"/>
      <c r="CY61" s="1260"/>
      <c r="CZ61" s="1260"/>
      <c r="DA61" s="1261"/>
      <c r="DB61" s="1261"/>
      <c r="DC61" s="1261"/>
      <c r="DD61" s="1262"/>
      <c r="DE61" s="1255"/>
    </row>
    <row r="62" spans="1:109" ht="13">
      <c r="B62" s="1229"/>
      <c r="C62" s="1229"/>
      <c r="D62" s="1229"/>
      <c r="E62" s="1229"/>
      <c r="F62" s="1229"/>
      <c r="G62" s="1229"/>
      <c r="H62" s="1229"/>
      <c r="I62" s="1229"/>
      <c r="J62" s="1229"/>
      <c r="K62" s="1229"/>
      <c r="L62" s="1229"/>
      <c r="M62" s="1229"/>
      <c r="N62" s="1229"/>
      <c r="O62" s="1229"/>
      <c r="P62" s="1229"/>
      <c r="Q62" s="1229"/>
      <c r="R62" s="1229"/>
      <c r="S62" s="1229"/>
      <c r="T62" s="1229"/>
      <c r="U62" s="1229"/>
      <c r="V62" s="1229"/>
      <c r="W62" s="1229"/>
      <c r="X62" s="1229"/>
      <c r="Y62" s="1229"/>
      <c r="Z62" s="1229"/>
      <c r="AA62" s="1229"/>
      <c r="AB62" s="1229"/>
      <c r="AC62" s="1229"/>
      <c r="AD62" s="1229"/>
      <c r="AE62" s="1229"/>
      <c r="AF62" s="1229"/>
      <c r="AG62" s="1229"/>
      <c r="AH62" s="1229"/>
      <c r="AI62" s="1229"/>
      <c r="AJ62" s="1229"/>
      <c r="AK62" s="1229"/>
      <c r="AL62" s="1229"/>
      <c r="AM62" s="1229"/>
      <c r="AN62" s="1229"/>
      <c r="AO62" s="1229"/>
      <c r="AP62" s="1229"/>
      <c r="AQ62" s="1229"/>
      <c r="AR62" s="1229"/>
      <c r="AS62" s="1229"/>
      <c r="AT62" s="1229"/>
      <c r="AU62" s="1229"/>
      <c r="AV62" s="1229"/>
      <c r="AW62" s="1229"/>
      <c r="AX62" s="1229"/>
      <c r="AY62" s="1229"/>
      <c r="AZ62" s="1229"/>
      <c r="BA62" s="1229"/>
      <c r="BB62" s="1229"/>
      <c r="BC62" s="1229"/>
      <c r="BD62" s="1229"/>
      <c r="BE62" s="1229"/>
      <c r="BF62" s="1229"/>
      <c r="BG62" s="1229"/>
      <c r="BH62" s="1229"/>
      <c r="BI62" s="1229"/>
      <c r="BJ62" s="1229"/>
      <c r="BK62" s="1229"/>
      <c r="BL62" s="1229"/>
      <c r="BM62" s="1229"/>
      <c r="BN62" s="1229"/>
      <c r="BO62" s="1229"/>
      <c r="BP62" s="1229"/>
      <c r="BQ62" s="1229"/>
      <c r="BR62" s="1229"/>
      <c r="BS62" s="1229"/>
      <c r="BT62" s="1229"/>
      <c r="BU62" s="1229"/>
      <c r="BV62" s="1229"/>
      <c r="BW62" s="1229"/>
      <c r="BX62" s="1229"/>
      <c r="BY62" s="1229"/>
      <c r="BZ62" s="1229"/>
      <c r="CA62" s="1229"/>
      <c r="CB62" s="1229"/>
      <c r="CC62" s="1229"/>
      <c r="CD62" s="1229"/>
      <c r="CE62" s="1229"/>
      <c r="CF62" s="1229"/>
      <c r="CG62" s="1229"/>
      <c r="CH62" s="1229"/>
      <c r="CI62" s="1229"/>
      <c r="CJ62" s="1229"/>
      <c r="CK62" s="1229"/>
      <c r="CL62" s="1229"/>
      <c r="CM62" s="1229"/>
      <c r="CN62" s="1229"/>
      <c r="CO62" s="1229"/>
      <c r="CP62" s="1229"/>
      <c r="CQ62" s="1229"/>
      <c r="CR62" s="1229"/>
      <c r="CS62" s="1229"/>
      <c r="CT62" s="1229"/>
      <c r="CU62" s="1229"/>
      <c r="CV62" s="1229"/>
      <c r="CW62" s="1229"/>
      <c r="CX62" s="1229"/>
      <c r="CY62" s="1229"/>
      <c r="CZ62" s="1229"/>
      <c r="DA62" s="1229"/>
      <c r="DB62" s="1229"/>
      <c r="DC62" s="1229"/>
      <c r="DD62" s="1229"/>
      <c r="DE62" s="1218"/>
    </row>
    <row r="63" spans="1:109" ht="16.5">
      <c r="B63" s="1263" t="s">
        <v>585</v>
      </c>
    </row>
    <row r="64" spans="1:109" ht="13">
      <c r="B64" s="1224"/>
      <c r="G64" s="1231"/>
      <c r="I64" s="1264"/>
      <c r="J64" s="1264"/>
      <c r="K64" s="1264"/>
      <c r="L64" s="1264"/>
      <c r="M64" s="1264"/>
      <c r="N64" s="1265"/>
      <c r="AM64" s="1231"/>
      <c r="AN64" s="1231" t="s">
        <v>578</v>
      </c>
      <c r="AP64" s="1232"/>
      <c r="AQ64" s="1232"/>
      <c r="AR64" s="1232"/>
      <c r="AY64" s="1231"/>
      <c r="BA64" s="1232"/>
      <c r="BB64" s="1232"/>
      <c r="BC64" s="1232"/>
      <c r="BK64" s="1231"/>
      <c r="BM64" s="1232"/>
      <c r="BN64" s="1232"/>
      <c r="BO64" s="1232"/>
      <c r="BW64" s="1231"/>
      <c r="BY64" s="1232"/>
      <c r="BZ64" s="1232"/>
      <c r="CA64" s="1232"/>
      <c r="CI64" s="1231"/>
      <c r="CK64" s="1232"/>
      <c r="CL64" s="1232"/>
      <c r="CM64" s="1232"/>
      <c r="CU64" s="1231"/>
      <c r="CW64" s="1232"/>
      <c r="CX64" s="1232"/>
      <c r="CY64" s="1232"/>
    </row>
    <row r="65" spans="2:107" ht="13">
      <c r="B65" s="1224"/>
      <c r="AN65" s="1233" t="s">
        <v>586</v>
      </c>
      <c r="AO65" s="1234"/>
      <c r="AP65" s="1234"/>
      <c r="AQ65" s="1234"/>
      <c r="AR65" s="1234"/>
      <c r="AS65" s="1234"/>
      <c r="AT65" s="1234"/>
      <c r="AU65" s="1234"/>
      <c r="AV65" s="1234"/>
      <c r="AW65" s="1234"/>
      <c r="AX65" s="1234"/>
      <c r="AY65" s="1234"/>
      <c r="AZ65" s="1234"/>
      <c r="BA65" s="1234"/>
      <c r="BB65" s="1234"/>
      <c r="BC65" s="1234"/>
      <c r="BD65" s="1234"/>
      <c r="BE65" s="1234"/>
      <c r="BF65" s="1234"/>
      <c r="BG65" s="1234"/>
      <c r="BH65" s="1234"/>
      <c r="BI65" s="1234"/>
      <c r="BJ65" s="1234"/>
      <c r="BK65" s="1234"/>
      <c r="BL65" s="1234"/>
      <c r="BM65" s="1234"/>
      <c r="BN65" s="1234"/>
      <c r="BO65" s="1234"/>
      <c r="BP65" s="1234"/>
      <c r="BQ65" s="1234"/>
      <c r="BR65" s="1234"/>
      <c r="BS65" s="1234"/>
      <c r="BT65" s="1234"/>
      <c r="BU65" s="1234"/>
      <c r="BV65" s="1234"/>
      <c r="BW65" s="1234"/>
      <c r="BX65" s="1234"/>
      <c r="BY65" s="1234"/>
      <c r="BZ65" s="1234"/>
      <c r="CA65" s="1234"/>
      <c r="CB65" s="1234"/>
      <c r="CC65" s="1234"/>
      <c r="CD65" s="1234"/>
      <c r="CE65" s="1234"/>
      <c r="CF65" s="1234"/>
      <c r="CG65" s="1234"/>
      <c r="CH65" s="1234"/>
      <c r="CI65" s="1234"/>
      <c r="CJ65" s="1234"/>
      <c r="CK65" s="1234"/>
      <c r="CL65" s="1234"/>
      <c r="CM65" s="1234"/>
      <c r="CN65" s="1234"/>
      <c r="CO65" s="1234"/>
      <c r="CP65" s="1234"/>
      <c r="CQ65" s="1234"/>
      <c r="CR65" s="1234"/>
      <c r="CS65" s="1234"/>
      <c r="CT65" s="1234"/>
      <c r="CU65" s="1234"/>
      <c r="CV65" s="1234"/>
      <c r="CW65" s="1234"/>
      <c r="CX65" s="1234"/>
      <c r="CY65" s="1234"/>
      <c r="CZ65" s="1234"/>
      <c r="DA65" s="1234"/>
      <c r="DB65" s="1234"/>
      <c r="DC65" s="1235"/>
    </row>
    <row r="66" spans="2:107" ht="13">
      <c r="B66" s="1224"/>
      <c r="AN66" s="1236"/>
      <c r="AO66" s="1237"/>
      <c r="AP66" s="1237"/>
      <c r="AQ66" s="1237"/>
      <c r="AR66" s="1237"/>
      <c r="AS66" s="1237"/>
      <c r="AT66" s="1237"/>
      <c r="AU66" s="1237"/>
      <c r="AV66" s="1237"/>
      <c r="AW66" s="1237"/>
      <c r="AX66" s="1237"/>
      <c r="AY66" s="1237"/>
      <c r="AZ66" s="1237"/>
      <c r="BA66" s="1237"/>
      <c r="BB66" s="1237"/>
      <c r="BC66" s="1237"/>
      <c r="BD66" s="1237"/>
      <c r="BE66" s="1237"/>
      <c r="BF66" s="1237"/>
      <c r="BG66" s="1237"/>
      <c r="BH66" s="1237"/>
      <c r="BI66" s="1237"/>
      <c r="BJ66" s="1237"/>
      <c r="BK66" s="1237"/>
      <c r="BL66" s="1237"/>
      <c r="BM66" s="1237"/>
      <c r="BN66" s="1237"/>
      <c r="BO66" s="1237"/>
      <c r="BP66" s="1237"/>
      <c r="BQ66" s="1237"/>
      <c r="BR66" s="1237"/>
      <c r="BS66" s="1237"/>
      <c r="BT66" s="1237"/>
      <c r="BU66" s="1237"/>
      <c r="BV66" s="1237"/>
      <c r="BW66" s="1237"/>
      <c r="BX66" s="1237"/>
      <c r="BY66" s="1237"/>
      <c r="BZ66" s="1237"/>
      <c r="CA66" s="1237"/>
      <c r="CB66" s="1237"/>
      <c r="CC66" s="1237"/>
      <c r="CD66" s="1237"/>
      <c r="CE66" s="1237"/>
      <c r="CF66" s="1237"/>
      <c r="CG66" s="1237"/>
      <c r="CH66" s="1237"/>
      <c r="CI66" s="1237"/>
      <c r="CJ66" s="1237"/>
      <c r="CK66" s="1237"/>
      <c r="CL66" s="1237"/>
      <c r="CM66" s="1237"/>
      <c r="CN66" s="1237"/>
      <c r="CO66" s="1237"/>
      <c r="CP66" s="1237"/>
      <c r="CQ66" s="1237"/>
      <c r="CR66" s="1237"/>
      <c r="CS66" s="1237"/>
      <c r="CT66" s="1237"/>
      <c r="CU66" s="1237"/>
      <c r="CV66" s="1237"/>
      <c r="CW66" s="1237"/>
      <c r="CX66" s="1237"/>
      <c r="CY66" s="1237"/>
      <c r="CZ66" s="1237"/>
      <c r="DA66" s="1237"/>
      <c r="DB66" s="1237"/>
      <c r="DC66" s="1238"/>
    </row>
    <row r="67" spans="2:107" ht="13">
      <c r="B67" s="1224"/>
      <c r="AN67" s="1236"/>
      <c r="AO67" s="1237"/>
      <c r="AP67" s="1237"/>
      <c r="AQ67" s="1237"/>
      <c r="AR67" s="1237"/>
      <c r="AS67" s="1237"/>
      <c r="AT67" s="1237"/>
      <c r="AU67" s="1237"/>
      <c r="AV67" s="1237"/>
      <c r="AW67" s="1237"/>
      <c r="AX67" s="1237"/>
      <c r="AY67" s="1237"/>
      <c r="AZ67" s="1237"/>
      <c r="BA67" s="1237"/>
      <c r="BB67" s="1237"/>
      <c r="BC67" s="1237"/>
      <c r="BD67" s="1237"/>
      <c r="BE67" s="1237"/>
      <c r="BF67" s="1237"/>
      <c r="BG67" s="1237"/>
      <c r="BH67" s="1237"/>
      <c r="BI67" s="1237"/>
      <c r="BJ67" s="1237"/>
      <c r="BK67" s="1237"/>
      <c r="BL67" s="1237"/>
      <c r="BM67" s="1237"/>
      <c r="BN67" s="1237"/>
      <c r="BO67" s="1237"/>
      <c r="BP67" s="1237"/>
      <c r="BQ67" s="1237"/>
      <c r="BR67" s="1237"/>
      <c r="BS67" s="1237"/>
      <c r="BT67" s="1237"/>
      <c r="BU67" s="1237"/>
      <c r="BV67" s="1237"/>
      <c r="BW67" s="1237"/>
      <c r="BX67" s="1237"/>
      <c r="BY67" s="1237"/>
      <c r="BZ67" s="1237"/>
      <c r="CA67" s="1237"/>
      <c r="CB67" s="1237"/>
      <c r="CC67" s="1237"/>
      <c r="CD67" s="1237"/>
      <c r="CE67" s="1237"/>
      <c r="CF67" s="1237"/>
      <c r="CG67" s="1237"/>
      <c r="CH67" s="1237"/>
      <c r="CI67" s="1237"/>
      <c r="CJ67" s="1237"/>
      <c r="CK67" s="1237"/>
      <c r="CL67" s="1237"/>
      <c r="CM67" s="1237"/>
      <c r="CN67" s="1237"/>
      <c r="CO67" s="1237"/>
      <c r="CP67" s="1237"/>
      <c r="CQ67" s="1237"/>
      <c r="CR67" s="1237"/>
      <c r="CS67" s="1237"/>
      <c r="CT67" s="1237"/>
      <c r="CU67" s="1237"/>
      <c r="CV67" s="1237"/>
      <c r="CW67" s="1237"/>
      <c r="CX67" s="1237"/>
      <c r="CY67" s="1237"/>
      <c r="CZ67" s="1237"/>
      <c r="DA67" s="1237"/>
      <c r="DB67" s="1237"/>
      <c r="DC67" s="1238"/>
    </row>
    <row r="68" spans="2:107" ht="13">
      <c r="B68" s="1224"/>
      <c r="AN68" s="1236"/>
      <c r="AO68" s="1237"/>
      <c r="AP68" s="1237"/>
      <c r="AQ68" s="1237"/>
      <c r="AR68" s="1237"/>
      <c r="AS68" s="1237"/>
      <c r="AT68" s="1237"/>
      <c r="AU68" s="1237"/>
      <c r="AV68" s="1237"/>
      <c r="AW68" s="1237"/>
      <c r="AX68" s="1237"/>
      <c r="AY68" s="1237"/>
      <c r="AZ68" s="1237"/>
      <c r="BA68" s="1237"/>
      <c r="BB68" s="1237"/>
      <c r="BC68" s="1237"/>
      <c r="BD68" s="1237"/>
      <c r="BE68" s="1237"/>
      <c r="BF68" s="1237"/>
      <c r="BG68" s="1237"/>
      <c r="BH68" s="1237"/>
      <c r="BI68" s="1237"/>
      <c r="BJ68" s="1237"/>
      <c r="BK68" s="1237"/>
      <c r="BL68" s="1237"/>
      <c r="BM68" s="1237"/>
      <c r="BN68" s="1237"/>
      <c r="BO68" s="1237"/>
      <c r="BP68" s="1237"/>
      <c r="BQ68" s="1237"/>
      <c r="BR68" s="1237"/>
      <c r="BS68" s="1237"/>
      <c r="BT68" s="1237"/>
      <c r="BU68" s="1237"/>
      <c r="BV68" s="1237"/>
      <c r="BW68" s="1237"/>
      <c r="BX68" s="1237"/>
      <c r="BY68" s="1237"/>
      <c r="BZ68" s="1237"/>
      <c r="CA68" s="1237"/>
      <c r="CB68" s="1237"/>
      <c r="CC68" s="1237"/>
      <c r="CD68" s="1237"/>
      <c r="CE68" s="1237"/>
      <c r="CF68" s="1237"/>
      <c r="CG68" s="1237"/>
      <c r="CH68" s="1237"/>
      <c r="CI68" s="1237"/>
      <c r="CJ68" s="1237"/>
      <c r="CK68" s="1237"/>
      <c r="CL68" s="1237"/>
      <c r="CM68" s="1237"/>
      <c r="CN68" s="1237"/>
      <c r="CO68" s="1237"/>
      <c r="CP68" s="1237"/>
      <c r="CQ68" s="1237"/>
      <c r="CR68" s="1237"/>
      <c r="CS68" s="1237"/>
      <c r="CT68" s="1237"/>
      <c r="CU68" s="1237"/>
      <c r="CV68" s="1237"/>
      <c r="CW68" s="1237"/>
      <c r="CX68" s="1237"/>
      <c r="CY68" s="1237"/>
      <c r="CZ68" s="1237"/>
      <c r="DA68" s="1237"/>
      <c r="DB68" s="1237"/>
      <c r="DC68" s="1238"/>
    </row>
    <row r="69" spans="2:107" ht="13">
      <c r="B69" s="1224"/>
      <c r="AN69" s="1239"/>
      <c r="AO69" s="1240"/>
      <c r="AP69" s="1240"/>
      <c r="AQ69" s="1240"/>
      <c r="AR69" s="1240"/>
      <c r="AS69" s="1240"/>
      <c r="AT69" s="1240"/>
      <c r="AU69" s="1240"/>
      <c r="AV69" s="1240"/>
      <c r="AW69" s="1240"/>
      <c r="AX69" s="1240"/>
      <c r="AY69" s="1240"/>
      <c r="AZ69" s="1240"/>
      <c r="BA69" s="1240"/>
      <c r="BB69" s="1240"/>
      <c r="BC69" s="1240"/>
      <c r="BD69" s="1240"/>
      <c r="BE69" s="1240"/>
      <c r="BF69" s="1240"/>
      <c r="BG69" s="1240"/>
      <c r="BH69" s="1240"/>
      <c r="BI69" s="1240"/>
      <c r="BJ69" s="1240"/>
      <c r="BK69" s="1240"/>
      <c r="BL69" s="1240"/>
      <c r="BM69" s="1240"/>
      <c r="BN69" s="1240"/>
      <c r="BO69" s="1240"/>
      <c r="BP69" s="1240"/>
      <c r="BQ69" s="1240"/>
      <c r="BR69" s="1240"/>
      <c r="BS69" s="1240"/>
      <c r="BT69" s="1240"/>
      <c r="BU69" s="1240"/>
      <c r="BV69" s="1240"/>
      <c r="BW69" s="1240"/>
      <c r="BX69" s="1240"/>
      <c r="BY69" s="1240"/>
      <c r="BZ69" s="1240"/>
      <c r="CA69" s="1240"/>
      <c r="CB69" s="1240"/>
      <c r="CC69" s="1240"/>
      <c r="CD69" s="1240"/>
      <c r="CE69" s="1240"/>
      <c r="CF69" s="1240"/>
      <c r="CG69" s="1240"/>
      <c r="CH69" s="1240"/>
      <c r="CI69" s="1240"/>
      <c r="CJ69" s="1240"/>
      <c r="CK69" s="1240"/>
      <c r="CL69" s="1240"/>
      <c r="CM69" s="1240"/>
      <c r="CN69" s="1240"/>
      <c r="CO69" s="1240"/>
      <c r="CP69" s="1240"/>
      <c r="CQ69" s="1240"/>
      <c r="CR69" s="1240"/>
      <c r="CS69" s="1240"/>
      <c r="CT69" s="1240"/>
      <c r="CU69" s="1240"/>
      <c r="CV69" s="1240"/>
      <c r="CW69" s="1240"/>
      <c r="CX69" s="1240"/>
      <c r="CY69" s="1240"/>
      <c r="CZ69" s="1240"/>
      <c r="DA69" s="1240"/>
      <c r="DB69" s="1240"/>
      <c r="DC69" s="1241"/>
    </row>
    <row r="70" spans="2:107" ht="13">
      <c r="B70" s="1224"/>
      <c r="H70" s="1266"/>
      <c r="I70" s="1266"/>
      <c r="J70" s="1267"/>
      <c r="K70" s="1267"/>
      <c r="L70" s="1268"/>
      <c r="M70" s="1267"/>
      <c r="N70" s="1268"/>
      <c r="AN70" s="1242"/>
      <c r="AO70" s="1242"/>
      <c r="AP70" s="1242"/>
      <c r="AZ70" s="1242"/>
      <c r="BA70" s="1242"/>
      <c r="BB70" s="1242"/>
      <c r="BL70" s="1242"/>
      <c r="BM70" s="1242"/>
      <c r="BN70" s="1242"/>
      <c r="BX70" s="1242"/>
      <c r="BY70" s="1242"/>
      <c r="BZ70" s="1242"/>
      <c r="CJ70" s="1242"/>
      <c r="CK70" s="1242"/>
      <c r="CL70" s="1242"/>
      <c r="CV70" s="1242"/>
      <c r="CW70" s="1242"/>
      <c r="CX70" s="1242"/>
    </row>
    <row r="71" spans="2:107" ht="13">
      <c r="B71" s="1224"/>
      <c r="G71" s="1269"/>
      <c r="I71" s="1270"/>
      <c r="J71" s="1267"/>
      <c r="K71" s="1267"/>
      <c r="L71" s="1268"/>
      <c r="M71" s="1267"/>
      <c r="N71" s="1268"/>
      <c r="AM71" s="1269"/>
      <c r="AN71" s="1218" t="s">
        <v>580</v>
      </c>
    </row>
    <row r="72" spans="2:107" ht="13">
      <c r="B72" s="1224"/>
      <c r="G72" s="1243"/>
      <c r="H72" s="1243"/>
      <c r="I72" s="1243"/>
      <c r="J72" s="1243"/>
      <c r="K72" s="1244"/>
      <c r="L72" s="1244"/>
      <c r="M72" s="1245"/>
      <c r="N72" s="1245"/>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49" t="s">
        <v>527</v>
      </c>
      <c r="BQ72" s="1249"/>
      <c r="BR72" s="1249"/>
      <c r="BS72" s="1249"/>
      <c r="BT72" s="1249"/>
      <c r="BU72" s="1249"/>
      <c r="BV72" s="1249"/>
      <c r="BW72" s="1249"/>
      <c r="BX72" s="1249" t="s">
        <v>528</v>
      </c>
      <c r="BY72" s="1249"/>
      <c r="BZ72" s="1249"/>
      <c r="CA72" s="1249"/>
      <c r="CB72" s="1249"/>
      <c r="CC72" s="1249"/>
      <c r="CD72" s="1249"/>
      <c r="CE72" s="1249"/>
      <c r="CF72" s="1249" t="s">
        <v>529</v>
      </c>
      <c r="CG72" s="1249"/>
      <c r="CH72" s="1249"/>
      <c r="CI72" s="1249"/>
      <c r="CJ72" s="1249"/>
      <c r="CK72" s="1249"/>
      <c r="CL72" s="1249"/>
      <c r="CM72" s="1249"/>
      <c r="CN72" s="1249" t="s">
        <v>530</v>
      </c>
      <c r="CO72" s="1249"/>
      <c r="CP72" s="1249"/>
      <c r="CQ72" s="1249"/>
      <c r="CR72" s="1249"/>
      <c r="CS72" s="1249"/>
      <c r="CT72" s="1249"/>
      <c r="CU72" s="1249"/>
      <c r="CV72" s="1249" t="s">
        <v>531</v>
      </c>
      <c r="CW72" s="1249"/>
      <c r="CX72" s="1249"/>
      <c r="CY72" s="1249"/>
      <c r="CZ72" s="1249"/>
      <c r="DA72" s="1249"/>
      <c r="DB72" s="1249"/>
      <c r="DC72" s="1249"/>
    </row>
    <row r="73" spans="2:107" ht="13">
      <c r="B73" s="1224"/>
      <c r="G73" s="1250"/>
      <c r="H73" s="1250"/>
      <c r="I73" s="1250"/>
      <c r="J73" s="1250"/>
      <c r="K73" s="1271"/>
      <c r="L73" s="1271"/>
      <c r="M73" s="1271"/>
      <c r="N73" s="1271"/>
      <c r="AM73" s="1242"/>
      <c r="AN73" s="1253" t="s">
        <v>581</v>
      </c>
      <c r="AO73" s="1253"/>
      <c r="AP73" s="1253"/>
      <c r="AQ73" s="1253"/>
      <c r="AR73" s="1253"/>
      <c r="AS73" s="1253"/>
      <c r="AT73" s="1253"/>
      <c r="AU73" s="1253"/>
      <c r="AV73" s="1253"/>
      <c r="AW73" s="1253"/>
      <c r="AX73" s="1253"/>
      <c r="AY73" s="1253"/>
      <c r="AZ73" s="1253"/>
      <c r="BA73" s="1253"/>
      <c r="BB73" s="1253" t="s">
        <v>582</v>
      </c>
      <c r="BC73" s="1253"/>
      <c r="BD73" s="1253"/>
      <c r="BE73" s="1253"/>
      <c r="BF73" s="1253"/>
      <c r="BG73" s="1253"/>
      <c r="BH73" s="1253"/>
      <c r="BI73" s="1253"/>
      <c r="BJ73" s="1253"/>
      <c r="BK73" s="1253"/>
      <c r="BL73" s="1253"/>
      <c r="BM73" s="1253"/>
      <c r="BN73" s="1253"/>
      <c r="BO73" s="1253"/>
      <c r="BP73" s="1254"/>
      <c r="BQ73" s="1254"/>
      <c r="BR73" s="1254"/>
      <c r="BS73" s="1254"/>
      <c r="BT73" s="1254"/>
      <c r="BU73" s="1254"/>
      <c r="BV73" s="1254"/>
      <c r="BW73" s="1254"/>
      <c r="BX73" s="1254"/>
      <c r="BY73" s="1254"/>
      <c r="BZ73" s="1254"/>
      <c r="CA73" s="1254"/>
      <c r="CB73" s="1254"/>
      <c r="CC73" s="1254"/>
      <c r="CD73" s="1254"/>
      <c r="CE73" s="1254"/>
      <c r="CF73" s="1254"/>
      <c r="CG73" s="1254"/>
      <c r="CH73" s="1254"/>
      <c r="CI73" s="1254"/>
      <c r="CJ73" s="1254"/>
      <c r="CK73" s="1254"/>
      <c r="CL73" s="1254"/>
      <c r="CM73" s="1254"/>
      <c r="CN73" s="1254"/>
      <c r="CO73" s="1254"/>
      <c r="CP73" s="1254"/>
      <c r="CQ73" s="1254"/>
      <c r="CR73" s="1254"/>
      <c r="CS73" s="1254"/>
      <c r="CT73" s="1254"/>
      <c r="CU73" s="1254"/>
      <c r="CV73" s="1254"/>
      <c r="CW73" s="1254"/>
      <c r="CX73" s="1254"/>
      <c r="CY73" s="1254"/>
      <c r="CZ73" s="1254"/>
      <c r="DA73" s="1254"/>
      <c r="DB73" s="1254"/>
      <c r="DC73" s="1254"/>
    </row>
    <row r="74" spans="2:107" ht="13">
      <c r="B74" s="1224"/>
      <c r="G74" s="1250"/>
      <c r="H74" s="1250"/>
      <c r="I74" s="1250"/>
      <c r="J74" s="1250"/>
      <c r="K74" s="1271"/>
      <c r="L74" s="1271"/>
      <c r="M74" s="1271"/>
      <c r="N74" s="1271"/>
      <c r="AM74" s="1242"/>
      <c r="AN74" s="1253"/>
      <c r="AO74" s="1253"/>
      <c r="AP74" s="1253"/>
      <c r="AQ74" s="1253"/>
      <c r="AR74" s="1253"/>
      <c r="AS74" s="1253"/>
      <c r="AT74" s="1253"/>
      <c r="AU74" s="1253"/>
      <c r="AV74" s="1253"/>
      <c r="AW74" s="1253"/>
      <c r="AX74" s="1253"/>
      <c r="AY74" s="1253"/>
      <c r="AZ74" s="1253"/>
      <c r="BA74" s="1253"/>
      <c r="BB74" s="1253"/>
      <c r="BC74" s="1253"/>
      <c r="BD74" s="1253"/>
      <c r="BE74" s="1253"/>
      <c r="BF74" s="1253"/>
      <c r="BG74" s="1253"/>
      <c r="BH74" s="1253"/>
      <c r="BI74" s="1253"/>
      <c r="BJ74" s="1253"/>
      <c r="BK74" s="1253"/>
      <c r="BL74" s="1253"/>
      <c r="BM74" s="1253"/>
      <c r="BN74" s="1253"/>
      <c r="BO74" s="1253"/>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
      <c r="B75" s="1224"/>
      <c r="G75" s="1250"/>
      <c r="H75" s="1250"/>
      <c r="I75" s="1243"/>
      <c r="J75" s="1243"/>
      <c r="K75" s="1252"/>
      <c r="L75" s="1252"/>
      <c r="M75" s="1252"/>
      <c r="N75" s="1252"/>
      <c r="AM75" s="1242"/>
      <c r="AN75" s="1253"/>
      <c r="AO75" s="1253"/>
      <c r="AP75" s="1253"/>
      <c r="AQ75" s="1253"/>
      <c r="AR75" s="1253"/>
      <c r="AS75" s="1253"/>
      <c r="AT75" s="1253"/>
      <c r="AU75" s="1253"/>
      <c r="AV75" s="1253"/>
      <c r="AW75" s="1253"/>
      <c r="AX75" s="1253"/>
      <c r="AY75" s="1253"/>
      <c r="AZ75" s="1253"/>
      <c r="BA75" s="1253"/>
      <c r="BB75" s="1253" t="s">
        <v>587</v>
      </c>
      <c r="BC75" s="1253"/>
      <c r="BD75" s="1253"/>
      <c r="BE75" s="1253"/>
      <c r="BF75" s="1253"/>
      <c r="BG75" s="1253"/>
      <c r="BH75" s="1253"/>
      <c r="BI75" s="1253"/>
      <c r="BJ75" s="1253"/>
      <c r="BK75" s="1253"/>
      <c r="BL75" s="1253"/>
      <c r="BM75" s="1253"/>
      <c r="BN75" s="1253"/>
      <c r="BO75" s="1253"/>
      <c r="BP75" s="1254">
        <v>1.8</v>
      </c>
      <c r="BQ75" s="1254"/>
      <c r="BR75" s="1254"/>
      <c r="BS75" s="1254"/>
      <c r="BT75" s="1254"/>
      <c r="BU75" s="1254"/>
      <c r="BV75" s="1254"/>
      <c r="BW75" s="1254"/>
      <c r="BX75" s="1254">
        <v>1.7</v>
      </c>
      <c r="BY75" s="1254"/>
      <c r="BZ75" s="1254"/>
      <c r="CA75" s="1254"/>
      <c r="CB75" s="1254"/>
      <c r="CC75" s="1254"/>
      <c r="CD75" s="1254"/>
      <c r="CE75" s="1254"/>
      <c r="CF75" s="1254">
        <v>2.2000000000000002</v>
      </c>
      <c r="CG75" s="1254"/>
      <c r="CH75" s="1254"/>
      <c r="CI75" s="1254"/>
      <c r="CJ75" s="1254"/>
      <c r="CK75" s="1254"/>
      <c r="CL75" s="1254"/>
      <c r="CM75" s="1254"/>
      <c r="CN75" s="1254">
        <v>2.5</v>
      </c>
      <c r="CO75" s="1254"/>
      <c r="CP75" s="1254"/>
      <c r="CQ75" s="1254"/>
      <c r="CR75" s="1254"/>
      <c r="CS75" s="1254"/>
      <c r="CT75" s="1254"/>
      <c r="CU75" s="1254"/>
      <c r="CV75" s="1254">
        <v>2.8</v>
      </c>
      <c r="CW75" s="1254"/>
      <c r="CX75" s="1254"/>
      <c r="CY75" s="1254"/>
      <c r="CZ75" s="1254"/>
      <c r="DA75" s="1254"/>
      <c r="DB75" s="1254"/>
      <c r="DC75" s="1254"/>
    </row>
    <row r="76" spans="2:107" ht="13">
      <c r="B76" s="1224"/>
      <c r="G76" s="1250"/>
      <c r="H76" s="1250"/>
      <c r="I76" s="1243"/>
      <c r="J76" s="1243"/>
      <c r="K76" s="1252"/>
      <c r="L76" s="1252"/>
      <c r="M76" s="1252"/>
      <c r="N76" s="1252"/>
      <c r="AM76" s="1242"/>
      <c r="AN76" s="1253"/>
      <c r="AO76" s="1253"/>
      <c r="AP76" s="1253"/>
      <c r="AQ76" s="1253"/>
      <c r="AR76" s="1253"/>
      <c r="AS76" s="1253"/>
      <c r="AT76" s="1253"/>
      <c r="AU76" s="1253"/>
      <c r="AV76" s="1253"/>
      <c r="AW76" s="1253"/>
      <c r="AX76" s="1253"/>
      <c r="AY76" s="1253"/>
      <c r="AZ76" s="1253"/>
      <c r="BA76" s="1253"/>
      <c r="BB76" s="1253"/>
      <c r="BC76" s="1253"/>
      <c r="BD76" s="1253"/>
      <c r="BE76" s="1253"/>
      <c r="BF76" s="1253"/>
      <c r="BG76" s="1253"/>
      <c r="BH76" s="1253"/>
      <c r="BI76" s="1253"/>
      <c r="BJ76" s="1253"/>
      <c r="BK76" s="1253"/>
      <c r="BL76" s="1253"/>
      <c r="BM76" s="1253"/>
      <c r="BN76" s="1253"/>
      <c r="BO76" s="1253"/>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
      <c r="B77" s="1224"/>
      <c r="G77" s="1243"/>
      <c r="H77" s="1243"/>
      <c r="I77" s="1243"/>
      <c r="J77" s="1243"/>
      <c r="K77" s="1271"/>
      <c r="L77" s="1271"/>
      <c r="M77" s="1271"/>
      <c r="N77" s="1271"/>
      <c r="AN77" s="1249" t="s">
        <v>584</v>
      </c>
      <c r="AO77" s="1249"/>
      <c r="AP77" s="1249"/>
      <c r="AQ77" s="1249"/>
      <c r="AR77" s="1249"/>
      <c r="AS77" s="1249"/>
      <c r="AT77" s="1249"/>
      <c r="AU77" s="1249"/>
      <c r="AV77" s="1249"/>
      <c r="AW77" s="1249"/>
      <c r="AX77" s="1249"/>
      <c r="AY77" s="1249"/>
      <c r="AZ77" s="1249"/>
      <c r="BA77" s="1249"/>
      <c r="BB77" s="1253" t="s">
        <v>582</v>
      </c>
      <c r="BC77" s="1253"/>
      <c r="BD77" s="1253"/>
      <c r="BE77" s="1253"/>
      <c r="BF77" s="1253"/>
      <c r="BG77" s="1253"/>
      <c r="BH77" s="1253"/>
      <c r="BI77" s="1253"/>
      <c r="BJ77" s="1253"/>
      <c r="BK77" s="1253"/>
      <c r="BL77" s="1253"/>
      <c r="BM77" s="1253"/>
      <c r="BN77" s="1253"/>
      <c r="BO77" s="1253"/>
      <c r="BP77" s="1254">
        <v>10.199999999999999</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ht="13">
      <c r="B78" s="1224"/>
      <c r="G78" s="1243"/>
      <c r="H78" s="1243"/>
      <c r="I78" s="1243"/>
      <c r="J78" s="1243"/>
      <c r="K78" s="1271"/>
      <c r="L78" s="1271"/>
      <c r="M78" s="1271"/>
      <c r="N78" s="1271"/>
      <c r="AN78" s="1249"/>
      <c r="AO78" s="1249"/>
      <c r="AP78" s="1249"/>
      <c r="AQ78" s="1249"/>
      <c r="AR78" s="1249"/>
      <c r="AS78" s="1249"/>
      <c r="AT78" s="1249"/>
      <c r="AU78" s="1249"/>
      <c r="AV78" s="1249"/>
      <c r="AW78" s="1249"/>
      <c r="AX78" s="1249"/>
      <c r="AY78" s="1249"/>
      <c r="AZ78" s="1249"/>
      <c r="BA78" s="1249"/>
      <c r="BB78" s="1253"/>
      <c r="BC78" s="1253"/>
      <c r="BD78" s="1253"/>
      <c r="BE78" s="1253"/>
      <c r="BF78" s="1253"/>
      <c r="BG78" s="1253"/>
      <c r="BH78" s="1253"/>
      <c r="BI78" s="1253"/>
      <c r="BJ78" s="1253"/>
      <c r="BK78" s="1253"/>
      <c r="BL78" s="1253"/>
      <c r="BM78" s="1253"/>
      <c r="BN78" s="1253"/>
      <c r="BO78" s="1253"/>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
      <c r="B79" s="1224"/>
      <c r="G79" s="1243"/>
      <c r="H79" s="1243"/>
      <c r="I79" s="1256"/>
      <c r="J79" s="1256"/>
      <c r="K79" s="1272"/>
      <c r="L79" s="1272"/>
      <c r="M79" s="1272"/>
      <c r="N79" s="1272"/>
      <c r="AN79" s="1249"/>
      <c r="AO79" s="1249"/>
      <c r="AP79" s="1249"/>
      <c r="AQ79" s="1249"/>
      <c r="AR79" s="1249"/>
      <c r="AS79" s="1249"/>
      <c r="AT79" s="1249"/>
      <c r="AU79" s="1249"/>
      <c r="AV79" s="1249"/>
      <c r="AW79" s="1249"/>
      <c r="AX79" s="1249"/>
      <c r="AY79" s="1249"/>
      <c r="AZ79" s="1249"/>
      <c r="BA79" s="1249"/>
      <c r="BB79" s="1253" t="s">
        <v>587</v>
      </c>
      <c r="BC79" s="1253"/>
      <c r="BD79" s="1253"/>
      <c r="BE79" s="1253"/>
      <c r="BF79" s="1253"/>
      <c r="BG79" s="1253"/>
      <c r="BH79" s="1253"/>
      <c r="BI79" s="1253"/>
      <c r="BJ79" s="1253"/>
      <c r="BK79" s="1253"/>
      <c r="BL79" s="1253"/>
      <c r="BM79" s="1253"/>
      <c r="BN79" s="1253"/>
      <c r="BO79" s="1253"/>
      <c r="BP79" s="1254">
        <v>8.6999999999999993</v>
      </c>
      <c r="BQ79" s="1254"/>
      <c r="BR79" s="1254"/>
      <c r="BS79" s="1254"/>
      <c r="BT79" s="1254"/>
      <c r="BU79" s="1254"/>
      <c r="BV79" s="1254"/>
      <c r="BW79" s="1254"/>
      <c r="BX79" s="1254">
        <v>8</v>
      </c>
      <c r="BY79" s="1254"/>
      <c r="BZ79" s="1254"/>
      <c r="CA79" s="1254"/>
      <c r="CB79" s="1254"/>
      <c r="CC79" s="1254"/>
      <c r="CD79" s="1254"/>
      <c r="CE79" s="1254"/>
      <c r="CF79" s="1254">
        <v>8.1</v>
      </c>
      <c r="CG79" s="1254"/>
      <c r="CH79" s="1254"/>
      <c r="CI79" s="1254"/>
      <c r="CJ79" s="1254"/>
      <c r="CK79" s="1254"/>
      <c r="CL79" s="1254"/>
      <c r="CM79" s="1254"/>
      <c r="CN79" s="1254">
        <v>8.4</v>
      </c>
      <c r="CO79" s="1254"/>
      <c r="CP79" s="1254"/>
      <c r="CQ79" s="1254"/>
      <c r="CR79" s="1254"/>
      <c r="CS79" s="1254"/>
      <c r="CT79" s="1254"/>
      <c r="CU79" s="1254"/>
      <c r="CV79" s="1254">
        <v>8.5</v>
      </c>
      <c r="CW79" s="1254"/>
      <c r="CX79" s="1254"/>
      <c r="CY79" s="1254"/>
      <c r="CZ79" s="1254"/>
      <c r="DA79" s="1254"/>
      <c r="DB79" s="1254"/>
      <c r="DC79" s="1254"/>
    </row>
    <row r="80" spans="2:107" ht="13">
      <c r="B80" s="1224"/>
      <c r="G80" s="1243"/>
      <c r="H80" s="1243"/>
      <c r="I80" s="1256"/>
      <c r="J80" s="1256"/>
      <c r="K80" s="1272"/>
      <c r="L80" s="1272"/>
      <c r="M80" s="1272"/>
      <c r="N80" s="1272"/>
      <c r="AN80" s="1249"/>
      <c r="AO80" s="1249"/>
      <c r="AP80" s="1249"/>
      <c r="AQ80" s="1249"/>
      <c r="AR80" s="1249"/>
      <c r="AS80" s="1249"/>
      <c r="AT80" s="1249"/>
      <c r="AU80" s="1249"/>
      <c r="AV80" s="1249"/>
      <c r="AW80" s="1249"/>
      <c r="AX80" s="1249"/>
      <c r="AY80" s="1249"/>
      <c r="AZ80" s="1249"/>
      <c r="BA80" s="1249"/>
      <c r="BB80" s="1253"/>
      <c r="BC80" s="1253"/>
      <c r="BD80" s="1253"/>
      <c r="BE80" s="1253"/>
      <c r="BF80" s="1253"/>
      <c r="BG80" s="1253"/>
      <c r="BH80" s="1253"/>
      <c r="BI80" s="1253"/>
      <c r="BJ80" s="1253"/>
      <c r="BK80" s="1253"/>
      <c r="BL80" s="1253"/>
      <c r="BM80" s="1253"/>
      <c r="BN80" s="1253"/>
      <c r="BO80" s="1253"/>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
      <c r="B81" s="1224"/>
    </row>
    <row r="82" spans="2:109" ht="16.5">
      <c r="B82" s="1224"/>
      <c r="K82" s="1273"/>
      <c r="L82" s="1273"/>
      <c r="M82" s="1273"/>
      <c r="N82" s="1273"/>
      <c r="AQ82" s="1273"/>
      <c r="AR82" s="1273"/>
      <c r="AS82" s="1273"/>
      <c r="AT82" s="1273"/>
      <c r="BC82" s="1273"/>
      <c r="BD82" s="1273"/>
      <c r="BE82" s="1273"/>
      <c r="BF82" s="1273"/>
      <c r="BO82" s="1273"/>
      <c r="BP82" s="1273"/>
      <c r="BQ82" s="1273"/>
      <c r="BR82" s="1273"/>
      <c r="CA82" s="1273"/>
      <c r="CB82" s="1273"/>
      <c r="CC82" s="1273"/>
      <c r="CD82" s="1273"/>
      <c r="CM82" s="1273"/>
      <c r="CN82" s="1273"/>
      <c r="CO82" s="1273"/>
      <c r="CP82" s="1273"/>
      <c r="CY82" s="1273"/>
      <c r="CZ82" s="1273"/>
      <c r="DA82" s="1273"/>
      <c r="DB82" s="1273"/>
      <c r="DC82" s="1273"/>
    </row>
    <row r="83" spans="2:109" ht="13">
      <c r="B83" s="1226"/>
      <c r="C83" s="1227"/>
      <c r="D83" s="1227"/>
      <c r="E83" s="1227"/>
      <c r="F83" s="1227"/>
      <c r="G83" s="1227"/>
      <c r="H83" s="1227"/>
      <c r="I83" s="1227"/>
      <c r="J83" s="1227"/>
      <c r="K83" s="1227"/>
      <c r="L83" s="1227"/>
      <c r="M83" s="1227"/>
      <c r="N83" s="1227"/>
      <c r="O83" s="1227"/>
      <c r="P83" s="1227"/>
      <c r="Q83" s="1227"/>
      <c r="R83" s="1227"/>
      <c r="S83" s="1227"/>
      <c r="T83" s="1227"/>
      <c r="U83" s="1227"/>
      <c r="V83" s="1227"/>
      <c r="W83" s="1227"/>
      <c r="X83" s="1227"/>
      <c r="Y83" s="1227"/>
      <c r="Z83" s="1227"/>
      <c r="AA83" s="1227"/>
      <c r="AB83" s="1227"/>
      <c r="AC83" s="1227"/>
      <c r="AD83" s="1227"/>
      <c r="AE83" s="1227"/>
      <c r="AF83" s="1227"/>
      <c r="AG83" s="1227"/>
      <c r="AH83" s="1227"/>
      <c r="AI83" s="1227"/>
      <c r="AJ83" s="1227"/>
      <c r="AK83" s="1227"/>
      <c r="AL83" s="1227"/>
      <c r="AM83" s="1227"/>
      <c r="AN83" s="1227"/>
      <c r="AO83" s="1227"/>
      <c r="AP83" s="1227"/>
      <c r="AQ83" s="1227"/>
      <c r="AR83" s="1227"/>
      <c r="AS83" s="1227"/>
      <c r="AT83" s="1227"/>
      <c r="AU83" s="1227"/>
      <c r="AV83" s="1227"/>
      <c r="AW83" s="1227"/>
      <c r="AX83" s="1227"/>
      <c r="AY83" s="1227"/>
      <c r="AZ83" s="1227"/>
      <c r="BA83" s="1227"/>
      <c r="BB83" s="1227"/>
      <c r="BC83" s="1227"/>
      <c r="BD83" s="1227"/>
      <c r="BE83" s="1227"/>
      <c r="BF83" s="1227"/>
      <c r="BG83" s="1227"/>
      <c r="BH83" s="1227"/>
      <c r="BI83" s="1227"/>
      <c r="BJ83" s="1227"/>
      <c r="BK83" s="1227"/>
      <c r="BL83" s="1227"/>
      <c r="BM83" s="1227"/>
      <c r="BN83" s="1227"/>
      <c r="BO83" s="1227"/>
      <c r="BP83" s="1227"/>
      <c r="BQ83" s="1227"/>
      <c r="BR83" s="1227"/>
      <c r="BS83" s="1227"/>
      <c r="BT83" s="1227"/>
      <c r="BU83" s="1227"/>
      <c r="BV83" s="1227"/>
      <c r="BW83" s="1227"/>
      <c r="BX83" s="1227"/>
      <c r="BY83" s="1227"/>
      <c r="BZ83" s="1227"/>
      <c r="CA83" s="1227"/>
      <c r="CB83" s="1227"/>
      <c r="CC83" s="1227"/>
      <c r="CD83" s="1227"/>
      <c r="CE83" s="1227"/>
      <c r="CF83" s="1227"/>
      <c r="CG83" s="1227"/>
      <c r="CH83" s="1227"/>
      <c r="CI83" s="1227"/>
      <c r="CJ83" s="1227"/>
      <c r="CK83" s="1227"/>
      <c r="CL83" s="1227"/>
      <c r="CM83" s="1227"/>
      <c r="CN83" s="1227"/>
      <c r="CO83" s="1227"/>
      <c r="CP83" s="1227"/>
      <c r="CQ83" s="1227"/>
      <c r="CR83" s="1227"/>
      <c r="CS83" s="1227"/>
      <c r="CT83" s="1227"/>
      <c r="CU83" s="1227"/>
      <c r="CV83" s="1227"/>
      <c r="CW83" s="1227"/>
      <c r="CX83" s="1227"/>
      <c r="CY83" s="1227"/>
      <c r="CZ83" s="1227"/>
      <c r="DA83" s="1227"/>
      <c r="DB83" s="1227"/>
      <c r="DC83" s="1227"/>
      <c r="DD83" s="1228"/>
    </row>
    <row r="84" spans="2:109" ht="13">
      <c r="DD84" s="1218"/>
      <c r="DE84" s="1218"/>
    </row>
    <row r="85" spans="2:109" ht="13">
      <c r="DD85" s="1218"/>
      <c r="DE85" s="1218"/>
    </row>
  </sheetData>
  <sheetProtection algorithmName="SHA-512" hashValue="8KrrWenzl/dGzlpq34qbZN17Pzf7py+Q7lKuZMNnzjtbWAfPreCvN3NBASkCS/ddnXSjyQhY46Y6GsUahv54yA==" saltValue="ffEffMNhF2hfbemhBFfLv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4C6FE-0EE7-43F8-A510-F02F43A9A2AC}">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8IlXsIA5YLBzHbJPFSrfswGUmVpxoED0nLI7tRffp/FKNeZfG8mRNTSXQOD4cgdvO6C55D/RnPHSmU6ujPmHbw==" saltValue="kBjzzamzQwSi0b/PxO3y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8636-2233-4550-BB03-35A1D35EBD6D}">
  <sheetPr>
    <pageSetUpPr fitToPage="1"/>
  </sheetPr>
  <dimension ref="A1:DR125"/>
  <sheetViews>
    <sheetView showGridLines="0" zoomScale="80" zoomScaleNormal="8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LYVjW94mou0JMMiwL0ekjNPihp+HUkjBhWL0IcFgxP+87xztWrobeHsjO8pZq6sl3KQKY3lb2HAc8745bP4M1g==" saltValue="qsz1mwSoJdESVZ49jUAv0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526</v>
      </c>
      <c r="G2" s="139"/>
      <c r="H2" s="140"/>
    </row>
    <row r="3" spans="1:8">
      <c r="A3" s="136" t="s">
        <v>519</v>
      </c>
      <c r="B3" s="141"/>
      <c r="C3" s="142"/>
      <c r="D3" s="143">
        <v>119928</v>
      </c>
      <c r="E3" s="144"/>
      <c r="F3" s="145">
        <v>125418</v>
      </c>
      <c r="G3" s="146"/>
      <c r="H3" s="147"/>
    </row>
    <row r="4" spans="1:8">
      <c r="A4" s="148"/>
      <c r="B4" s="149"/>
      <c r="C4" s="150"/>
      <c r="D4" s="151">
        <v>48520</v>
      </c>
      <c r="E4" s="152"/>
      <c r="F4" s="153">
        <v>60445</v>
      </c>
      <c r="G4" s="154"/>
      <c r="H4" s="155"/>
    </row>
    <row r="5" spans="1:8">
      <c r="A5" s="136" t="s">
        <v>521</v>
      </c>
      <c r="B5" s="141"/>
      <c r="C5" s="142"/>
      <c r="D5" s="143">
        <v>102002</v>
      </c>
      <c r="E5" s="144"/>
      <c r="F5" s="145">
        <v>108384</v>
      </c>
      <c r="G5" s="146"/>
      <c r="H5" s="147"/>
    </row>
    <row r="6" spans="1:8">
      <c r="A6" s="148"/>
      <c r="B6" s="149"/>
      <c r="C6" s="150"/>
      <c r="D6" s="151">
        <v>48534</v>
      </c>
      <c r="E6" s="152"/>
      <c r="F6" s="153">
        <v>51153</v>
      </c>
      <c r="G6" s="154"/>
      <c r="H6" s="155"/>
    </row>
    <row r="7" spans="1:8">
      <c r="A7" s="136" t="s">
        <v>522</v>
      </c>
      <c r="B7" s="141"/>
      <c r="C7" s="142"/>
      <c r="D7" s="143">
        <v>87689</v>
      </c>
      <c r="E7" s="144"/>
      <c r="F7" s="145">
        <v>80959</v>
      </c>
      <c r="G7" s="146"/>
      <c r="H7" s="147"/>
    </row>
    <row r="8" spans="1:8">
      <c r="A8" s="148"/>
      <c r="B8" s="149"/>
      <c r="C8" s="150"/>
      <c r="D8" s="151">
        <v>37682</v>
      </c>
      <c r="E8" s="152"/>
      <c r="F8" s="153">
        <v>43928</v>
      </c>
      <c r="G8" s="154"/>
      <c r="H8" s="155"/>
    </row>
    <row r="9" spans="1:8">
      <c r="A9" s="136" t="s">
        <v>523</v>
      </c>
      <c r="B9" s="141"/>
      <c r="C9" s="142"/>
      <c r="D9" s="143">
        <v>120886</v>
      </c>
      <c r="E9" s="144"/>
      <c r="F9" s="145">
        <v>117242</v>
      </c>
      <c r="G9" s="146"/>
      <c r="H9" s="147"/>
    </row>
    <row r="10" spans="1:8">
      <c r="A10" s="148"/>
      <c r="B10" s="149"/>
      <c r="C10" s="150"/>
      <c r="D10" s="151">
        <v>72313</v>
      </c>
      <c r="E10" s="152"/>
      <c r="F10" s="153">
        <v>59234</v>
      </c>
      <c r="G10" s="154"/>
      <c r="H10" s="155"/>
    </row>
    <row r="11" spans="1:8">
      <c r="A11" s="136" t="s">
        <v>524</v>
      </c>
      <c r="B11" s="141"/>
      <c r="C11" s="142"/>
      <c r="D11" s="143">
        <v>129906</v>
      </c>
      <c r="E11" s="144"/>
      <c r="F11" s="145">
        <v>113894</v>
      </c>
      <c r="G11" s="146"/>
      <c r="H11" s="147"/>
    </row>
    <row r="12" spans="1:8">
      <c r="A12" s="148"/>
      <c r="B12" s="149"/>
      <c r="C12" s="156"/>
      <c r="D12" s="151">
        <v>70966</v>
      </c>
      <c r="E12" s="152"/>
      <c r="F12" s="153">
        <v>65544</v>
      </c>
      <c r="G12" s="154"/>
      <c r="H12" s="155"/>
    </row>
    <row r="13" spans="1:8">
      <c r="A13" s="136"/>
      <c r="B13" s="141"/>
      <c r="C13" s="157"/>
      <c r="D13" s="158">
        <v>112082</v>
      </c>
      <c r="E13" s="159"/>
      <c r="F13" s="160">
        <v>109179</v>
      </c>
      <c r="G13" s="161"/>
      <c r="H13" s="147"/>
    </row>
    <row r="14" spans="1:8">
      <c r="A14" s="148"/>
      <c r="B14" s="149"/>
      <c r="C14" s="150"/>
      <c r="D14" s="151">
        <v>55603</v>
      </c>
      <c r="E14" s="152"/>
      <c r="F14" s="153">
        <v>56061</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5.47</v>
      </c>
      <c r="C19" s="162">
        <f>ROUND(VALUE(SUBSTITUTE(実質収支比率等に係る経年分析!G$48,"▲","-")),2)</f>
        <v>4.16</v>
      </c>
      <c r="D19" s="162">
        <f>ROUND(VALUE(SUBSTITUTE(実質収支比率等に係る経年分析!H$48,"▲","-")),2)</f>
        <v>4.82</v>
      </c>
      <c r="E19" s="162">
        <f>ROUND(VALUE(SUBSTITUTE(実質収支比率等に係る経年分析!I$48,"▲","-")),2)</f>
        <v>5.13</v>
      </c>
      <c r="F19" s="162">
        <f>ROUND(VALUE(SUBSTITUTE(実質収支比率等に係る経年分析!J$48,"▲","-")),2)</f>
        <v>5.1100000000000003</v>
      </c>
    </row>
    <row r="20" spans="1:11">
      <c r="A20" s="162" t="s">
        <v>53</v>
      </c>
      <c r="B20" s="162">
        <f>ROUND(VALUE(SUBSTITUTE(実質収支比率等に係る経年分析!F$47,"▲","-")),2)</f>
        <v>19.45</v>
      </c>
      <c r="C20" s="162">
        <f>ROUND(VALUE(SUBSTITUTE(実質収支比率等に係る経年分析!G$47,"▲","-")),2)</f>
        <v>19.82</v>
      </c>
      <c r="D20" s="162">
        <f>ROUND(VALUE(SUBSTITUTE(実質収支比率等に係る経年分析!H$47,"▲","-")),2)</f>
        <v>20.57</v>
      </c>
      <c r="E20" s="162">
        <f>ROUND(VALUE(SUBSTITUTE(実質収支比率等に係る経年分析!I$47,"▲","-")),2)</f>
        <v>20.399999999999999</v>
      </c>
      <c r="F20" s="162">
        <f>ROUND(VALUE(SUBSTITUTE(実質収支比率等に係る経年分析!J$47,"▲","-")),2)</f>
        <v>17.3</v>
      </c>
    </row>
    <row r="21" spans="1:11">
      <c r="A21" s="162" t="s">
        <v>54</v>
      </c>
      <c r="B21" s="162">
        <f>IF(ISNUMBER(VALUE(SUBSTITUTE(実質収支比率等に係る経年分析!F$49,"▲","-"))),ROUND(VALUE(SUBSTITUTE(実質収支比率等に係る経年分析!F$49,"▲","-")),2),NA())</f>
        <v>3.56</v>
      </c>
      <c r="C21" s="162">
        <f>IF(ISNUMBER(VALUE(SUBSTITUTE(実質収支比率等に係る経年分析!G$49,"▲","-"))),ROUND(VALUE(SUBSTITUTE(実質収支比率等に係る経年分析!G$49,"▲","-")),2),NA())</f>
        <v>0.23</v>
      </c>
      <c r="D21" s="162">
        <f>IF(ISNUMBER(VALUE(SUBSTITUTE(実質収支比率等に係る経年分析!H$49,"▲","-"))),ROUND(VALUE(SUBSTITUTE(実質収支比率等に係る経年分析!H$49,"▲","-")),2),NA())</f>
        <v>0.54</v>
      </c>
      <c r="E21" s="162">
        <f>IF(ISNUMBER(VALUE(SUBSTITUTE(実質収支比率等に係る経年分析!I$49,"▲","-"))),ROUND(VALUE(SUBSTITUTE(実質収支比率等に係る経年分析!I$49,"▲","-")),2),NA())</f>
        <v>0.14000000000000001</v>
      </c>
      <c r="F21" s="162">
        <f>IF(ISNUMBER(VALUE(SUBSTITUTE(実質収支比率等に係る経年分析!J$49,"▲","-"))),ROUND(VALUE(SUBSTITUTE(実質収支比率等に係る経年分析!J$49,"▲","-")),2),NA())</f>
        <v>-2.74</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内子町介護保険サービス事業特別会計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内子高等学校小田分校寄宿舎特別会計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内子町後期高齢者医療保険事業特別会計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c r="A32" s="163" t="str">
        <f>IF(連結実質赤字比率に係る赤字・黒字の構成分析!C$38="",NA(),連結実質赤字比率に係る赤字・黒字の構成分析!C$38)</f>
        <v>内子町国民健康保険事業特別会計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0.23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c r="A33" s="163" t="str">
        <f>IF(連結実質赤字比率に係る赤字・黒字の構成分析!C$37="",NA(),連結実質赤字比率に係る赤字・黒字の構成分析!C$37)</f>
        <v>内子町公共下水道事業会計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v>
      </c>
    </row>
    <row r="34" spans="1:16">
      <c r="A34" s="163" t="str">
        <f>IF(連結実質赤字比率に係る赤字・黒字の構成分析!C$36="",NA(),連結実質赤字比率に係る赤字・黒字の構成分析!C$36)</f>
        <v>内子町介護保険事業特別会計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0.05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1.79</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5.47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4.16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4.8099999999999996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5.13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5.1100000000000003</v>
      </c>
    </row>
    <row r="36" spans="1:16">
      <c r="A36" s="163" t="str">
        <f>IF(連結実質赤字比率に係る赤字・黒字の構成分析!C$34="",NA(),連結実質赤字比率に係る赤字・黒字の構成分析!C$34)</f>
        <v>内子町水道事業会計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12.17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16.510000000000002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18.88</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1076</v>
      </c>
      <c r="E42" s="164"/>
      <c r="F42" s="164"/>
      <c r="G42" s="164">
        <f>'実質公債費比率（分子）の構造'!L$52</f>
        <v>1046</v>
      </c>
      <c r="H42" s="164"/>
      <c r="I42" s="164"/>
      <c r="J42" s="164">
        <f>'実質公債費比率（分子）の構造'!M$52</f>
        <v>993</v>
      </c>
      <c r="K42" s="164"/>
      <c r="L42" s="164"/>
      <c r="M42" s="164">
        <f>'実質公債費比率（分子）の構造'!N$52</f>
        <v>939</v>
      </c>
      <c r="N42" s="164"/>
      <c r="O42" s="164"/>
      <c r="P42" s="164">
        <f>'実質公債費比率（分子）の構造'!O$52</f>
        <v>885</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9</v>
      </c>
      <c r="C44" s="164"/>
      <c r="D44" s="164"/>
      <c r="E44" s="164">
        <f>'実質公債費比率（分子）の構造'!L$50</f>
        <v>9</v>
      </c>
      <c r="F44" s="164"/>
      <c r="G44" s="164"/>
      <c r="H44" s="164">
        <f>'実質公債費比率（分子）の構造'!M$50</f>
        <v>9</v>
      </c>
      <c r="I44" s="164"/>
      <c r="J44" s="164"/>
      <c r="K44" s="164">
        <f>'実質公債費比率（分子）の構造'!N$50</f>
        <v>1</v>
      </c>
      <c r="L44" s="164"/>
      <c r="M44" s="164"/>
      <c r="N44" s="164">
        <f>'実質公債費比率（分子）の構造'!O$50</f>
        <v>1</v>
      </c>
      <c r="O44" s="164"/>
      <c r="P44" s="164"/>
    </row>
    <row r="45" spans="1:16">
      <c r="A45" s="164" t="s">
        <v>63</v>
      </c>
      <c r="B45" s="164">
        <f>'実質公債費比率（分子）の構造'!K$49</f>
        <v>6</v>
      </c>
      <c r="C45" s="164"/>
      <c r="D45" s="164"/>
      <c r="E45" s="164">
        <f>'実質公債費比率（分子）の構造'!L$49</f>
        <v>8</v>
      </c>
      <c r="F45" s="164"/>
      <c r="G45" s="164"/>
      <c r="H45" s="164">
        <f>'実質公債費比率（分子）の構造'!M$49</f>
        <v>9</v>
      </c>
      <c r="I45" s="164"/>
      <c r="J45" s="164"/>
      <c r="K45" s="164">
        <f>'実質公債費比率（分子）の構造'!N$49</f>
        <v>10</v>
      </c>
      <c r="L45" s="164"/>
      <c r="M45" s="164"/>
      <c r="N45" s="164">
        <f>'実質公債費比率（分子）の構造'!O$49</f>
        <v>10</v>
      </c>
      <c r="O45" s="164"/>
      <c r="P45" s="164"/>
    </row>
    <row r="46" spans="1:16">
      <c r="A46" s="164" t="s">
        <v>64</v>
      </c>
      <c r="B46" s="164">
        <f>'実質公債費比率（分子）の構造'!K$48</f>
        <v>169</v>
      </c>
      <c r="C46" s="164"/>
      <c r="D46" s="164"/>
      <c r="E46" s="164">
        <f>'実質公債費比率（分子）の構造'!L$48</f>
        <v>157</v>
      </c>
      <c r="F46" s="164"/>
      <c r="G46" s="164"/>
      <c r="H46" s="164">
        <f>'実質公債費比率（分子）の構造'!M$48</f>
        <v>157</v>
      </c>
      <c r="I46" s="164"/>
      <c r="J46" s="164"/>
      <c r="K46" s="164">
        <f>'実質公債費比率（分子）の構造'!N$48</f>
        <v>150</v>
      </c>
      <c r="L46" s="164"/>
      <c r="M46" s="164"/>
      <c r="N46" s="164">
        <f>'実質公債費比率（分子）の構造'!O$48</f>
        <v>143</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990</v>
      </c>
      <c r="C49" s="164"/>
      <c r="D49" s="164"/>
      <c r="E49" s="164">
        <f>'実質公債費比率（分子）の構造'!L$45</f>
        <v>999</v>
      </c>
      <c r="F49" s="164"/>
      <c r="G49" s="164"/>
      <c r="H49" s="164">
        <f>'実質公債費比率（分子）の構造'!M$45</f>
        <v>975</v>
      </c>
      <c r="I49" s="164"/>
      <c r="J49" s="164"/>
      <c r="K49" s="164">
        <f>'実質公債費比率（分子）の構造'!N$45</f>
        <v>942</v>
      </c>
      <c r="L49" s="164"/>
      <c r="M49" s="164"/>
      <c r="N49" s="164">
        <f>'実質公債費比率（分子）の構造'!O$45</f>
        <v>912</v>
      </c>
      <c r="O49" s="164"/>
      <c r="P49" s="164"/>
    </row>
    <row r="50" spans="1:16">
      <c r="A50" s="164" t="s">
        <v>67</v>
      </c>
      <c r="B50" s="164" t="e">
        <f>NA()</f>
        <v>#N/A</v>
      </c>
      <c r="C50" s="164">
        <f>IF(ISNUMBER('実質公債費比率（分子）の構造'!K$53),'実質公債費比率（分子）の構造'!K$53,NA())</f>
        <v>98</v>
      </c>
      <c r="D50" s="164" t="e">
        <f>NA()</f>
        <v>#N/A</v>
      </c>
      <c r="E50" s="164" t="e">
        <f>NA()</f>
        <v>#N/A</v>
      </c>
      <c r="F50" s="164">
        <f>IF(ISNUMBER('実質公債費比率（分子）の構造'!L$53),'実質公債費比率（分子）の構造'!L$53,NA())</f>
        <v>127</v>
      </c>
      <c r="G50" s="164" t="e">
        <f>NA()</f>
        <v>#N/A</v>
      </c>
      <c r="H50" s="164" t="e">
        <f>NA()</f>
        <v>#N/A</v>
      </c>
      <c r="I50" s="164">
        <f>IF(ISNUMBER('実質公債費比率（分子）の構造'!M$53),'実質公債費比率（分子）の構造'!M$53,NA())</f>
        <v>157</v>
      </c>
      <c r="J50" s="164" t="e">
        <f>NA()</f>
        <v>#N/A</v>
      </c>
      <c r="K50" s="164" t="e">
        <f>NA()</f>
        <v>#N/A</v>
      </c>
      <c r="L50" s="164">
        <f>IF(ISNUMBER('実質公債費比率（分子）の構造'!N$53),'実質公債費比率（分子）の構造'!N$53,NA())</f>
        <v>164</v>
      </c>
      <c r="M50" s="164" t="e">
        <f>NA()</f>
        <v>#N/A</v>
      </c>
      <c r="N50" s="164" t="e">
        <f>NA()</f>
        <v>#N/A</v>
      </c>
      <c r="O50" s="164">
        <f>IF(ISNUMBER('実質公債費比率（分子）の構造'!O$53),'実質公債費比率（分子）の構造'!O$53,NA())</f>
        <v>181</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8895</v>
      </c>
      <c r="E56" s="163"/>
      <c r="F56" s="163"/>
      <c r="G56" s="163">
        <f>'将来負担比率（分子）の構造'!J$52</f>
        <v>8603</v>
      </c>
      <c r="H56" s="163"/>
      <c r="I56" s="163"/>
      <c r="J56" s="163">
        <f>'将来負担比率（分子）の構造'!K$52</f>
        <v>8109</v>
      </c>
      <c r="K56" s="163"/>
      <c r="L56" s="163"/>
      <c r="M56" s="163">
        <f>'将来負担比率（分子）の構造'!L$52</f>
        <v>7996</v>
      </c>
      <c r="N56" s="163"/>
      <c r="O56" s="163"/>
      <c r="P56" s="163">
        <f>'将来負担比率（分子）の構造'!M$52</f>
        <v>7486</v>
      </c>
    </row>
    <row r="57" spans="1:16">
      <c r="A57" s="163" t="s">
        <v>42</v>
      </c>
      <c r="B57" s="163"/>
      <c r="C57" s="163"/>
      <c r="D57" s="163">
        <f>'将来負担比率（分子）の構造'!I$51</f>
        <v>72</v>
      </c>
      <c r="E57" s="163"/>
      <c r="F57" s="163"/>
      <c r="G57" s="163">
        <f>'将来負担比率（分子）の構造'!J$51</f>
        <v>40</v>
      </c>
      <c r="H57" s="163"/>
      <c r="I57" s="163"/>
      <c r="J57" s="163">
        <f>'将来負担比率（分子）の構造'!K$51</f>
        <v>21</v>
      </c>
      <c r="K57" s="163"/>
      <c r="L57" s="163"/>
      <c r="M57" s="163">
        <f>'将来負担比率（分子）の構造'!L$51</f>
        <v>15</v>
      </c>
      <c r="N57" s="163"/>
      <c r="O57" s="163"/>
      <c r="P57" s="163">
        <f>'将来負担比率（分子）の構造'!M$51</f>
        <v>7</v>
      </c>
    </row>
    <row r="58" spans="1:16">
      <c r="A58" s="163" t="s">
        <v>41</v>
      </c>
      <c r="B58" s="163"/>
      <c r="C58" s="163"/>
      <c r="D58" s="163">
        <f>'将来負担比率（分子）の構造'!I$50</f>
        <v>6668</v>
      </c>
      <c r="E58" s="163"/>
      <c r="F58" s="163"/>
      <c r="G58" s="163">
        <f>'将来負担比率（分子）の構造'!J$50</f>
        <v>7511</v>
      </c>
      <c r="H58" s="163"/>
      <c r="I58" s="163"/>
      <c r="J58" s="163">
        <f>'将来負担比率（分子）の構造'!K$50</f>
        <v>7499</v>
      </c>
      <c r="K58" s="163"/>
      <c r="L58" s="163"/>
      <c r="M58" s="163">
        <f>'将来負担比率（分子）の構造'!L$50</f>
        <v>7104</v>
      </c>
      <c r="N58" s="163"/>
      <c r="O58" s="163"/>
      <c r="P58" s="163">
        <f>'将来負担比率（分子）の構造'!M$50</f>
        <v>6473</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1554</v>
      </c>
      <c r="C62" s="163"/>
      <c r="D62" s="163"/>
      <c r="E62" s="163">
        <f>'将来負担比率（分子）の構造'!J$45</f>
        <v>1511</v>
      </c>
      <c r="F62" s="163"/>
      <c r="G62" s="163"/>
      <c r="H62" s="163">
        <f>'将来負担比率（分子）の構造'!K$45</f>
        <v>1442</v>
      </c>
      <c r="I62" s="163"/>
      <c r="J62" s="163"/>
      <c r="K62" s="163">
        <f>'将来負担比率（分子）の構造'!L$45</f>
        <v>1346</v>
      </c>
      <c r="L62" s="163"/>
      <c r="M62" s="163"/>
      <c r="N62" s="163">
        <f>'将来負担比率（分子）の構造'!M$45</f>
        <v>1307</v>
      </c>
      <c r="O62" s="163"/>
      <c r="P62" s="163"/>
    </row>
    <row r="63" spans="1:16">
      <c r="A63" s="163" t="s">
        <v>34</v>
      </c>
      <c r="B63" s="163">
        <f>'将来負担比率（分子）の構造'!I$44</f>
        <v>100</v>
      </c>
      <c r="C63" s="163"/>
      <c r="D63" s="163"/>
      <c r="E63" s="163">
        <f>'将来負担比率（分子）の構造'!J$44</f>
        <v>83</v>
      </c>
      <c r="F63" s="163"/>
      <c r="G63" s="163"/>
      <c r="H63" s="163">
        <f>'将来負担比率（分子）の構造'!K$44</f>
        <v>64</v>
      </c>
      <c r="I63" s="163"/>
      <c r="J63" s="163"/>
      <c r="K63" s="163">
        <f>'将来負担比率（分子）の構造'!L$44</f>
        <v>96</v>
      </c>
      <c r="L63" s="163"/>
      <c r="M63" s="163"/>
      <c r="N63" s="163">
        <f>'将来負担比率（分子）の構造'!M$44</f>
        <v>44</v>
      </c>
      <c r="O63" s="163"/>
      <c r="P63" s="163"/>
    </row>
    <row r="64" spans="1:16">
      <c r="A64" s="163" t="s">
        <v>33</v>
      </c>
      <c r="B64" s="163">
        <f>'将来負担比率（分子）の構造'!I$43</f>
        <v>1588</v>
      </c>
      <c r="C64" s="163"/>
      <c r="D64" s="163"/>
      <c r="E64" s="163">
        <f>'将来負担比率（分子）の構造'!J$43</f>
        <v>1474</v>
      </c>
      <c r="F64" s="163"/>
      <c r="G64" s="163"/>
      <c r="H64" s="163">
        <f>'将来負担比率（分子）の構造'!K$43</f>
        <v>1376</v>
      </c>
      <c r="I64" s="163"/>
      <c r="J64" s="163"/>
      <c r="K64" s="163">
        <f>'将来負担比率（分子）の構造'!L$43</f>
        <v>1402</v>
      </c>
      <c r="L64" s="163"/>
      <c r="M64" s="163"/>
      <c r="N64" s="163">
        <f>'将来負担比率（分子）の構造'!M$43</f>
        <v>1351</v>
      </c>
      <c r="O64" s="163"/>
      <c r="P64" s="163"/>
    </row>
    <row r="65" spans="1:16">
      <c r="A65" s="163" t="s">
        <v>32</v>
      </c>
      <c r="B65" s="163">
        <f>'将来負担比率（分子）の構造'!I$42</f>
        <v>40</v>
      </c>
      <c r="C65" s="163"/>
      <c r="D65" s="163"/>
      <c r="E65" s="163">
        <f>'将来負担比率（分子）の構造'!J$42</f>
        <v>26</v>
      </c>
      <c r="F65" s="163"/>
      <c r="G65" s="163"/>
      <c r="H65" s="163">
        <f>'将来負担比率（分子）の構造'!K$42</f>
        <v>13</v>
      </c>
      <c r="I65" s="163"/>
      <c r="J65" s="163"/>
      <c r="K65" s="163">
        <f>'将来負担比率（分子）の構造'!L$42</f>
        <v>9</v>
      </c>
      <c r="L65" s="163"/>
      <c r="M65" s="163"/>
      <c r="N65" s="163">
        <f>'将来負担比率（分子）の構造'!M$42</f>
        <v>6</v>
      </c>
      <c r="O65" s="163"/>
      <c r="P65" s="163"/>
    </row>
    <row r="66" spans="1:16">
      <c r="A66" s="163" t="s">
        <v>31</v>
      </c>
      <c r="B66" s="163">
        <f>'将来負担比率（分子）の構造'!I$41</f>
        <v>7998</v>
      </c>
      <c r="C66" s="163"/>
      <c r="D66" s="163"/>
      <c r="E66" s="163">
        <f>'将来負担比率（分子）の構造'!J$41</f>
        <v>8052</v>
      </c>
      <c r="F66" s="163"/>
      <c r="G66" s="163"/>
      <c r="H66" s="163">
        <f>'将来負担比率（分子）の構造'!K$41</f>
        <v>7792</v>
      </c>
      <c r="I66" s="163"/>
      <c r="J66" s="163"/>
      <c r="K66" s="163">
        <f>'将来負担比率（分子）の構造'!L$41</f>
        <v>7753</v>
      </c>
      <c r="L66" s="163"/>
      <c r="M66" s="163"/>
      <c r="N66" s="163">
        <f>'将来負担比率（分子）の構造'!M$41</f>
        <v>7701</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1378</v>
      </c>
      <c r="C72" s="167">
        <f>基金残高に係る経年分析!G55</f>
        <v>1366</v>
      </c>
      <c r="D72" s="167">
        <f>基金残高に係る経年分析!H55</f>
        <v>1176</v>
      </c>
    </row>
    <row r="73" spans="1:16">
      <c r="A73" s="166" t="s">
        <v>74</v>
      </c>
      <c r="B73" s="167">
        <f>基金残高に係る経年分析!F56</f>
        <v>1177</v>
      </c>
      <c r="C73" s="167">
        <f>基金残高に係る経年分析!G56</f>
        <v>1206</v>
      </c>
      <c r="D73" s="167">
        <f>基金残高に係る経年分析!H56</f>
        <v>1243</v>
      </c>
    </row>
    <row r="74" spans="1:16">
      <c r="A74" s="166" t="s">
        <v>75</v>
      </c>
      <c r="B74" s="167">
        <f>基金残高に係る経年分析!F57</f>
        <v>5312</v>
      </c>
      <c r="C74" s="167">
        <f>基金残高に係る経年分析!G57</f>
        <v>5244</v>
      </c>
      <c r="D74" s="167">
        <f>基金残高に係る経年分析!H57</f>
        <v>5042</v>
      </c>
    </row>
  </sheetData>
  <sheetProtection algorithmName="SHA-512" hashValue="g/oehxku62lJZ/2xmJcW8g80bV8NrwVvTJnMd6dXrJZ3+HRV6cIwGBeqBUU4HfmOWv8rg4IHO1WZqBDUZKsFXg==" saltValue="uP/NqSeSHBRrutz6VA7Q7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大部里穂</cp:lastModifiedBy>
  <cp:lastPrinted>2026-03-23T02:54:18Z</cp:lastPrinted>
  <dcterms:created xsi:type="dcterms:W3CDTF">2026-02-23T08:52:30Z</dcterms:created>
  <dcterms:modified xsi:type="dcterms:W3CDTF">2026-09-18T06:56:23Z</dcterms:modified>
  <cp:category/>
</cp:coreProperties>
</file>