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65.21.21\市町振興課nas\41財政係\00_財政状況資料集\R6年度分の続き（地方公会計関係）\03_起案（HP公表用）\公表用に結合\"/>
    </mc:Choice>
  </mc:AlternateContent>
  <xr:revisionPtr revIDLastSave="0" documentId="13_ncr:1_{D95B7D9C-A0BB-4AE5-862A-C77283BE8BFB}" xr6:coauthVersionLast="47" xr6:coauthVersionMax="47" xr10:uidLastSave="{00000000-0000-0000-0000-000000000000}"/>
  <bookViews>
    <workbookView xWindow="28680" yWindow="-120" windowWidth="19440" windowHeight="1488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88" i="12" l="1"/>
  <c r="AP88" i="12"/>
  <c r="AF88" i="12"/>
  <c r="CW102" i="12" l="1"/>
  <c r="CR102" i="12"/>
  <c r="AU63" i="12" l="1"/>
  <c r="AP63" i="12"/>
  <c r="AP23" i="12" l="1"/>
  <c r="AA23" i="12"/>
  <c r="V23" i="12"/>
  <c r="Q23" i="12"/>
  <c r="BG34" i="10" l="1"/>
  <c r="AO37" i="10"/>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C38" i="10"/>
  <c r="CO37" i="10"/>
  <c r="BE37" i="10"/>
  <c r="C37" i="10"/>
  <c r="CO36" i="10"/>
  <c r="BE36" i="10"/>
  <c r="C36" i="10"/>
  <c r="CO35" i="10"/>
  <c r="BE35" i="10"/>
  <c r="C34" i="10"/>
  <c r="C35" i="10" s="1"/>
  <c r="U34" i="10" l="1"/>
  <c r="U35" i="10" s="1"/>
  <c r="U36" i="10" s="1"/>
  <c r="U37" i="10" s="1"/>
  <c r="U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AM36" i="10" s="1"/>
  <c r="AM37" i="10" s="1"/>
  <c r="BE34" i="10" s="1"/>
  <c r="BW34" i="10" l="1"/>
  <c r="BW35" i="10" s="1"/>
  <c r="BW36" i="10" s="1"/>
  <c r="BW37" i="10" s="1"/>
  <c r="BW38" i="10" s="1"/>
  <c r="BW39" i="10" s="1"/>
  <c r="BW40" i="10" s="1"/>
  <c r="BW41" i="10" s="1"/>
  <c r="BW42" i="10" s="1"/>
  <c r="BW43" i="10" s="1"/>
  <c r="CO34" i="10"/>
</calcChain>
</file>

<file path=xl/sharedStrings.xml><?xml version="1.0" encoding="utf-8"?>
<sst xmlns="http://schemas.openxmlformats.org/spreadsheetml/2006/main" count="1226" uniqueCount="590">
  <si>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</si>
  <si>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</si>
  <si>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</si>
  <si>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</si>
  <si>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</si>
  <si>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</si>
  <si>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</si>
  <si>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</si>
  <si>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</si>
  <si>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</si>
  <si>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</si>
  <si>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</si>
  <si>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</si>
  <si>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</si>
  <si>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</si>
  <si>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</si>
  <si>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</si>
  <si>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</si>
  <si>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</si>
  <si>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</si>
  <si>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</si>
  <si>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</si>
  <si>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</si>
  <si>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</si>
  <si>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</si>
  <si>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</si>
  <si>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</si>
  <si>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</si>
  <si>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</si>
  <si>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</si>
  <si>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</si>
  <si>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</si>
  <si>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</si>
  <si>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</si>
  <si>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</si>
  <si>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</si>
  <si>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</si>
  <si>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</si>
  <si>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</si>
  <si>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</si>
  <si>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</si>
  <si>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</si>
  <si>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</si>
  <si>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</si>
  <si>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</si>
  <si>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</si>
  <si>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</si>
  <si>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</si>
  <si>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</si>
  <si>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</si>
  <si>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</si>
  <si>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</si>
  <si>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</si>
  <si>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</si>
  <si>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</si>
  <si>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</si>
  <si>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</si>
  <si>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</si>
  <si>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</si>
  <si>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</si>
  <si>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</si>
  <si>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</si>
  <si>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</si>
  <si>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</si>
  <si>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</si>
  <si>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</si>
  <si>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</si>
  <si>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</si>
  <si>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</si>
  <si>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</si>
  <si>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</si>
  <si>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</si>
  <si>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</si>
  <si>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</si>
  <si>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</si>
  <si>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</si>
  <si>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</si>
  <si>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</si>
  <si>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</si>
  <si>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</si>
  <si>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</si>
  <si>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</si>
  <si>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</si>
  <si>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</si>
  <si>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</si>
  <si>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</si>
  <si>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</si>
  <si>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</si>
  <si>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</si>
  <si>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</si>
  <si>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</si>
  <si>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</si>
  <si>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</si>
  <si>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</si>
  <si>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伊方町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</si>
  <si>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</si>
  <si>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</si>
  <si>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</si>
  <si>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</si>
  <si>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</si>
  <si>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</si>
  <si>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</si>
  <si>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</si>
  <si>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</si>
  <si>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</si>
  <si>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</si>
  <si>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</si>
  <si>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</si>
  <si>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</si>
  <si>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</si>
  <si>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</si>
  <si>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</si>
  <si>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</si>
  <si>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</si>
  <si>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</si>
  <si>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</si>
  <si>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</si>
  <si>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</si>
  <si>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</si>
  <si>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</si>
  <si>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</si>
  <si>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</si>
  <si>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</si>
  <si>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</si>
  <si>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</si>
  <si>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</si>
  <si>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</si>
  <si>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</si>
  <si>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</si>
  <si>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</si>
  <si>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</si>
  <si>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</si>
  <si>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</si>
  <si>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</si>
  <si>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</si>
  <si>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</si>
  <si>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</si>
  <si>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</si>
  <si>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</si>
  <si>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</si>
  <si>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</si>
  <si>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-3.7</t>
    <phoneticPr fontId="5"/>
  </si>
  <si>
    <t>基準財政需要額</t>
    <phoneticPr fontId="25"/>
  </si>
  <si>
    <t>うち日本人(％)</t>
    <phoneticPr fontId="5"/>
  </si>
  <si>
    <t>-3.9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</si>
  <si>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</si>
  <si>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</si>
  <si>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</si>
  <si>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</si>
  <si>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</si>
  <si>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</si>
  <si>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</si>
  <si>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</si>
  <si>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</si>
  <si>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</si>
  <si>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</si>
  <si>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</si>
  <si>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</si>
  <si>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</si>
  <si>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</si>
  <si>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</si>
  <si>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</si>
  <si>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</si>
  <si>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</si>
  <si>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</si>
  <si>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</si>
  <si>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</si>
  <si>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</si>
  <si>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</si>
  <si>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</si>
  <si>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</si>
  <si>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</si>
  <si>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</si>
  <si>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</si>
  <si>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</si>
  <si>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</si>
  <si>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</si>
  <si>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</si>
  <si>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</si>
  <si>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</si>
  <si>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</si>
  <si>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</si>
  <si>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</si>
  <si>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</si>
  <si>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</si>
  <si>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</si>
  <si>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</si>
  <si>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</si>
  <si>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</si>
  <si>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</si>
  <si>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</si>
  <si>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</si>
  <si>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</si>
  <si>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</si>
  <si>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</si>
  <si>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</si>
  <si>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</si>
  <si>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</si>
  <si>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</si>
  <si>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</si>
  <si>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</si>
  <si>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</si>
  <si>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</si>
  <si>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愛媛県伊方町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</si>
  <si>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</si>
  <si>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</si>
  <si>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</si>
  <si>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</si>
  <si>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</si>
  <si>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</si>
  <si>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</si>
  <si>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</si>
  <si>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</si>
  <si>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</si>
  <si>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</si>
  <si>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</si>
  <si>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</si>
  <si>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</si>
  <si>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</si>
  <si>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</si>
  <si>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</si>
  <si>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</si>
  <si>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</si>
  <si>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</si>
  <si>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</si>
  <si>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</si>
  <si>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</si>
  <si>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</si>
  <si>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</si>
  <si>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</si>
  <si>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</si>
  <si>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</si>
  <si>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</si>
  <si>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</si>
  <si>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</si>
  <si>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</si>
  <si>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</si>
  <si>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</si>
  <si>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</si>
  <si>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</si>
  <si>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</si>
  <si>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</si>
  <si>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</si>
  <si>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</si>
  <si>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</si>
  <si>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</si>
  <si>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</si>
  <si>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</si>
  <si>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</si>
  <si>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</si>
  <si>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</si>
  <si>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</si>
  <si>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</si>
  <si>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</si>
  <si>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</si>
  <si>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</si>
  <si>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</si>
  <si>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</si>
  <si>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</si>
  <si>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</si>
  <si>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</si>
  <si>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</si>
  <si>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</si>
  <si>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</si>
  <si>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</si>
  <si>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</si>
  <si>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</si>
  <si>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</si>
  <si>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</si>
  <si>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</si>
  <si>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</si>
  <si>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</si>
  <si>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</si>
  <si>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</si>
  <si>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</si>
  <si>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</si>
  <si>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</si>
  <si>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</si>
  <si>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</si>
  <si>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</si>
  <si>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</si>
  <si>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</si>
  <si>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</si>
  <si>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</si>
  <si>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</si>
  <si>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</si>
  <si>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</si>
  <si>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</si>
  <si>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</si>
  <si>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</si>
  <si>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</si>
  <si>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</si>
  <si>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</si>
  <si>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</si>
  <si>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</si>
  <si>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</si>
  <si>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</si>
  <si>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</si>
  <si>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</si>
  <si>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</si>
  <si>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</si>
  <si>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</si>
  <si>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</si>
  <si>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</si>
  <si>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</si>
  <si>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</si>
  <si>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</si>
  <si>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</si>
  <si>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</si>
  <si>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</si>
  <si>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</si>
  <si>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</si>
  <si>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</si>
  <si>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</si>
  <si>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</si>
  <si>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</si>
  <si>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</si>
  <si>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</si>
  <si>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</si>
  <si>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</si>
  <si>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</si>
  <si>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</si>
  <si>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</si>
  <si>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</si>
  <si>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</si>
  <si>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</si>
  <si>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</si>
  <si>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その他</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</si>
  <si>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</si>
  <si>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</si>
  <si>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</si>
  <si>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</si>
  <si>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</si>
  <si>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</si>
  <si>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</si>
  <si>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</si>
  <si>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</si>
  <si>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</si>
  <si>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</si>
  <si>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</si>
  <si>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</si>
  <si>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</si>
  <si>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</si>
  <si>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</si>
  <si>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</si>
  <si>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</si>
  <si>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</si>
  <si>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</si>
  <si>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</si>
  <si>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</si>
  <si>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</si>
  <si>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</si>
  <si>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</si>
  <si>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愛媛県伊方町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</si>
  <si>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</si>
  <si>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</si>
  <si>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</si>
  <si>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</si>
  <si>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</si>
  <si>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</si>
  <si>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</si>
  <si>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</si>
  <si>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</si>
  <si>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</si>
  <si>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</si>
  <si>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</si>
  <si>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</si>
  <si>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</si>
  <si>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</si>
  <si>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</si>
  <si>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</si>
  <si>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</si>
  <si>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</si>
  <si>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</si>
  <si>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学校給食特別会計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</si>
  <si>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</si>
  <si>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</si>
  <si>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</si>
  <si>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</si>
  <si>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</si>
  <si>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</si>
  <si>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</si>
  <si>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</si>
  <si>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</si>
  <si>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</si>
  <si>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</si>
  <si>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</si>
  <si>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</si>
  <si>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国民健康保険（事業勘定）特別会計</t>
    <phoneticPr fontId="5"/>
  </si>
  <si>
    <t>国民健康保険（直営診療施設勘定）特別会計</t>
    <phoneticPr fontId="5"/>
  </si>
  <si>
    <t>後期高齢者医療保険特別会計</t>
    <phoneticPr fontId="5"/>
  </si>
  <si>
    <t>介護保険（保険事業勘定）特別会計</t>
    <phoneticPr fontId="5"/>
  </si>
  <si>
    <t>介護保険（介護サービス事業勘定）特別会計</t>
    <phoneticPr fontId="5"/>
  </si>
  <si>
    <t>水道事業会計</t>
    <phoneticPr fontId="5"/>
  </si>
  <si>
    <t>法適用企業</t>
    <phoneticPr fontId="5"/>
  </si>
  <si>
    <t>下水道事業会計（公共下水道事業）</t>
    <phoneticPr fontId="5"/>
  </si>
  <si>
    <t>下水道事業会計（小規模下水道事業）</t>
    <phoneticPr fontId="5"/>
  </si>
  <si>
    <t>下水道事業会計（特定地域生活排水処理事業）</t>
    <phoneticPr fontId="5"/>
  </si>
  <si>
    <t>風力発電事業特別会計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</si>
  <si>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</si>
  <si>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</si>
  <si>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</si>
  <si>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</si>
  <si>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</si>
  <si>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</si>
  <si>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</si>
  <si>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</si>
  <si>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</si>
  <si>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</si>
  <si>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</si>
  <si>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</si>
  <si>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</si>
  <si>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</si>
  <si>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</si>
  <si>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</si>
  <si>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</si>
  <si>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</si>
  <si>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</si>
  <si>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</si>
  <si>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</si>
  <si>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</si>
  <si>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</si>
  <si>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</si>
  <si>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</si>
  <si>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</si>
  <si>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</si>
  <si>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</si>
  <si>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</si>
  <si>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</si>
  <si>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</si>
  <si>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</si>
  <si>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</si>
  <si>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</si>
  <si>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</si>
  <si>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</si>
  <si>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</si>
  <si>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</si>
  <si>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</si>
  <si>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</si>
  <si>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</si>
  <si>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</si>
  <si>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</si>
  <si>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</si>
  <si>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</si>
  <si>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</si>
  <si>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</si>
  <si>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</si>
  <si>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</si>
  <si>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</si>
  <si>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</si>
  <si>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</si>
  <si>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</si>
  <si>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</si>
  <si>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</si>
  <si>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</si>
  <si>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</si>
  <si>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</si>
  <si>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</si>
  <si>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</si>
  <si>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</si>
  <si>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</si>
  <si>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</si>
  <si>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</si>
  <si>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</si>
  <si>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</si>
  <si>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</si>
  <si>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</si>
  <si>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</si>
  <si>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</si>
  <si>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</si>
  <si>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</si>
  <si>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</si>
  <si>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</si>
  <si>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</si>
  <si>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</si>
  <si>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</si>
  <si>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</si>
  <si>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</si>
  <si>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</si>
  <si>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</si>
  <si>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</si>
  <si>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</si>
  <si>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</si>
  <si>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</si>
  <si>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</si>
  <si>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</si>
  <si>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</si>
  <si>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</si>
  <si>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</si>
  <si>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</si>
  <si>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</si>
  <si>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</si>
  <si>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</si>
  <si>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</si>
  <si>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</si>
  <si>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</si>
  <si>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</si>
  <si>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</si>
  <si>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</si>
  <si>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</si>
  <si>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</si>
  <si>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</si>
  <si>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</si>
  <si>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</si>
  <si>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</si>
  <si>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</si>
  <si>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</si>
  <si>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</si>
  <si>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</si>
  <si>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</si>
  <si>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</si>
  <si>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</si>
  <si>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</si>
  <si>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</si>
  <si>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</si>
  <si>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</si>
  <si>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</si>
  <si>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</si>
  <si>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</si>
  <si>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</si>
  <si>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</si>
  <si>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</si>
  <si>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</si>
  <si>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</si>
  <si>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</si>
  <si>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</si>
  <si>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</si>
  <si>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</si>
  <si>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</si>
  <si>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</si>
  <si>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</si>
  <si>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</si>
  <si>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</si>
  <si>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</si>
  <si>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</si>
  <si>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2.57</t>
  </si>
  <si>
    <t>▲ 3.63</t>
  </si>
  <si>
    <t>▲ 1.92</t>
  </si>
  <si>
    <t>水道事業会計</t>
  </si>
  <si>
    <t>一般会計</t>
  </si>
  <si>
    <t>下水道事業会計（公共下水道事業）</t>
  </si>
  <si>
    <t>介護保険（保険事業勘定）特別会計</t>
  </si>
  <si>
    <t>下水道事業会計（小規模下水道事業）</t>
  </si>
  <si>
    <t>下水道事業会計（特定地域生活排水処理事業）</t>
  </si>
  <si>
    <t>学校給食特別会計</t>
  </si>
  <si>
    <t>国民健康保険（事業勘定）特別会計</t>
  </si>
  <si>
    <t>その他会計（赤字）</t>
  </si>
  <si>
    <t>その他会計（黒字）</t>
  </si>
  <si>
    <t>R02</t>
    <phoneticPr fontId="5"/>
  </si>
  <si>
    <t>R03</t>
    <phoneticPr fontId="5"/>
  </si>
  <si>
    <t>R04</t>
    <phoneticPr fontId="5"/>
  </si>
  <si>
    <t>R05</t>
    <phoneticPr fontId="5"/>
  </si>
  <si>
    <t>R06</t>
    <phoneticPr fontId="5"/>
  </si>
  <si>
    <t>-</t>
    <phoneticPr fontId="2"/>
  </si>
  <si>
    <t>愛媛県市町総合事務組合(退職手当事業分)</t>
  </si>
  <si>
    <t>愛媛県市町総合事務組合(消防補償事業分)</t>
    <rPh sb="12" eb="14">
      <t>ショウボウ</t>
    </rPh>
    <rPh sb="14" eb="16">
      <t>ホショウ</t>
    </rPh>
    <phoneticPr fontId="2"/>
  </si>
  <si>
    <t>愛媛県市町総合事務組合(交通災害事業分)</t>
    <rPh sb="12" eb="14">
      <t>コウツウ</t>
    </rPh>
    <rPh sb="14" eb="16">
      <t>サイガイ</t>
    </rPh>
    <rPh sb="16" eb="18">
      <t>ジギョウ</t>
    </rPh>
    <phoneticPr fontId="2"/>
  </si>
  <si>
    <t>愛媛県市町総合事務組合(自治会館事業分)</t>
  </si>
  <si>
    <t>愛媛県市町総合事務組合(議員公務災害業分)</t>
    <rPh sb="12" eb="14">
      <t>ギイン</t>
    </rPh>
    <rPh sb="14" eb="16">
      <t>コウム</t>
    </rPh>
    <rPh sb="16" eb="18">
      <t>サイガイ</t>
    </rPh>
    <rPh sb="18" eb="19">
      <t>ギョウ</t>
    </rPh>
    <rPh sb="19" eb="20">
      <t>ブン</t>
    </rPh>
    <phoneticPr fontId="2"/>
  </si>
  <si>
    <t>愛媛県市町総合事務組合(共通経費分)</t>
    <rPh sb="12" eb="14">
      <t>キョウツウ</t>
    </rPh>
    <rPh sb="14" eb="16">
      <t>ケイヒ</t>
    </rPh>
    <rPh sb="16" eb="17">
      <t>ブン</t>
    </rPh>
    <phoneticPr fontId="2"/>
  </si>
  <si>
    <t>八幡浜地区施設事務組合（一般会計）</t>
    <rPh sb="0" eb="3">
      <t>ヤワタハマ</t>
    </rPh>
    <rPh sb="3" eb="5">
      <t>チク</t>
    </rPh>
    <rPh sb="5" eb="7">
      <t>シセツ</t>
    </rPh>
    <rPh sb="7" eb="9">
      <t>ジム</t>
    </rPh>
    <rPh sb="9" eb="11">
      <t>クミアイ</t>
    </rPh>
    <rPh sb="12" eb="14">
      <t>イッパン</t>
    </rPh>
    <rPh sb="14" eb="16">
      <t>カイケイ</t>
    </rPh>
    <phoneticPr fontId="2"/>
  </si>
  <si>
    <t>八幡浜地区施設事務組合（消防事業特別会計）</t>
    <rPh sb="0" eb="3">
      <t>ヤワタハマ</t>
    </rPh>
    <rPh sb="3" eb="5">
      <t>チク</t>
    </rPh>
    <rPh sb="5" eb="7">
      <t>シセツ</t>
    </rPh>
    <rPh sb="7" eb="9">
      <t>ジム</t>
    </rPh>
    <rPh sb="9" eb="11">
      <t>クミアイ</t>
    </rPh>
    <rPh sb="12" eb="14">
      <t>ショウボウ</t>
    </rPh>
    <rPh sb="14" eb="16">
      <t>ジギョウ</t>
    </rPh>
    <rPh sb="16" eb="18">
      <t>トクベツ</t>
    </rPh>
    <rPh sb="18" eb="20">
      <t>カイケイ</t>
    </rPh>
    <phoneticPr fontId="2"/>
  </si>
  <si>
    <t>八幡浜地区総合事務組合（一次救急休日・夜間診療所事業特別会計）</t>
  </si>
  <si>
    <t>八幡浜地区施設事務組合（し尿処理事業特別会計）</t>
    <rPh sb="0" eb="3">
      <t>ヤワタハマ</t>
    </rPh>
    <rPh sb="3" eb="5">
      <t>チク</t>
    </rPh>
    <rPh sb="5" eb="7">
      <t>シセツ</t>
    </rPh>
    <rPh sb="7" eb="9">
      <t>ジム</t>
    </rPh>
    <rPh sb="9" eb="11">
      <t>クミアイ</t>
    </rPh>
    <rPh sb="13" eb="14">
      <t>ニョウ</t>
    </rPh>
    <rPh sb="14" eb="16">
      <t>ショリ</t>
    </rPh>
    <rPh sb="16" eb="18">
      <t>ジギョウ</t>
    </rPh>
    <rPh sb="18" eb="20">
      <t>トクベツ</t>
    </rPh>
    <rPh sb="20" eb="22">
      <t>カイケイ</t>
    </rPh>
    <phoneticPr fontId="2"/>
  </si>
  <si>
    <t>八幡浜地区施設事務組合（特別養護老人ホーム事業特別会計）</t>
    <rPh sb="0" eb="3">
      <t>ヤワタハマ</t>
    </rPh>
    <rPh sb="3" eb="5">
      <t>チク</t>
    </rPh>
    <rPh sb="5" eb="7">
      <t>シセツ</t>
    </rPh>
    <rPh sb="7" eb="9">
      <t>ジム</t>
    </rPh>
    <rPh sb="9" eb="11">
      <t>クミアイ</t>
    </rPh>
    <rPh sb="12" eb="14">
      <t>トクベツ</t>
    </rPh>
    <rPh sb="14" eb="16">
      <t>ヨウゴ</t>
    </rPh>
    <rPh sb="16" eb="18">
      <t>ロウジン</t>
    </rPh>
    <rPh sb="21" eb="23">
      <t>ジギョウ</t>
    </rPh>
    <rPh sb="23" eb="25">
      <t>トクベツ</t>
    </rPh>
    <rPh sb="25" eb="27">
      <t>カイケイ</t>
    </rPh>
    <phoneticPr fontId="2"/>
  </si>
  <si>
    <t>八幡浜・大洲地区広域市町村圏組合（一般会計）</t>
  </si>
  <si>
    <t>八幡浜・大洲地区広域市町村圏組合（八幡浜・大洲地方拠点都市対策室特別会計）</t>
  </si>
  <si>
    <t>八幡浜・大洲地区広域市町村圏組合（運動公園特別会計）</t>
  </si>
  <si>
    <t>愛媛地方税滞納整理機構</t>
  </si>
  <si>
    <t>愛媛県後期高齢者医療広域連合（一般会計）</t>
  </si>
  <si>
    <t>愛媛県後期高齢者医療広域連合（後期高齢者医療特別会計）</t>
  </si>
  <si>
    <t>南予水道企業団</t>
  </si>
  <si>
    <t>クリエイト伊方</t>
    <rPh sb="5" eb="7">
      <t>イカタ</t>
    </rPh>
    <phoneticPr fontId="2"/>
  </si>
  <si>
    <t>振興基金</t>
    <rPh sb="0" eb="2">
      <t>シンコウ</t>
    </rPh>
    <rPh sb="2" eb="4">
      <t>キキン</t>
    </rPh>
    <phoneticPr fontId="5"/>
  </si>
  <si>
    <t>一般廃棄物最終処分場整備基金</t>
    <rPh sb="0" eb="2">
      <t>イッパン</t>
    </rPh>
    <rPh sb="2" eb="5">
      <t>ハイキブツ</t>
    </rPh>
    <rPh sb="5" eb="7">
      <t>サイシュウ</t>
    </rPh>
    <rPh sb="7" eb="10">
      <t>ショブンジョウ</t>
    </rPh>
    <rPh sb="10" eb="12">
      <t>セイビ</t>
    </rPh>
    <rPh sb="12" eb="14">
      <t>キキン</t>
    </rPh>
    <phoneticPr fontId="2"/>
  </si>
  <si>
    <t>災害対策基金</t>
    <rPh sb="0" eb="2">
      <t>サイガイ</t>
    </rPh>
    <rPh sb="2" eb="4">
      <t>タイサク</t>
    </rPh>
    <rPh sb="4" eb="6">
      <t>キキン</t>
    </rPh>
    <phoneticPr fontId="2"/>
  </si>
  <si>
    <t>ふるさとづくり自治活動推進基金</t>
    <rPh sb="7" eb="9">
      <t>ジチ</t>
    </rPh>
    <rPh sb="9" eb="11">
      <t>カツドウ</t>
    </rPh>
    <rPh sb="11" eb="13">
      <t>スイシン</t>
    </rPh>
    <rPh sb="13" eb="15">
      <t>キキン</t>
    </rPh>
    <phoneticPr fontId="2"/>
  </si>
  <si>
    <t>電源交付金鳥津道路新設基金</t>
    <rPh sb="0" eb="2">
      <t>デンゲン</t>
    </rPh>
    <rPh sb="2" eb="5">
      <t>コウフキン</t>
    </rPh>
    <rPh sb="5" eb="6">
      <t>トリ</t>
    </rPh>
    <rPh sb="6" eb="7">
      <t>ツ</t>
    </rPh>
    <rPh sb="7" eb="9">
      <t>ドウロ</t>
    </rPh>
    <rPh sb="9" eb="11">
      <t>シンセツ</t>
    </rPh>
    <rPh sb="11" eb="13">
      <t>キキン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</si>
  <si>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</si>
  <si>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</si>
  <si>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</si>
  <si>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おいては将来負担額を充当可能財源等が上回ったため数字に表れず、有形固定資産減価償却率においても59.1％と類似団体等と比較して低い水準にあり、今後もR7年度に作成した第三次伊方町総合計画及び公共施設等総合管理計画により、計画的に更新等を実施し、財政の健全化に努める。
　公共施設の管理については、必要性、対策の内容や時期を再検討し、必要性が認められる施設については、機能転換、用途変更や複合化、集約化を図るとともに、必要性が認められない施設については廃止・撤去を進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</si>
  <si>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</si>
  <si>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</si>
  <si>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</si>
  <si>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</si>
  <si>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</si>
  <si>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</si>
  <si>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おいては将来負担額を充当可能財源等が上回ったため、数字に表れず、実質公債費比率においても地方債の新規抑制や償還終了等の影響により、6.8％と類似団体平均を下回っており、今後も綿密な中長期財政計画を樹立し、当該年度の起債額を判断し、現在の水準以下に抑えるよう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</si>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</sst>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C1A7FD3-F20B-40D0-BA99-3D134024A39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7B9E-4841-8BA9-28D180CA36B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229864</c:v>
                </c:pt>
                <c:pt idx="1">
                  <c:v>147165</c:v>
                </c:pt>
                <c:pt idx="2">
                  <c:v>234095</c:v>
                </c:pt>
                <c:pt idx="3">
                  <c:v>350811</c:v>
                </c:pt>
                <c:pt idx="4">
                  <c:v>223835</c:v>
                </c:pt>
              </c:numCache>
            </c:numRef>
          </c:val>
          <c:smooth val="0"/>
          <c:extLst>
            <c:ext xmlns:c16="http://schemas.microsoft.com/office/drawing/2014/chart" uri="{C3380CC4-5D6E-409C-BE32-E72D297353CC}">
              <c16:uniqueId val="{00000001-7B9E-4841-8BA9-28D180CA36B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13.83</c:v>
                </c:pt>
                <c:pt idx="1">
                  <c:v>21.6</c:v>
                </c:pt>
                <c:pt idx="2">
                  <c:v>4.68</c:v>
                </c:pt>
                <c:pt idx="3">
                  <c:v>5.45</c:v>
                </c:pt>
                <c:pt idx="4">
                  <c:v>4.3499999999999996</c:v>
                </c:pt>
              </c:numCache>
            </c:numRef>
          </c:val>
          <c:extLst>
            <c:ext xmlns:c16="http://schemas.microsoft.com/office/drawing/2014/chart" uri="{C3380CC4-5D6E-409C-BE32-E72D297353CC}">
              <c16:uniqueId val="{00000000-2BF3-4064-9968-997E3B07013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82.27</c:v>
                </c:pt>
                <c:pt idx="1">
                  <c:v>94.92</c:v>
                </c:pt>
                <c:pt idx="2">
                  <c:v>108.72</c:v>
                </c:pt>
                <c:pt idx="3">
                  <c:v>106.46</c:v>
                </c:pt>
                <c:pt idx="4">
                  <c:v>106.02</c:v>
                </c:pt>
              </c:numCache>
            </c:numRef>
          </c:val>
          <c:extLst>
            <c:ext xmlns:c16="http://schemas.microsoft.com/office/drawing/2014/chart" uri="{C3380CC4-5D6E-409C-BE32-E72D297353CC}">
              <c16:uniqueId val="{00000001-2BF3-4064-9968-997E3B07013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c:v>
                </c:pt>
                <c:pt idx="1">
                  <c:v>23.95</c:v>
                </c:pt>
                <c:pt idx="2">
                  <c:v>-2.57</c:v>
                </c:pt>
                <c:pt idx="3">
                  <c:v>-3.63</c:v>
                </c:pt>
                <c:pt idx="4">
                  <c:v>-1.92</c:v>
                </c:pt>
              </c:numCache>
            </c:numRef>
          </c:val>
          <c:smooth val="0"/>
          <c:extLst>
            <c:ext xmlns:c16="http://schemas.microsoft.com/office/drawing/2014/chart" uri="{C3380CC4-5D6E-409C-BE32-E72D297353CC}">
              <c16:uniqueId val="{00000002-2BF3-4064-9968-997E3B07013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1.61</c:v>
                </c:pt>
                <c:pt idx="2">
                  <c:v>#N/A</c:v>
                </c:pt>
                <c:pt idx="3">
                  <c:v>0.73</c:v>
                </c:pt>
                <c:pt idx="4">
                  <c:v>#N/A</c:v>
                </c:pt>
                <c:pt idx="5">
                  <c:v>0.89</c:v>
                </c:pt>
                <c:pt idx="6">
                  <c:v>#N/A</c:v>
                </c:pt>
                <c:pt idx="7">
                  <c:v>1.41</c:v>
                </c:pt>
                <c:pt idx="8">
                  <c:v>#N/A</c:v>
                </c:pt>
                <c:pt idx="9">
                  <c:v>0</c:v>
                </c:pt>
              </c:numCache>
            </c:numRef>
          </c:val>
          <c:extLst>
            <c:ext xmlns:c16="http://schemas.microsoft.com/office/drawing/2014/chart" uri="{C3380CC4-5D6E-409C-BE32-E72D297353CC}">
              <c16:uniqueId val="{00000000-FD15-4140-876E-ACA01174848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D15-4140-876E-ACA011748488}"/>
            </c:ext>
          </c:extLst>
        </c:ser>
        <c:ser>
          <c:idx val="2"/>
          <c:order val="2"/>
          <c:tx>
            <c:strRef>
              <c:f>データシート!$A$29</c:f>
              <c:strCache>
                <c:ptCount val="1"/>
                <c:pt idx="0">
                  <c:v>国民健康保険（事業勘定）特別会計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1.47</c:v>
                </c:pt>
                <c:pt idx="2">
                  <c:v>#N/A</c:v>
                </c:pt>
                <c:pt idx="3">
                  <c:v>1.2</c:v>
                </c:pt>
                <c:pt idx="4">
                  <c:v>#N/A</c:v>
                </c:pt>
                <c:pt idx="5">
                  <c:v>0.72</c:v>
                </c:pt>
                <c:pt idx="6">
                  <c:v>#N/A</c:v>
                </c:pt>
                <c:pt idx="7">
                  <c:v>0.08</c:v>
                </c:pt>
                <c:pt idx="8">
                  <c:v>#N/A</c:v>
                </c:pt>
                <c:pt idx="9">
                  <c:v>0</c:v>
                </c:pt>
              </c:numCache>
            </c:numRef>
          </c:val>
          <c:extLst>
            <c:ext xmlns:c16="http://schemas.microsoft.com/office/drawing/2014/chart" uri="{C3380CC4-5D6E-409C-BE32-E72D297353CC}">
              <c16:uniqueId val="{00000002-FD15-4140-876E-ACA011748488}"/>
            </c:ext>
          </c:extLst>
        </c:ser>
        <c:ser>
          <c:idx val="3"/>
          <c:order val="3"/>
          <c:tx>
            <c:strRef>
              <c:f>データシート!$A$30</c:f>
              <c:strCache>
                <c:ptCount val="1"/>
                <c:pt idx="0">
                  <c:v>学校給食特別会計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FD15-4140-876E-ACA011748488}"/>
            </c:ext>
          </c:extLst>
        </c:ser>
        <c:ser>
          <c:idx val="4"/>
          <c:order val="4"/>
          <c:tx>
            <c:strRef>
              <c:f>データシート!$A$31</c:f>
              <c:strCache>
                <c:ptCount val="1"/>
                <c:pt idx="0">
                  <c:v>下水道事業会計（特定地域生活排水処理事業）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0.03</c:v>
                </c:pt>
              </c:numCache>
            </c:numRef>
          </c:val>
          <c:extLst>
            <c:ext xmlns:c16="http://schemas.microsoft.com/office/drawing/2014/chart" uri="{C3380CC4-5D6E-409C-BE32-E72D297353CC}">
              <c16:uniqueId val="{00000004-FD15-4140-876E-ACA011748488}"/>
            </c:ext>
          </c:extLst>
        </c:ser>
        <c:ser>
          <c:idx val="5"/>
          <c:order val="5"/>
          <c:tx>
            <c:strRef>
              <c:f>データシート!$A$32</c:f>
              <c:strCache>
                <c:ptCount val="1"/>
                <c:pt idx="0">
                  <c:v>下水道事業会計（小規模下水道事業）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0.04</c:v>
                </c:pt>
              </c:numCache>
            </c:numRef>
          </c:val>
          <c:extLst>
            <c:ext xmlns:c16="http://schemas.microsoft.com/office/drawing/2014/chart" uri="{C3380CC4-5D6E-409C-BE32-E72D297353CC}">
              <c16:uniqueId val="{00000005-FD15-4140-876E-ACA011748488}"/>
            </c:ext>
          </c:extLst>
        </c:ser>
        <c:ser>
          <c:idx val="6"/>
          <c:order val="6"/>
          <c:tx>
            <c:strRef>
              <c:f>データシート!$A$33</c:f>
              <c:strCache>
                <c:ptCount val="1"/>
                <c:pt idx="0">
                  <c:v>介護保険（保険事業勘定）特別会計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0.83</c:v>
                </c:pt>
                <c:pt idx="2">
                  <c:v>#N/A</c:v>
                </c:pt>
                <c:pt idx="3">
                  <c:v>0.76</c:v>
                </c:pt>
                <c:pt idx="4">
                  <c:v>#N/A</c:v>
                </c:pt>
                <c:pt idx="5">
                  <c:v>1</c:v>
                </c:pt>
                <c:pt idx="6">
                  <c:v>#N/A</c:v>
                </c:pt>
                <c:pt idx="7">
                  <c:v>0.42</c:v>
                </c:pt>
                <c:pt idx="8">
                  <c:v>#N/A</c:v>
                </c:pt>
                <c:pt idx="9">
                  <c:v>0.13</c:v>
                </c:pt>
              </c:numCache>
            </c:numRef>
          </c:val>
          <c:extLst>
            <c:ext xmlns:c16="http://schemas.microsoft.com/office/drawing/2014/chart" uri="{C3380CC4-5D6E-409C-BE32-E72D297353CC}">
              <c16:uniqueId val="{00000006-FD15-4140-876E-ACA011748488}"/>
            </c:ext>
          </c:extLst>
        </c:ser>
        <c:ser>
          <c:idx val="7"/>
          <c:order val="7"/>
          <c:tx>
            <c:strRef>
              <c:f>データシート!$A$34</c:f>
              <c:strCache>
                <c:ptCount val="1"/>
                <c:pt idx="0">
                  <c:v>下水道事業会計（公共下水道事業）</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0.34</c:v>
                </c:pt>
              </c:numCache>
            </c:numRef>
          </c:val>
          <c:extLst>
            <c:ext xmlns:c16="http://schemas.microsoft.com/office/drawing/2014/chart" uri="{C3380CC4-5D6E-409C-BE32-E72D297353CC}">
              <c16:uniqueId val="{00000007-FD15-4140-876E-ACA01174848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13.83</c:v>
                </c:pt>
                <c:pt idx="2">
                  <c:v>#N/A</c:v>
                </c:pt>
                <c:pt idx="3">
                  <c:v>21.59</c:v>
                </c:pt>
                <c:pt idx="4">
                  <c:v>#N/A</c:v>
                </c:pt>
                <c:pt idx="5">
                  <c:v>4.67</c:v>
                </c:pt>
                <c:pt idx="6">
                  <c:v>#N/A</c:v>
                </c:pt>
                <c:pt idx="7">
                  <c:v>5.44</c:v>
                </c:pt>
                <c:pt idx="8">
                  <c:v>#N/A</c:v>
                </c:pt>
                <c:pt idx="9">
                  <c:v>4.34</c:v>
                </c:pt>
              </c:numCache>
            </c:numRef>
          </c:val>
          <c:extLst>
            <c:ext xmlns:c16="http://schemas.microsoft.com/office/drawing/2014/chart" uri="{C3380CC4-5D6E-409C-BE32-E72D297353CC}">
              <c16:uniqueId val="{00000008-FD15-4140-876E-ACA011748488}"/>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3.83</c:v>
                </c:pt>
                <c:pt idx="2">
                  <c:v>#N/A</c:v>
                </c:pt>
                <c:pt idx="3">
                  <c:v>4.92</c:v>
                </c:pt>
                <c:pt idx="4">
                  <c:v>#N/A</c:v>
                </c:pt>
                <c:pt idx="5">
                  <c:v>6.29</c:v>
                </c:pt>
                <c:pt idx="6">
                  <c:v>#N/A</c:v>
                </c:pt>
                <c:pt idx="7">
                  <c:v>7.36</c:v>
                </c:pt>
                <c:pt idx="8">
                  <c:v>#N/A</c:v>
                </c:pt>
                <c:pt idx="9">
                  <c:v>8.51</c:v>
                </c:pt>
              </c:numCache>
            </c:numRef>
          </c:val>
          <c:extLst>
            <c:ext xmlns:c16="http://schemas.microsoft.com/office/drawing/2014/chart" uri="{C3380CC4-5D6E-409C-BE32-E72D297353CC}">
              <c16:uniqueId val="{00000009-FD15-4140-876E-ACA01174848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891</c:v>
                </c:pt>
                <c:pt idx="5">
                  <c:v>862</c:v>
                </c:pt>
                <c:pt idx="8">
                  <c:v>805</c:v>
                </c:pt>
                <c:pt idx="11">
                  <c:v>755</c:v>
                </c:pt>
                <c:pt idx="14">
                  <c:v>721</c:v>
                </c:pt>
              </c:numCache>
            </c:numRef>
          </c:val>
          <c:extLst>
            <c:ext xmlns:c16="http://schemas.microsoft.com/office/drawing/2014/chart" uri="{C3380CC4-5D6E-409C-BE32-E72D297353CC}">
              <c16:uniqueId val="{00000000-7C24-4D1B-9781-CBB941E51A7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C24-4D1B-9781-CBB941E51A7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c:v>
                </c:pt>
                <c:pt idx="3">
                  <c:v>2</c:v>
                </c:pt>
                <c:pt idx="6">
                  <c:v>0</c:v>
                </c:pt>
                <c:pt idx="9">
                  <c:v>0</c:v>
                </c:pt>
                <c:pt idx="12">
                  <c:v>0</c:v>
                </c:pt>
              </c:numCache>
            </c:numRef>
          </c:val>
          <c:extLst>
            <c:ext xmlns:c16="http://schemas.microsoft.com/office/drawing/2014/chart" uri="{C3380CC4-5D6E-409C-BE32-E72D297353CC}">
              <c16:uniqueId val="{00000002-7C24-4D1B-9781-CBB941E51A7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c:v>
                </c:pt>
                <c:pt idx="3">
                  <c:v>13</c:v>
                </c:pt>
                <c:pt idx="6">
                  <c:v>22</c:v>
                </c:pt>
                <c:pt idx="9">
                  <c:v>22</c:v>
                </c:pt>
                <c:pt idx="12">
                  <c:v>22</c:v>
                </c:pt>
              </c:numCache>
            </c:numRef>
          </c:val>
          <c:extLst>
            <c:ext xmlns:c16="http://schemas.microsoft.com/office/drawing/2014/chart" uri="{C3380CC4-5D6E-409C-BE32-E72D297353CC}">
              <c16:uniqueId val="{00000003-7C24-4D1B-9781-CBB941E51A7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192</c:v>
                </c:pt>
                <c:pt idx="3">
                  <c:v>183</c:v>
                </c:pt>
                <c:pt idx="6">
                  <c:v>166</c:v>
                </c:pt>
                <c:pt idx="9">
                  <c:v>170</c:v>
                </c:pt>
                <c:pt idx="12">
                  <c:v>133</c:v>
                </c:pt>
              </c:numCache>
            </c:numRef>
          </c:val>
          <c:extLst>
            <c:ext xmlns:c16="http://schemas.microsoft.com/office/drawing/2014/chart" uri="{C3380CC4-5D6E-409C-BE32-E72D297353CC}">
              <c16:uniqueId val="{00000004-7C24-4D1B-9781-CBB941E51A7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C24-4D1B-9781-CBB941E51A7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C24-4D1B-9781-CBB941E51A7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922</c:v>
                </c:pt>
                <c:pt idx="3">
                  <c:v>950</c:v>
                </c:pt>
                <c:pt idx="6">
                  <c:v>942</c:v>
                </c:pt>
                <c:pt idx="9">
                  <c:v>892</c:v>
                </c:pt>
                <c:pt idx="12">
                  <c:v>894</c:v>
                </c:pt>
              </c:numCache>
            </c:numRef>
          </c:val>
          <c:extLst>
            <c:ext xmlns:c16="http://schemas.microsoft.com/office/drawing/2014/chart" uri="{C3380CC4-5D6E-409C-BE32-E72D297353CC}">
              <c16:uniqueId val="{00000007-7C24-4D1B-9781-CBB941E51A7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229</c:v>
                </c:pt>
                <c:pt idx="2">
                  <c:v>#N/A</c:v>
                </c:pt>
                <c:pt idx="3">
                  <c:v>#N/A</c:v>
                </c:pt>
                <c:pt idx="4">
                  <c:v>286</c:v>
                </c:pt>
                <c:pt idx="5">
                  <c:v>#N/A</c:v>
                </c:pt>
                <c:pt idx="6">
                  <c:v>#N/A</c:v>
                </c:pt>
                <c:pt idx="7">
                  <c:v>325</c:v>
                </c:pt>
                <c:pt idx="8">
                  <c:v>#N/A</c:v>
                </c:pt>
                <c:pt idx="9">
                  <c:v>#N/A</c:v>
                </c:pt>
                <c:pt idx="10">
                  <c:v>329</c:v>
                </c:pt>
                <c:pt idx="11">
                  <c:v>#N/A</c:v>
                </c:pt>
                <c:pt idx="12">
                  <c:v>#N/A</c:v>
                </c:pt>
                <c:pt idx="13">
                  <c:v>328</c:v>
                </c:pt>
                <c:pt idx="14">
                  <c:v>#N/A</c:v>
                </c:pt>
              </c:numCache>
            </c:numRef>
          </c:val>
          <c:smooth val="0"/>
          <c:extLst>
            <c:ext xmlns:c16="http://schemas.microsoft.com/office/drawing/2014/chart" uri="{C3380CC4-5D6E-409C-BE32-E72D297353CC}">
              <c16:uniqueId val="{00000008-7C24-4D1B-9781-CBB941E51A7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7883</c:v>
                </c:pt>
                <c:pt idx="5">
                  <c:v>7440</c:v>
                </c:pt>
                <c:pt idx="8">
                  <c:v>6812</c:v>
                </c:pt>
                <c:pt idx="11">
                  <c:v>6434</c:v>
                </c:pt>
                <c:pt idx="14">
                  <c:v>6100</c:v>
                </c:pt>
              </c:numCache>
            </c:numRef>
          </c:val>
          <c:extLst>
            <c:ext xmlns:c16="http://schemas.microsoft.com/office/drawing/2014/chart" uri="{C3380CC4-5D6E-409C-BE32-E72D297353CC}">
              <c16:uniqueId val="{00000000-BFFB-4E0F-897A-B0D54779424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138</c:v>
                </c:pt>
                <c:pt idx="5">
                  <c:v>121</c:v>
                </c:pt>
                <c:pt idx="8">
                  <c:v>103</c:v>
                </c:pt>
                <c:pt idx="11">
                  <c:v>89</c:v>
                </c:pt>
                <c:pt idx="14">
                  <c:v>78</c:v>
                </c:pt>
              </c:numCache>
            </c:numRef>
          </c:val>
          <c:extLst>
            <c:ext xmlns:c16="http://schemas.microsoft.com/office/drawing/2014/chart" uri="{C3380CC4-5D6E-409C-BE32-E72D297353CC}">
              <c16:uniqueId val="{00000001-BFFB-4E0F-897A-B0D54779424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10594</c:v>
                </c:pt>
                <c:pt idx="5">
                  <c:v>11562</c:v>
                </c:pt>
                <c:pt idx="8">
                  <c:v>12449</c:v>
                </c:pt>
                <c:pt idx="11">
                  <c:v>11873</c:v>
                </c:pt>
                <c:pt idx="14">
                  <c:v>11571</c:v>
                </c:pt>
              </c:numCache>
            </c:numRef>
          </c:val>
          <c:extLst>
            <c:ext xmlns:c16="http://schemas.microsoft.com/office/drawing/2014/chart" uri="{C3380CC4-5D6E-409C-BE32-E72D297353CC}">
              <c16:uniqueId val="{00000002-BFFB-4E0F-897A-B0D54779424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FFB-4E0F-897A-B0D54779424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FFB-4E0F-897A-B0D54779424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FFB-4E0F-897A-B0D54779424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936</c:v>
                </c:pt>
                <c:pt idx="3">
                  <c:v>841</c:v>
                </c:pt>
                <c:pt idx="6">
                  <c:v>848</c:v>
                </c:pt>
                <c:pt idx="9">
                  <c:v>783</c:v>
                </c:pt>
                <c:pt idx="12">
                  <c:v>763</c:v>
                </c:pt>
              </c:numCache>
            </c:numRef>
          </c:val>
          <c:extLst>
            <c:ext xmlns:c16="http://schemas.microsoft.com/office/drawing/2014/chart" uri="{C3380CC4-5D6E-409C-BE32-E72D297353CC}">
              <c16:uniqueId val="{00000006-BFFB-4E0F-897A-B0D54779424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207</c:v>
                </c:pt>
                <c:pt idx="3">
                  <c:v>191</c:v>
                </c:pt>
                <c:pt idx="6">
                  <c:v>165</c:v>
                </c:pt>
                <c:pt idx="9">
                  <c:v>161</c:v>
                </c:pt>
                <c:pt idx="12">
                  <c:v>139</c:v>
                </c:pt>
              </c:numCache>
            </c:numRef>
          </c:val>
          <c:extLst>
            <c:ext xmlns:c16="http://schemas.microsoft.com/office/drawing/2014/chart" uri="{C3380CC4-5D6E-409C-BE32-E72D297353CC}">
              <c16:uniqueId val="{00000007-BFFB-4E0F-897A-B0D54779424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2232</c:v>
                </c:pt>
                <c:pt idx="3">
                  <c:v>2096</c:v>
                </c:pt>
                <c:pt idx="6">
                  <c:v>2090</c:v>
                </c:pt>
                <c:pt idx="9">
                  <c:v>1733</c:v>
                </c:pt>
                <c:pt idx="12">
                  <c:v>1654</c:v>
                </c:pt>
              </c:numCache>
            </c:numRef>
          </c:val>
          <c:extLst>
            <c:ext xmlns:c16="http://schemas.microsoft.com/office/drawing/2014/chart" uri="{C3380CC4-5D6E-409C-BE32-E72D297353CC}">
              <c16:uniqueId val="{00000008-BFFB-4E0F-897A-B0D54779424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136</c:v>
                </c:pt>
                <c:pt idx="3">
                  <c:v>103</c:v>
                </c:pt>
                <c:pt idx="6">
                  <c:v>73</c:v>
                </c:pt>
                <c:pt idx="9">
                  <c:v>69</c:v>
                </c:pt>
                <c:pt idx="12">
                  <c:v>41</c:v>
                </c:pt>
              </c:numCache>
            </c:numRef>
          </c:val>
          <c:extLst>
            <c:ext xmlns:c16="http://schemas.microsoft.com/office/drawing/2014/chart" uri="{C3380CC4-5D6E-409C-BE32-E72D297353CC}">
              <c16:uniqueId val="{00000009-BFFB-4E0F-897A-B0D54779424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9005</c:v>
                </c:pt>
                <c:pt idx="3">
                  <c:v>8660</c:v>
                </c:pt>
                <c:pt idx="6">
                  <c:v>7959</c:v>
                </c:pt>
                <c:pt idx="9">
                  <c:v>7575</c:v>
                </c:pt>
                <c:pt idx="12">
                  <c:v>7256</c:v>
                </c:pt>
              </c:numCache>
            </c:numRef>
          </c:val>
          <c:extLst>
            <c:ext xmlns:c16="http://schemas.microsoft.com/office/drawing/2014/chart" uri="{C3380CC4-5D6E-409C-BE32-E72D297353CC}">
              <c16:uniqueId val="{0000000A-BFFB-4E0F-897A-B0D54779424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FFB-4E0F-897A-B0D54779424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6107</c:v>
                </c:pt>
                <c:pt idx="1">
                  <c:v>5870</c:v>
                </c:pt>
                <c:pt idx="2">
                  <c:v>5826</c:v>
                </c:pt>
              </c:numCache>
            </c:numRef>
          </c:val>
          <c:extLst>
            <c:ext xmlns:c16="http://schemas.microsoft.com/office/drawing/2014/chart" uri="{C3380CC4-5D6E-409C-BE32-E72D297353CC}">
              <c16:uniqueId val="{00000000-59CF-4327-8756-A5D0ECD0CEE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941</c:v>
                </c:pt>
                <c:pt idx="1">
                  <c:v>592</c:v>
                </c:pt>
                <c:pt idx="2">
                  <c:v>657</c:v>
                </c:pt>
              </c:numCache>
            </c:numRef>
          </c:val>
          <c:extLst>
            <c:ext xmlns:c16="http://schemas.microsoft.com/office/drawing/2014/chart" uri="{C3380CC4-5D6E-409C-BE32-E72D297353CC}">
              <c16:uniqueId val="{00000001-59CF-4327-8756-A5D0ECD0CEE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7537</c:v>
                </c:pt>
                <c:pt idx="1">
                  <c:v>7528</c:v>
                </c:pt>
                <c:pt idx="2">
                  <c:v>7866</c:v>
                </c:pt>
              </c:numCache>
            </c:numRef>
          </c:val>
          <c:extLst>
            <c:ext xmlns:c16="http://schemas.microsoft.com/office/drawing/2014/chart" uri="{C3380CC4-5D6E-409C-BE32-E72D297353CC}">
              <c16:uniqueId val="{00000002-59CF-4327-8756-A5D0ECD0CEE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{C3217D03-7CB2-4097-BC31-A1613A73CA23}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A05-4269-8E0A-C6CF281A06F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{5935312E-327E-4894-B435-5CBB5ABD1665}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A05-4269-8E0A-C6CF281A06F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{3C2321C2-5767-4D29-BE50-AC431B17F196}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A05-4269-8E0A-C6CF281A06F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{A8EA1DF1-55BA-4B98-BE91-0B148B9875E2}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A05-4269-8E0A-C6CF281A06F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{C6244E49-FFE4-4E00-A91C-E4B799B64422}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A05-4269-8E0A-C6CF281A06F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{919F76AC-4FDD-4070-869B-B50E8B529707}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A05-4269-8E0A-C6CF281A06F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{F8AA67B1-4070-4300-8BE9-97A2AB54CB59}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A05-4269-8E0A-C6CF281A06F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{08E6ABBB-5FE5-46D2-80B5-D0F359D8968B}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A05-4269-8E0A-C6CF281A06F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{E98FE676-66AD-470D-A73F-191F79899208}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A05-4269-8E0A-C6CF281A06F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c:v>
                </c:pt>
                <c:pt idx="8">
                  <c:v>57.6</c:v>
                </c:pt>
                <c:pt idx="16">
                  <c:v>57.5</c:v>
                </c:pt>
                <c:pt idx="24">
                  <c:v>57.6</c:v>
                </c:pt>
                <c:pt idx="32">
                  <c:v>59.1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A05-4269-8E0A-C6CF281A06F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{1E2F01CC-DD7B-4CE9-ADAA-1EBC91132556}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A05-4269-8E0A-C6CF281A06F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{9DF08DFC-371C-4747-B456-2EE83640F11A}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A05-4269-8E0A-C6CF281A06F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{B00A65D5-E325-4A05-8E79-5263B931D6EC}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A05-4269-8E0A-C6CF281A06F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{66856E08-B259-422B-A378-54E8B250FCEF}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A05-4269-8E0A-C6CF281A06F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{6688CF82-AED2-4BF3-A6A9-04D4712439BC}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A05-4269-8E0A-C6CF281A06F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{236BDB4C-DF84-4E4B-AECE-2B1AEEF72E0C}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A05-4269-8E0A-C6CF281A06F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{CF5F193C-54B3-451A-9B12-23225634076F}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A05-4269-8E0A-C6CF281A06F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{7CEAB103-F029-4A33-BCA4-38219E3A3E4C}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A05-4269-8E0A-C6CF281A06F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{966F04DE-F086-4187-8B10-1D8F4862986F}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A05-4269-8E0A-C6CF281A06F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A05-4269-8E0A-C6CF281A06F3}"/>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{D4A4DCC2-62A4-48BA-B613-026CAF28538F}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E5E-40B7-A713-8167717D8F9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{51215B12-379C-43AE-8BDF-F148BB461BDA}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E5E-40B7-A713-8167717D8F9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{C0988DF6-FA99-4C95-9A41-E1B79290DC16}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E5E-40B7-A713-8167717D8F9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{7D78329B-BE3B-4EEF-9F45-AA069FE8FB49}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E5E-40B7-A713-8167717D8F9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{76C8E8E4-C3C7-491E-9972-29557E43C7C8}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E5E-40B7-A713-8167717D8F9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{F267EBBD-21BB-47F2-A9C2-68978FF06B6B}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E5E-40B7-A713-8167717D8F9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{53B91FE6-504E-4E21-84DD-72967ED508AF}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E5E-40B7-A713-8167717D8F9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{ED2460C8-7827-48EA-9F15-CB09C3A86964}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E5E-40B7-A713-8167717D8F9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{EB531A23-9C6D-4656-AF15-4CD7B59185B2}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E5E-40B7-A713-8167717D8F9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5.3</c:v>
                </c:pt>
                <c:pt idx="8">
                  <c:v>5.4</c:v>
                </c:pt>
                <c:pt idx="16">
                  <c:v>5.9</c:v>
                </c:pt>
                <c:pt idx="24">
                  <c:v>6.5</c:v>
                </c:pt>
                <c:pt idx="32">
                  <c:v>6.8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E5E-40B7-A713-8167717D8F9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{C24988CB-4164-41AD-8C08-7A8B83DA0602}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E5E-40B7-A713-8167717D8F9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{226F34F9-5E00-4E7A-9598-B354B10A7D4A}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E5E-40B7-A713-8167717D8F9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{47EE0E80-41EE-47CE-8049-3CFAFD3AFBF3}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E5E-40B7-A713-8167717D8F9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{339E1F4B-5347-4CAB-B42F-E690724CC3CD}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E5E-40B7-A713-8167717D8F9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{93749A39-EE9B-4006-87F2-7E4B21DA982E}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E5E-40B7-A713-8167717D8F93}"/>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{0956E969-EB11-49A2-9749-6AA83A79AC5E}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E5E-40B7-A713-8167717D8F9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{3EA24D0A-48EF-4E37-8994-A22DA2C3E43F}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E5E-40B7-A713-8167717D8F93}"/>
                </c:ext>
              </c:extLst>
            </c:dLbl>
            <c:dLbl>
              <c:idx val="24"/>
              <c:layout>
                <c:manualLayout>
                  <c:x val="-4.4905057365901141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{3C169B1E-C859-4F72-9641-BADF1FE9A1D4}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E5E-40B7-A713-8167717D8F93}"/>
                </c:ext>
              </c:extLst>
            </c:dLbl>
            <c:dLbl>
              <c:idx val="32"/>
              <c:layout>
                <c:manualLayout>
                  <c:x val="-1.8235628084250027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{DE164532-1CEC-41DE-AF24-D84D7F6A895D}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E5E-40B7-A713-8167717D8F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E5E-40B7-A713-8167717D8F93}"/>
            </c:ext>
          </c:extLst>
        </c:ser>
        <c:dLbls>
          <c:showLegendKey val="0"/>
          <c:showVal val="1"/>
          <c:showCatName val="0"/>
          <c:showSerName val="0"/>
          <c:showPercent val="0"/>
          <c:showBubbleSize val="0"/>
        </c:dLbls>
        <c:axId val="84219776"/>
        <c:axId val="84234240"/>
      </c:scatterChart>
      <c:valAx>
        <c:axId val="84219776"/>
        <c:scaling>
          <c:orientation val="maxMin"/>
          <c:max val="9.4"/>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愛媛県伊方町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7,764
7,662
93.83
10,875,886
10,320,333
238,942
5,495,270
7,243,768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伊方原子力発電所に係る償却資産の税収等により、</a:t>
          </a:r>
          <a:r>
            <a:rPr kumimoji="1" lang="en-US" altLang="ja-JP" sz="1300">
              <a:latin typeface="ＭＳ Ｐゴシック" panose="020B0600070205080204" pitchFamily="50" charset="-128"/>
              <a:ea typeface="ＭＳ Ｐゴシック" panose="020B0600070205080204" pitchFamily="50" charset="-128"/>
            </a:rPr>
            <a:t>0.60</a:t>
          </a:r>
          <a:r>
            <a:rPr kumimoji="1" lang="ja-JP" altLang="en-US" sz="1300">
              <a:latin typeface="ＭＳ Ｐゴシック" panose="020B0600070205080204" pitchFamily="50" charset="-128"/>
              <a:ea typeface="ＭＳ Ｐゴシック" panose="020B0600070205080204" pitchFamily="50" charset="-128"/>
            </a:rPr>
            <a:t>と類似団体内では高い数値となっているが、償却資産等は毎年減少が見込まれており、健全な財政運営を維持するため、事業コストの削減を図り、自主財源の確保に努める。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127907</xdr:rowOff>
    </xdr:from>
    <xdr:to>
      <xdr:col>23</xdr:col>
      <xdr:colOff>133350</xdr:colOff>
      <xdr:row>42</xdr:row>
      <xdr:rowOff>2419</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157357"/>
          <a:ext cx="8382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85470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457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2419</xdr:rowOff>
    </xdr:from>
    <xdr:to>
      <xdr:col>19</xdr:col>
      <xdr:colOff>133350</xdr:colOff>
      <xdr:row>42</xdr:row>
      <xdr:rowOff>48381</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3225800" y="7203319"/>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48381</xdr:rowOff>
    </xdr:from>
    <xdr:to>
      <xdr:col>15</xdr:col>
      <xdr:colOff>82550</xdr:colOff>
      <xdr:row>42</xdr:row>
      <xdr:rowOff>82852</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flipV="1">
          <a:off x="2336800" y="7249281"/>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48381</xdr:rowOff>
    </xdr:from>
    <xdr:to>
      <xdr:col>11</xdr:col>
      <xdr:colOff>31750</xdr:colOff>
      <xdr:row>42</xdr:row>
      <xdr:rowOff>82852</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249281"/>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77107</xdr:rowOff>
    </xdr:from>
    <xdr:to>
      <xdr:col>23</xdr:col>
      <xdr:colOff>184150</xdr:colOff>
      <xdr:row>42</xdr:row>
      <xdr:rowOff>7257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93634</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95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123069</xdr:rowOff>
    </xdr:from>
    <xdr:to>
      <xdr:col>19</xdr:col>
      <xdr:colOff>184150</xdr:colOff>
      <xdr:row>42</xdr:row>
      <xdr:rowOff>53219</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15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63396</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9213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169031</xdr:rowOff>
    </xdr:from>
    <xdr:to>
      <xdr:col>15</xdr:col>
      <xdr:colOff>133350</xdr:colOff>
      <xdr:row>42</xdr:row>
      <xdr:rowOff>99181</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1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109358</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967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32052</xdr:rowOff>
    </xdr:from>
    <xdr:to>
      <xdr:col>11</xdr:col>
      <xdr:colOff>82550</xdr:colOff>
      <xdr:row>42</xdr:row>
      <xdr:rowOff>133652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23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143829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00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169031</xdr:rowOff>
    </xdr:from>
    <xdr:to>
      <xdr:col>7</xdr:col>
      <xdr:colOff>31750</xdr:colOff>
      <xdr:row>42</xdr:row>
      <xdr:rowOff>99181</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1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109358</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967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人件費・物件費・維持補修費等の縮減に努めているが、人件費の増加及び物価高騰の影響により、</a:t>
          </a:r>
          <a:r>
            <a:rPr kumimoji="1" lang="en-US" altLang="ja-JP" sz="1300">
              <a:latin typeface="ＭＳ Ｐゴシック" panose="020B0600070205080204" pitchFamily="50" charset="-128"/>
              <a:ea typeface="ＭＳ Ｐゴシック" panose="020B0600070205080204" pitchFamily="50" charset="-128"/>
            </a:rPr>
            <a:t>92.2</a:t>
          </a:r>
          <a:r>
            <a:rPr kumimoji="1" lang="ja-JP" altLang="en-US" sz="1300">
              <a:latin typeface="ＭＳ Ｐゴシック" panose="020B0600070205080204" pitchFamily="50" charset="-128"/>
              <a:ea typeface="ＭＳ Ｐゴシック" panose="020B0600070205080204" pitchFamily="50" charset="-128"/>
            </a:rPr>
            <a:t>％と類似団体平均を上回っている。今後についても、常にコスト意識を持ち、事務の合理化・簡素化により徹底的に無駄を省く「量の改革」、町民からの信頼を向上させるために、職員の資質向上・意識改革、町民協働の推進などによる「質の改革」等の取り組みを着実に実施し、適正な水準に抑えるよう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152908</xdr:rowOff>
    </xdr:from>
    <xdr:to>
      <xdr:col>23</xdr:col>
      <xdr:colOff>133350</xdr:colOff>
      <xdr:row>64</xdr:row>
      <xdr:rowOff>169672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954258"/>
          <a:ext cx="838200" cy="18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56388</xdr:rowOff>
    </xdr:from>
    <xdr:to>
      <xdr:col>19</xdr:col>
      <xdr:colOff>133350</xdr:colOff>
      <xdr:row>63</xdr:row>
      <xdr:rowOff>152908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857738"/>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87884</xdr:rowOff>
    </xdr:from>
    <xdr:to>
      <xdr:col>15</xdr:col>
      <xdr:colOff>82550</xdr:colOff>
      <xdr:row>63</xdr:row>
      <xdr:rowOff>56388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717784"/>
          <a:ext cx="889000" cy="13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111269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87884</xdr:rowOff>
    </xdr:from>
    <xdr:to>
      <xdr:col>11</xdr:col>
      <xdr:colOff>31750</xdr:colOff>
      <xdr:row>63</xdr:row>
      <xdr:rowOff>32258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717784"/>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135399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3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118872</xdr:rowOff>
    </xdr:from>
    <xdr:to>
      <xdr:col>23</xdr:col>
      <xdr:colOff>184150</xdr:colOff>
      <xdr:row>65</xdr:row>
      <xdr:rowOff>49022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09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90949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06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102108</xdr:rowOff>
    </xdr:from>
    <xdr:to>
      <xdr:col>19</xdr:col>
      <xdr:colOff>184150</xdr:colOff>
      <xdr:row>64</xdr:row>
      <xdr:rowOff>32258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0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17035</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989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5588</xdr:rowOff>
    </xdr:from>
    <xdr:to>
      <xdr:col>15</xdr:col>
      <xdr:colOff>133350</xdr:colOff>
      <xdr:row>63</xdr:row>
      <xdr:rowOff>107188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80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117365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57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37084</xdr:rowOff>
    </xdr:from>
    <xdr:to>
      <xdr:col>11</xdr:col>
      <xdr:colOff>82550</xdr:colOff>
      <xdr:row>62</xdr:row>
      <xdr:rowOff>138684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66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148861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435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152908</xdr:rowOff>
    </xdr:from>
    <xdr:to>
      <xdr:col>7</xdr:col>
      <xdr:colOff>31750</xdr:colOff>
      <xdr:row>63</xdr:row>
      <xdr:rowOff>83058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78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93235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55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[435,234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適正化計画による人件費の適正管理及び、物件費・維持補修費等の縮減に努めているが、類似団体平均を上回っている。原子力発電所を有していること、半島特有の地形的条件により施設数が多いこと等の特殊要因も考慮し、可能な限りの行政コストの縮減を図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117263</xdr:rowOff>
    </xdr:from>
    <xdr:to>
      <xdr:col>23</xdr:col>
      <xdr:colOff>133350</xdr:colOff>
      <xdr:row>84</xdr:row>
      <xdr:rowOff>46920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347613"/>
          <a:ext cx="838200" cy="10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79794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138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27789</xdr:rowOff>
    </xdr:from>
    <xdr:to>
      <xdr:col>19</xdr:col>
      <xdr:colOff>133350</xdr:colOff>
      <xdr:row>83</xdr:row>
      <xdr:rowOff>117263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258139"/>
          <a:ext cx="889000" cy="89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106394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938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150002</xdr:rowOff>
    </xdr:from>
    <xdr:to>
      <xdr:col>15</xdr:col>
      <xdr:colOff>82550</xdr:colOff>
      <xdr:row>83</xdr:row>
      <xdr:rowOff>27789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208902"/>
          <a:ext cx="889000" cy="49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77740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108029</xdr:rowOff>
    </xdr:from>
    <xdr:to>
      <xdr:col>11</xdr:col>
      <xdr:colOff>31750</xdr:colOff>
      <xdr:row>82</xdr:row>
      <xdr:rowOff>150002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4166929"/>
          <a:ext cx="889000" cy="41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167570</xdr:rowOff>
    </xdr:from>
    <xdr:to>
      <xdr:col>23</xdr:col>
      <xdr:colOff>184150</xdr:colOff>
      <xdr:row>84</xdr:row>
      <xdr:rowOff>97720</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39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139647</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36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66463</xdr:rowOff>
    </xdr:from>
    <xdr:to>
      <xdr:col>19</xdr:col>
      <xdr:colOff>184150</xdr:colOff>
      <xdr:row>83</xdr:row>
      <xdr:rowOff>168063</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29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152840</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4383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148439</xdr:rowOff>
    </xdr:from>
    <xdr:to>
      <xdr:col>15</xdr:col>
      <xdr:colOff>133350</xdr:colOff>
      <xdr:row>83</xdr:row>
      <xdr:rowOff>78589</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2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63366</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4293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99202</xdr:rowOff>
    </xdr:from>
    <xdr:to>
      <xdr:col>11</xdr:col>
      <xdr:colOff>82550</xdr:colOff>
      <xdr:row>83</xdr:row>
      <xdr:rowOff>29352</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15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39529</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26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57229</xdr:rowOff>
    </xdr:from>
    <xdr:to>
      <xdr:col>7</xdr:col>
      <xdr:colOff>31750</xdr:colOff>
      <xdr:row>82</xdr:row>
      <xdr:rowOff>158829</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11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169006</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885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前年度数値から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ポイント上昇しているが、引き続き国より低い値となっている。今後も人事評価制度の運用等により、給与水準の適正化に努める。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69145</xdr:rowOff>
    </xdr:from>
    <xdr:to>
      <xdr:col>81</xdr:col>
      <xdr:colOff>44450</xdr:colOff>
      <xdr:row>84</xdr:row>
      <xdr:rowOff>136172</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4470945"/>
          <a:ext cx="8382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111072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51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93134</xdr:rowOff>
    </xdr:from>
    <xdr:to>
      <xdr:col>77</xdr:col>
      <xdr:colOff>44450</xdr:colOff>
      <xdr:row>84</xdr:row>
      <xdr:rowOff>69145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90800" y="14323484"/>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13705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58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63500</xdr:rowOff>
    </xdr:from>
    <xdr:to>
      <xdr:col>72</xdr:col>
      <xdr:colOff>203200</xdr:colOff>
      <xdr:row>83</xdr:row>
      <xdr:rowOff>93134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4401800" y="14122400"/>
          <a:ext cx="889000" cy="20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13705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23284</xdr:rowOff>
    </xdr:from>
    <xdr:to>
      <xdr:col>68</xdr:col>
      <xdr:colOff>152400</xdr:colOff>
      <xdr:row>82</xdr:row>
      <xdr:rowOff>63500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512800" y="1408218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85372</xdr:rowOff>
    </xdr:from>
    <xdr:to>
      <xdr:col>81</xdr:col>
      <xdr:colOff>95250</xdr:colOff>
      <xdr:row>85</xdr:row>
      <xdr:rowOff>15522</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48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101899</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33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18345</xdr:rowOff>
    </xdr:from>
    <xdr:to>
      <xdr:col>77</xdr:col>
      <xdr:colOff>95250</xdr:colOff>
      <xdr:row>84</xdr:row>
      <xdr:rowOff>119945</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42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130122</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1890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42334</xdr:rowOff>
    </xdr:from>
    <xdr:to>
      <xdr:col>73</xdr:col>
      <xdr:colOff>44450</xdr:colOff>
      <xdr:row>83</xdr:row>
      <xdr:rowOff>143934</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27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154111</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04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12700</xdr:rowOff>
    </xdr:from>
    <xdr:to>
      <xdr:col>68</xdr:col>
      <xdr:colOff>203200</xdr:colOff>
      <xdr:row>82</xdr:row>
      <xdr:rowOff>114300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124477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143934</xdr:rowOff>
    </xdr:from>
    <xdr:to>
      <xdr:col>64</xdr:col>
      <xdr:colOff>152400</xdr:colOff>
      <xdr:row>82</xdr:row>
      <xdr:rowOff>74084</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03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84261</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380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人口減少が進んでおり、半島特有の地形的条件による施設数、普通建設事業等の積極的な展開により、</a:t>
          </a:r>
          <a:r>
            <a:rPr kumimoji="1" lang="en-US" altLang="ja-JP" sz="1300">
              <a:latin typeface="ＭＳ Ｐゴシック" panose="020B0600070205080204" pitchFamily="50" charset="-128"/>
              <a:ea typeface="ＭＳ Ｐゴシック" panose="020B0600070205080204" pitchFamily="50" charset="-128"/>
            </a:rPr>
            <a:t>20.48</a:t>
          </a:r>
          <a:r>
            <a:rPr kumimoji="1" lang="ja-JP" altLang="en-US" sz="1300">
              <a:latin typeface="ＭＳ Ｐゴシック" panose="020B0600070205080204" pitchFamily="50" charset="-128"/>
              <a:ea typeface="ＭＳ Ｐゴシック" panose="020B0600070205080204" pitchFamily="50" charset="-128"/>
            </a:rPr>
            <a:t>人と類似団体平均を上回っている。業務の合理化・効率化、事務の執行体制の見直し等を一体として進めていき、定員適正化計画に基づき、より適正な定員管理に努める。</a:t>
          </a: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105867</xdr:rowOff>
    </xdr:from>
    <xdr:to>
      <xdr:col>81</xdr:col>
      <xdr:colOff>44450</xdr:colOff>
      <xdr:row>61</xdr:row>
      <xdr:rowOff>118414</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564317"/>
          <a:ext cx="838200" cy="1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116120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231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169697</xdr:rowOff>
    </xdr:from>
    <xdr:to>
      <xdr:col>77</xdr:col>
      <xdr:colOff>44450</xdr:colOff>
      <xdr:row>61</xdr:row>
      <xdr:rowOff>105867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456697"/>
          <a:ext cx="889000" cy="10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14826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1303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151359</xdr:rowOff>
    </xdr:from>
    <xdr:to>
      <xdr:col>72</xdr:col>
      <xdr:colOff>203200</xdr:colOff>
      <xdr:row>60</xdr:row>
      <xdr:rowOff>169697</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438359"/>
          <a:ext cx="889000" cy="18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163593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131090</xdr:rowOff>
    </xdr:from>
    <xdr:to>
      <xdr:col>68</xdr:col>
      <xdr:colOff>152400</xdr:colOff>
      <xdr:row>60</xdr:row>
      <xdr:rowOff>151359</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418090"/>
          <a:ext cx="889000" cy="2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153458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119194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06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67614</xdr:rowOff>
    </xdr:from>
    <xdr:to>
      <xdr:col>81</xdr:col>
      <xdr:colOff>95250</xdr:colOff>
      <xdr:row>61</xdr:row>
      <xdr:rowOff>169214</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52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39691</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49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55067</xdr:rowOff>
    </xdr:from>
    <xdr:to>
      <xdr:col>77</xdr:col>
      <xdr:colOff>95250</xdr:colOff>
      <xdr:row>61</xdr:row>
      <xdr:rowOff>156667</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51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141444</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599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118897</xdr:rowOff>
    </xdr:from>
    <xdr:to>
      <xdr:col>73</xdr:col>
      <xdr:colOff>44450</xdr:colOff>
      <xdr:row>61</xdr:row>
      <xdr:rowOff>49047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405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33824</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492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100559</xdr:rowOff>
    </xdr:from>
    <xdr:to>
      <xdr:col>68</xdr:col>
      <xdr:colOff>203200</xdr:colOff>
      <xdr:row>61</xdr:row>
      <xdr:rowOff>30709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38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15486</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473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80290</xdr:rowOff>
    </xdr:from>
    <xdr:to>
      <xdr:col>64</xdr:col>
      <xdr:colOff>152400</xdr:colOff>
      <xdr:row>61</xdr:row>
      <xdr:rowOff>10440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36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166667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453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年度数値が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ヵ年平均の算定から外れたため、</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ポイント上昇しているが、単年度実質公債費比率は</a:t>
          </a:r>
          <a:r>
            <a:rPr kumimoji="1" lang="en-US" altLang="ja-JP" sz="1300">
              <a:latin typeface="ＭＳ Ｐゴシック" panose="020B0600070205080204" pitchFamily="50" charset="-128"/>
              <a:ea typeface="ＭＳ Ｐゴシック" panose="020B0600070205080204" pitchFamily="50" charset="-128"/>
            </a:rPr>
            <a:t>6.9</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6.8</a:t>
          </a:r>
          <a:r>
            <a:rPr kumimoji="1" lang="ja-JP" altLang="en-US" sz="1300">
              <a:latin typeface="ＭＳ Ｐゴシック" panose="020B0600070205080204" pitchFamily="50" charset="-128"/>
              <a:ea typeface="ＭＳ Ｐゴシック" panose="020B0600070205080204" pitchFamily="50" charset="-128"/>
            </a:rPr>
            <a:t>％となり、単年度では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ポイント減少している。類似団体平均を下回っているが、今後も綿密な中長期財政計画を樹立するとともに、当該年度の起債額を判断し、低い水準に抑えるよう努める。</a:t>
          </a: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47096</xdr:rowOff>
    </xdr:from>
    <xdr:to>
      <xdr:col>81</xdr:col>
      <xdr:colOff>44450</xdr:colOff>
      <xdr:row>39</xdr:row>
      <xdr:rowOff>77258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733646"/>
          <a:ext cx="8382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78440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3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158221</xdr:rowOff>
    </xdr:from>
    <xdr:to>
      <xdr:col>77</xdr:col>
      <xdr:colOff>44450</xdr:colOff>
      <xdr:row>39</xdr:row>
      <xdr:rowOff>47096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673321"/>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21290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50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107950</xdr:rowOff>
    </xdr:from>
    <xdr:to>
      <xdr:col>72</xdr:col>
      <xdr:colOff>203200</xdr:colOff>
      <xdr:row>38</xdr:row>
      <xdr:rowOff>158221</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623050"/>
          <a:ext cx="8890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3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97896</xdr:rowOff>
    </xdr:from>
    <xdr:to>
      <xdr:col>68</xdr:col>
      <xdr:colOff>152400</xdr:colOff>
      <xdr:row>38</xdr:row>
      <xdr:rowOff>107950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612996"/>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152523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152523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26458</xdr:rowOff>
    </xdr:from>
    <xdr:to>
      <xdr:col>81</xdr:col>
      <xdr:colOff>95250</xdr:colOff>
      <xdr:row>39</xdr:row>
      <xdr:rowOff>128058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71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42985</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558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167746</xdr:rowOff>
    </xdr:from>
    <xdr:to>
      <xdr:col>77</xdr:col>
      <xdr:colOff>95250</xdr:colOff>
      <xdr:row>39</xdr:row>
      <xdr:rowOff>97896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68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108073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517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107421</xdr:rowOff>
    </xdr:from>
    <xdr:to>
      <xdr:col>73</xdr:col>
      <xdr:colOff>44450</xdr:colOff>
      <xdr:row>39</xdr:row>
      <xdr:rowOff>37571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62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47748</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391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57150</xdr:rowOff>
    </xdr:from>
    <xdr:to>
      <xdr:col>68</xdr:col>
      <xdr:colOff>203200</xdr:colOff>
      <xdr:row>38</xdr:row>
      <xdr:rowOff>158750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168927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34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47096</xdr:rowOff>
    </xdr:from>
    <xdr:to>
      <xdr:col>64</xdr:col>
      <xdr:colOff>152400</xdr:colOff>
      <xdr:row>38</xdr:row>
      <xdr:rowOff>148696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56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158873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331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将来負担額となる地方債の現在高等を、充当可能財源となる財政調整基金残高等が上回ったため、引き続き数字に表れない。新規地方債の抑制を意識し、財政の健全化に努める。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愛媛県伊方町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7,764
7,662
93.83
10,875,886
10,320,333
238,942
5,495,270
7,243,768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ラスパイレス指数は国より低く位置しているが、給与改定等に伴う人件費増から、類似団体平均を上回っている。更なる定員管理の適正化を図り、人件費の抑制に努める。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130266</xdr:rowOff>
    </xdr:from>
    <xdr:to>
      <xdr:col>24</xdr:col>
      <xdr:colOff>25400</xdr:colOff>
      <xdr:row>38</xdr:row>
      <xdr:rowOff>74749</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302466"/>
          <a:ext cx="838200" cy="287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105773</xdr:rowOff>
    </xdr:from>
    <xdr:to>
      <xdr:col>19</xdr:col>
      <xdr:colOff>187325</xdr:colOff>
      <xdr:row>36</xdr:row>
      <xdr:rowOff>130266</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106523"/>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34488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86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100874</xdr:rowOff>
    </xdr:from>
    <xdr:to>
      <xdr:col>15</xdr:col>
      <xdr:colOff>98425</xdr:colOff>
      <xdr:row>35</xdr:row>
      <xdr:rowOff>105773</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930174"/>
          <a:ext cx="889000" cy="17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9088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18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100874</xdr:rowOff>
    </xdr:from>
    <xdr:to>
      <xdr:col>11</xdr:col>
      <xdr:colOff>9525</xdr:colOff>
      <xdr:row>34</xdr:row>
      <xdr:rowOff>120469</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93017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2557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87466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25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23949</xdr:rowOff>
    </xdr:from>
    <xdr:to>
      <xdr:col>24</xdr:col>
      <xdr:colOff>76200</xdr:colOff>
      <xdr:row>38</xdr:row>
      <xdr:rowOff>125549</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539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167476</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511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79466</xdr:rowOff>
    </xdr:from>
    <xdr:to>
      <xdr:col>20</xdr:col>
      <xdr:colOff>38100</xdr:colOff>
      <xdr:row>37</xdr:row>
      <xdr:rowOff>9616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25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165843</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3380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54973</xdr:rowOff>
    </xdr:from>
    <xdr:to>
      <xdr:col>15</xdr:col>
      <xdr:colOff>149225</xdr:colOff>
      <xdr:row>35</xdr:row>
      <xdr:rowOff>156573</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05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166750</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82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50074</xdr:rowOff>
    </xdr:from>
    <xdr:to>
      <xdr:col>11</xdr:col>
      <xdr:colOff>60325</xdr:colOff>
      <xdr:row>34</xdr:row>
      <xdr:rowOff>151674</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87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161851</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648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69669</xdr:rowOff>
    </xdr:from>
    <xdr:to>
      <xdr:col>6</xdr:col>
      <xdr:colOff>171450</xdr:colOff>
      <xdr:row>34</xdr:row>
      <xdr:rowOff>171269</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898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9996</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667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半島特有の地形的条件により、数が多い各施設の維持管理経費、スクールバス運行経費及び地域公共交通運行経費などが必要不可欠であるため、</a:t>
          </a:r>
          <a:r>
            <a:rPr kumimoji="1" lang="en-US" altLang="ja-JP" sz="1300">
              <a:latin typeface="ＭＳ Ｐゴシック" panose="020B0600070205080204" pitchFamily="50" charset="-128"/>
              <a:ea typeface="ＭＳ Ｐゴシック" panose="020B0600070205080204" pitchFamily="50" charset="-128"/>
            </a:rPr>
            <a:t>17.6</a:t>
          </a:r>
          <a:r>
            <a:rPr kumimoji="1" lang="ja-JP" altLang="en-US" sz="1300">
              <a:latin typeface="ＭＳ Ｐゴシック" panose="020B0600070205080204" pitchFamily="50" charset="-128"/>
              <a:ea typeface="ＭＳ Ｐゴシック" panose="020B0600070205080204" pitchFamily="50" charset="-128"/>
            </a:rPr>
            <a:t>％と類似団体平均を上回っている。事業コストの軽減を図り、経常経費の削減に努める。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146050</xdr:rowOff>
    </xdr:from>
    <xdr:to>
      <xdr:col>82</xdr:col>
      <xdr:colOff>107950</xdr:colOff>
      <xdr:row>19</xdr:row>
      <xdr:rowOff>12700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5671800" y="32321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12700</xdr:rowOff>
    </xdr:from>
    <xdr:to>
      <xdr:col>78</xdr:col>
      <xdr:colOff>69850</xdr:colOff>
      <xdr:row>19</xdr:row>
      <xdr:rowOff>88900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4782800" y="32702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35577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607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79375</xdr:rowOff>
    </xdr:from>
    <xdr:to>
      <xdr:col>73</xdr:col>
      <xdr:colOff>180975</xdr:colOff>
      <xdr:row>19</xdr:row>
      <xdr:rowOff>88900</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33369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168927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56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12700</xdr:rowOff>
    </xdr:from>
    <xdr:to>
      <xdr:col>69</xdr:col>
      <xdr:colOff>92075</xdr:colOff>
      <xdr:row>19</xdr:row>
      <xdr:rowOff>79375</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a:off x="13004800" y="3098800"/>
          <a:ext cx="889000" cy="23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83202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4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92727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95250</xdr:rowOff>
    </xdr:from>
    <xdr:to>
      <xdr:col>82</xdr:col>
      <xdr:colOff>158750</xdr:colOff>
      <xdr:row>19</xdr:row>
      <xdr:rowOff>25400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318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67327</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315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133350</xdr:rowOff>
    </xdr:from>
    <xdr:to>
      <xdr:col>78</xdr:col>
      <xdr:colOff>120650</xdr:colOff>
      <xdr:row>19</xdr:row>
      <xdr:rowOff>63500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321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48277</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3305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38100</xdr:rowOff>
    </xdr:from>
    <xdr:to>
      <xdr:col>74</xdr:col>
      <xdr:colOff>31750</xdr:colOff>
      <xdr:row>19</xdr:row>
      <xdr:rowOff>139700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329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124477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338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28575</xdr:rowOff>
    </xdr:from>
    <xdr:to>
      <xdr:col>69</xdr:col>
      <xdr:colOff>142875</xdr:colOff>
      <xdr:row>19</xdr:row>
      <xdr:rowOff>130175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328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114952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337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133350</xdr:rowOff>
    </xdr:from>
    <xdr:to>
      <xdr:col>65</xdr:col>
      <xdr:colOff>53975</xdr:colOff>
      <xdr:row>18</xdr:row>
      <xdr:rowOff>63500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48277</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少子高齢化が進んでおり、高齢者に対する経費は増加傾向にあるが少子化により児童福祉費に係る経費が少ないため、</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％と類似団体平均を下回っている。今後も少子高齢化が加速することが予想されているため、引き続き適正化を図り、水準を抑えるよう努める。</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69850</xdr:rowOff>
    </xdr:from>
    <xdr:to>
      <xdr:col>24</xdr:col>
      <xdr:colOff>25400</xdr:colOff>
      <xdr:row>54</xdr:row>
      <xdr:rowOff>88900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3281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50800</xdr:rowOff>
    </xdr:from>
    <xdr:to>
      <xdr:col>19</xdr:col>
      <xdr:colOff>187325</xdr:colOff>
      <xdr:row>54</xdr:row>
      <xdr:rowOff>88900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309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50800</xdr:rowOff>
    </xdr:from>
    <xdr:to>
      <xdr:col>15</xdr:col>
      <xdr:colOff>98425</xdr:colOff>
      <xdr:row>54</xdr:row>
      <xdr:rowOff>50800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309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146050</xdr:rowOff>
    </xdr:from>
    <xdr:to>
      <xdr:col>11</xdr:col>
      <xdr:colOff>9525</xdr:colOff>
      <xdr:row>54</xdr:row>
      <xdr:rowOff>50800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9232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48277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47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19050</xdr:rowOff>
    </xdr:from>
    <xdr:to>
      <xdr:col>24</xdr:col>
      <xdr:colOff>76200</xdr:colOff>
      <xdr:row>54</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35577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38100</xdr:rowOff>
    </xdr:from>
    <xdr:to>
      <xdr:col>20</xdr:col>
      <xdr:colOff>38100</xdr:colOff>
      <xdr:row>54</xdr:row>
      <xdr:rowOff>139700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149877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06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0</xdr:rowOff>
    </xdr:from>
    <xdr:to>
      <xdr:col>15</xdr:col>
      <xdr:colOff>149225</xdr:colOff>
      <xdr:row>54</xdr:row>
      <xdr:rowOff>101600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111777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0</xdr:rowOff>
    </xdr:from>
    <xdr:to>
      <xdr:col>11</xdr:col>
      <xdr:colOff>60325</xdr:colOff>
      <xdr:row>54</xdr:row>
      <xdr:rowOff>101600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111777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95250</xdr:rowOff>
    </xdr:from>
    <xdr:to>
      <xdr:col>6</xdr:col>
      <xdr:colOff>171450</xdr:colOff>
      <xdr:row>54</xdr:row>
      <xdr:rowOff>25400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35577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11.6</a:t>
          </a:r>
          <a:r>
            <a:rPr kumimoji="1" lang="ja-JP" altLang="en-US" sz="1300">
              <a:latin typeface="ＭＳ Ｐゴシック" panose="020B0600070205080204" pitchFamily="50" charset="-128"/>
              <a:ea typeface="ＭＳ Ｐゴシック" panose="020B0600070205080204" pitchFamily="50" charset="-128"/>
            </a:rPr>
            <a:t>％と類似団体を上回っており、高齢化により介護保険及び後期高齢者医療保険の繰出金が上昇傾向にある。引き続き経費を節減し、普通会計の負担軽減に努める。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20320</xdr:rowOff>
    </xdr:from>
    <xdr:to>
      <xdr:col>82</xdr:col>
      <xdr:colOff>107950</xdr:colOff>
      <xdr:row>58</xdr:row>
      <xdr:rowOff>20320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5671800" y="99644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130810</xdr:rowOff>
    </xdr:from>
    <xdr:to>
      <xdr:col>78</xdr:col>
      <xdr:colOff>69850</xdr:colOff>
      <xdr:row>58</xdr:row>
      <xdr:rowOff>20320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4782800" y="99034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130810</xdr:rowOff>
    </xdr:from>
    <xdr:to>
      <xdr:col>73</xdr:col>
      <xdr:colOff>180975</xdr:colOff>
      <xdr:row>58</xdr:row>
      <xdr:rowOff>5080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893800" y="99034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63517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5080</xdr:rowOff>
    </xdr:from>
    <xdr:to>
      <xdr:col>69</xdr:col>
      <xdr:colOff>92075</xdr:colOff>
      <xdr:row>59</xdr:row>
      <xdr:rowOff>146050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9949180"/>
          <a:ext cx="889000" cy="3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55897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127017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972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140970</xdr:rowOff>
    </xdr:from>
    <xdr:to>
      <xdr:col>82</xdr:col>
      <xdr:colOff>158750</xdr:colOff>
      <xdr:row>58</xdr:row>
      <xdr:rowOff>71120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113047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140970</xdr:rowOff>
    </xdr:from>
    <xdr:to>
      <xdr:col>78</xdr:col>
      <xdr:colOff>120650</xdr:colOff>
      <xdr:row>58</xdr:row>
      <xdr:rowOff>71120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55897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999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80010</xdr:rowOff>
    </xdr:from>
    <xdr:to>
      <xdr:col>74</xdr:col>
      <xdr:colOff>31750</xdr:colOff>
      <xdr:row>58</xdr:row>
      <xdr:rowOff>10160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20337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962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125730</xdr:rowOff>
    </xdr:from>
    <xdr:to>
      <xdr:col>69</xdr:col>
      <xdr:colOff>142875</xdr:colOff>
      <xdr:row>58</xdr:row>
      <xdr:rowOff>55880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98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66057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966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95250</xdr:rowOff>
    </xdr:from>
    <xdr:to>
      <xdr:col>65</xdr:col>
      <xdr:colOff>53975</xdr:colOff>
      <xdr:row>60</xdr:row>
      <xdr:rowOff>25400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10177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13.9</a:t>
          </a:r>
          <a:r>
            <a:rPr kumimoji="1" lang="ja-JP" altLang="en-US" sz="1300">
              <a:latin typeface="ＭＳ Ｐゴシック" panose="020B0600070205080204" pitchFamily="50" charset="-128"/>
              <a:ea typeface="ＭＳ Ｐゴシック" panose="020B0600070205080204" pitchFamily="50" charset="-128"/>
            </a:rPr>
            <a:t>％と類似団体平均を下回っているが、近年の経常収支比率は増加傾向にある。可燃物処理に関しては、同級団体の焼却施設を利用していること、水道事業会計への基準外補助等、固定的に嵩む経費を見据えたうえで、団体補助、負担金等の費用対効果を検証し、廃止・見直しによる抑制に努める。</a:t>
          </a: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58420</xdr:rowOff>
    </xdr:from>
    <xdr:to>
      <xdr:col>82</xdr:col>
      <xdr:colOff>107950</xdr:colOff>
      <xdr:row>35</xdr:row>
      <xdr:rowOff>64135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05917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162577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163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58420</xdr:rowOff>
    </xdr:from>
    <xdr:to>
      <xdr:col>78</xdr:col>
      <xdr:colOff>69850</xdr:colOff>
      <xdr:row>35</xdr:row>
      <xdr:rowOff>104140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05917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19702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191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52705</xdr:rowOff>
    </xdr:from>
    <xdr:to>
      <xdr:col>73</xdr:col>
      <xdr:colOff>180975</xdr:colOff>
      <xdr:row>35</xdr:row>
      <xdr:rowOff>104140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05345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145432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14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52705</xdr:rowOff>
    </xdr:from>
    <xdr:to>
      <xdr:col>69</xdr:col>
      <xdr:colOff>92075</xdr:colOff>
      <xdr:row>35</xdr:row>
      <xdr:rowOff>92710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05345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99712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10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151147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13335</xdr:rowOff>
    </xdr:from>
    <xdr:to>
      <xdr:col>82</xdr:col>
      <xdr:colOff>158750</xdr:colOff>
      <xdr:row>35</xdr:row>
      <xdr:rowOff>114935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01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29862</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85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7620</xdr:rowOff>
    </xdr:from>
    <xdr:to>
      <xdr:col>78</xdr:col>
      <xdr:colOff>120650</xdr:colOff>
      <xdr:row>35</xdr:row>
      <xdr:rowOff>109220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00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119397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777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53340</xdr:rowOff>
    </xdr:from>
    <xdr:to>
      <xdr:col>74</xdr:col>
      <xdr:colOff>31750</xdr:colOff>
      <xdr:row>35</xdr:row>
      <xdr:rowOff>154940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05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165117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82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1905</xdr:rowOff>
    </xdr:from>
    <xdr:to>
      <xdr:col>69</xdr:col>
      <xdr:colOff>142875</xdr:colOff>
      <xdr:row>35</xdr:row>
      <xdr:rowOff>103505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00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113682</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41910</xdr:rowOff>
    </xdr:from>
    <xdr:to>
      <xdr:col>65</xdr:col>
      <xdr:colOff>53975</xdr:colOff>
      <xdr:row>35</xdr:row>
      <xdr:rowOff>143510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153687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公的資金補償金免除繰上償還及び新規地方債抑制に努めており、類似団体平均を下回っている。より一層の新規地方債抑制に努め、財政の健全化に努める。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73661</xdr:rowOff>
    </xdr:from>
    <xdr:to>
      <xdr:col>24</xdr:col>
      <xdr:colOff>25400</xdr:colOff>
      <xdr:row>76</xdr:row>
      <xdr:rowOff>77470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10386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77470</xdr:rowOff>
    </xdr:from>
    <xdr:to>
      <xdr:col>19</xdr:col>
      <xdr:colOff>187325</xdr:colOff>
      <xdr:row>76</xdr:row>
      <xdr:rowOff>92711</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098800" y="131076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92711</xdr:rowOff>
    </xdr:from>
    <xdr:to>
      <xdr:col>15</xdr:col>
      <xdr:colOff>98425</xdr:colOff>
      <xdr:row>76</xdr:row>
      <xdr:rowOff>100330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2209800" y="131229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100330</xdr:rowOff>
    </xdr:from>
    <xdr:to>
      <xdr:col>11</xdr:col>
      <xdr:colOff>9525</xdr:colOff>
      <xdr:row>76</xdr:row>
      <xdr:rowOff>107950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1305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22861</xdr:rowOff>
    </xdr:from>
    <xdr:to>
      <xdr:col>24</xdr:col>
      <xdr:colOff>76200</xdr:colOff>
      <xdr:row>76</xdr:row>
      <xdr:rowOff>124461</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39387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26670</xdr:rowOff>
    </xdr:from>
    <xdr:to>
      <xdr:col>20</xdr:col>
      <xdr:colOff>38100</xdr:colOff>
      <xdr:row>76</xdr:row>
      <xdr:rowOff>128270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05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138447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41911</xdr:rowOff>
    </xdr:from>
    <xdr:to>
      <xdr:col>15</xdr:col>
      <xdr:colOff>149225</xdr:colOff>
      <xdr:row>76</xdr:row>
      <xdr:rowOff>143511</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0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49530</xdr:rowOff>
    </xdr:from>
    <xdr:to>
      <xdr:col>11</xdr:col>
      <xdr:colOff>60325</xdr:colOff>
      <xdr:row>76</xdr:row>
      <xdr:rowOff>151130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07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161307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84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57150</xdr:rowOff>
    </xdr:from>
    <xdr:to>
      <xdr:col>6</xdr:col>
      <xdr:colOff>171450</xdr:colOff>
      <xdr:row>76</xdr:row>
      <xdr:rowOff>158750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08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168927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76.6</a:t>
          </a:r>
          <a:r>
            <a:rPr kumimoji="1" lang="ja-JP" altLang="en-US" sz="1300">
              <a:latin typeface="ＭＳ Ｐゴシック" panose="020B0600070205080204" pitchFamily="50" charset="-128"/>
              <a:ea typeface="ＭＳ Ｐゴシック" panose="020B0600070205080204" pitchFamily="50" charset="-128"/>
            </a:rPr>
            <a:t>％と類似団体平均を上回っている。常にコスト意識を持ち、事務の合理化・簡素化により徹底的に無駄を省く「量の改革」、町民からの信頼を向上させるために、職員の資質向上・意識改革、町民協働の推進などによる「質の改革」等の取り組みを着実に実施し、経常経費の削減に努める。</a:t>
          </a: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168911</xdr:rowOff>
    </xdr:from>
    <xdr:to>
      <xdr:col>82</xdr:col>
      <xdr:colOff>107950</xdr:colOff>
      <xdr:row>78</xdr:row>
      <xdr:rowOff>149861</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370561"/>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77470</xdr:rowOff>
    </xdr:from>
    <xdr:to>
      <xdr:col>78</xdr:col>
      <xdr:colOff>69850</xdr:colOff>
      <xdr:row>77</xdr:row>
      <xdr:rowOff>168911</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327912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77487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130811</xdr:rowOff>
    </xdr:from>
    <xdr:to>
      <xdr:col>73</xdr:col>
      <xdr:colOff>180975</xdr:colOff>
      <xdr:row>77</xdr:row>
      <xdr:rowOff>77470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161011"/>
          <a:ext cx="889000" cy="11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130811</xdr:rowOff>
    </xdr:from>
    <xdr:to>
      <xdr:col>69</xdr:col>
      <xdr:colOff>92075</xdr:colOff>
      <xdr:row>77</xdr:row>
      <xdr:rowOff>43180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161011"/>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99061</xdr:rowOff>
    </xdr:from>
    <xdr:to>
      <xdr:col>82</xdr:col>
      <xdr:colOff>158750</xdr:colOff>
      <xdr:row>79</xdr:row>
      <xdr:rowOff>29211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71138</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118111</xdr:rowOff>
    </xdr:from>
    <xdr:to>
      <xdr:col>78</xdr:col>
      <xdr:colOff>120650</xdr:colOff>
      <xdr:row>78</xdr:row>
      <xdr:rowOff>48261</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33038</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406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26670</xdr:rowOff>
    </xdr:from>
    <xdr:to>
      <xdr:col>74</xdr:col>
      <xdr:colOff>31750</xdr:colOff>
      <xdr:row>77</xdr:row>
      <xdr:rowOff>128270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113047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80011</xdr:rowOff>
    </xdr:from>
    <xdr:to>
      <xdr:col>69</xdr:col>
      <xdr:colOff>142875</xdr:colOff>
      <xdr:row>77</xdr:row>
      <xdr:rowOff>10161</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166388</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163830</xdr:rowOff>
    </xdr:from>
    <xdr:to>
      <xdr:col>65</xdr:col>
      <xdr:colOff>53975</xdr:colOff>
      <xdr:row>77</xdr:row>
      <xdr:rowOff>93980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19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78757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愛媛県伊方町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79248</xdr:rowOff>
    </xdr:from>
    <xdr:to>
      <xdr:col>29</xdr:col>
      <xdr:colOff>127000</xdr:colOff>
      <xdr:row>15</xdr:row>
      <xdr:rowOff>167287</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698623"/>
          <a:ext cx="647700" cy="880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50584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41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167287</xdr:rowOff>
    </xdr:from>
    <xdr:to>
      <xdr:col>26</xdr:col>
      <xdr:colOff>50800</xdr:colOff>
      <xdr:row>16</xdr:row>
      <xdr:rowOff>101711</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786662"/>
          <a:ext cx="698500" cy="1058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74560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36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101711</xdr:rowOff>
    </xdr:from>
    <xdr:to>
      <xdr:col>22</xdr:col>
      <xdr:colOff>114300</xdr:colOff>
      <xdr:row>16</xdr:row>
      <xdr:rowOff>165330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892536"/>
          <a:ext cx="698500" cy="636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117166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07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165330</xdr:rowOff>
    </xdr:from>
    <xdr:to>
      <xdr:col>18</xdr:col>
      <xdr:colOff>177800</xdr:colOff>
      <xdr:row>17</xdr:row>
      <xdr:rowOff>13755</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2956155"/>
          <a:ext cx="698500" cy="198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141732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04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167536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129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28448</xdr:rowOff>
    </xdr:from>
    <xdr:to>
      <xdr:col>29</xdr:col>
      <xdr:colOff>177800</xdr:colOff>
      <xdr:row>15</xdr:row>
      <xdr:rowOff>130048</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6478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44975</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49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116487</xdr:rowOff>
    </xdr:from>
    <xdr:to>
      <xdr:col>26</xdr:col>
      <xdr:colOff>101600</xdr:colOff>
      <xdr:row>16</xdr:row>
      <xdr:rowOff>46637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7358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56814</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504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50911</xdr:rowOff>
    </xdr:from>
    <xdr:to>
      <xdr:col>22</xdr:col>
      <xdr:colOff>165100</xdr:colOff>
      <xdr:row>16</xdr:row>
      <xdr:rowOff>152511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8417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162688</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610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114530</xdr:rowOff>
    </xdr:from>
    <xdr:to>
      <xdr:col>19</xdr:col>
      <xdr:colOff>38100</xdr:colOff>
      <xdr:row>17</xdr:row>
      <xdr:rowOff>44680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905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54857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674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134405</xdr:rowOff>
    </xdr:from>
    <xdr:to>
      <xdr:col>15</xdr:col>
      <xdr:colOff>101600</xdr:colOff>
      <xdr:row>17</xdr:row>
      <xdr:rowOff>64555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9252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74732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694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11176</xdr:rowOff>
    </xdr:from>
    <xdr:to>
      <xdr:col>29</xdr:col>
      <xdr:colOff>127000</xdr:colOff>
      <xdr:row>37</xdr:row>
      <xdr:rowOff>36246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135876"/>
          <a:ext cx="647700" cy="250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173214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83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36246</xdr:rowOff>
    </xdr:from>
    <xdr:to>
      <xdr:col>26</xdr:col>
      <xdr:colOff>50800</xdr:colOff>
      <xdr:row>37</xdr:row>
      <xdr:rowOff>72251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160946"/>
          <a:ext cx="698500" cy="360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101204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1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72251</xdr:rowOff>
    </xdr:from>
    <xdr:to>
      <xdr:col>22</xdr:col>
      <xdr:colOff>114300</xdr:colOff>
      <xdr:row>37</xdr:row>
      <xdr:rowOff>187503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196951"/>
          <a:ext cx="698500" cy="1152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114787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2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187503</xdr:rowOff>
    </xdr:from>
    <xdr:to>
      <xdr:col>18</xdr:col>
      <xdr:colOff>177800</xdr:colOff>
      <xdr:row>37</xdr:row>
      <xdr:rowOff>322682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312203"/>
          <a:ext cx="698500" cy="1351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186510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9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286580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9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131826</xdr:rowOff>
    </xdr:from>
    <xdr:to>
      <xdr:col>29</xdr:col>
      <xdr:colOff>177800</xdr:colOff>
      <xdr:row>37</xdr:row>
      <xdr:rowOff>61976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0850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103903</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05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156896</xdr:rowOff>
    </xdr:from>
    <xdr:to>
      <xdr:col>26</xdr:col>
      <xdr:colOff>101600</xdr:colOff>
      <xdr:row>37</xdr:row>
      <xdr:rowOff>87046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1101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71823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196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21451</xdr:rowOff>
    </xdr:from>
    <xdr:to>
      <xdr:col>22</xdr:col>
      <xdr:colOff>165100</xdr:colOff>
      <xdr:row>37</xdr:row>
      <xdr:rowOff>123051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1461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107828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232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136703</xdr:rowOff>
    </xdr:from>
    <xdr:to>
      <xdr:col>19</xdr:col>
      <xdr:colOff>38100</xdr:colOff>
      <xdr:row>37</xdr:row>
      <xdr:rowOff>238303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2614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223080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347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271882</xdr:rowOff>
    </xdr:from>
    <xdr:to>
      <xdr:col>15</xdr:col>
      <xdr:colOff>101600</xdr:colOff>
      <xdr:row>38</xdr:row>
      <xdr:rowOff>30582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3965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15359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482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愛媛県伊方町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7,764
7,662
93.83
10,875,886
10,320,333
238,942
5,495,270
7,243,768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82971</xdr:rowOff>
    </xdr:from>
    <xdr:to>
      <xdr:col>24</xdr:col>
      <xdr:colOff>63500</xdr:colOff>
      <xdr:row>35</xdr:row>
      <xdr:rowOff>155981</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083721"/>
          <a:ext cx="838200" cy="7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15778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87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155981</xdr:rowOff>
    </xdr:from>
    <xdr:to>
      <xdr:col>19</xdr:col>
      <xdr:colOff>177800</xdr:colOff>
      <xdr:row>36</xdr:row>
      <xdr:rowOff>68692</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156731"/>
          <a:ext cx="889000" cy="8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28451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37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68692</xdr:rowOff>
    </xdr:from>
    <xdr:to>
      <xdr:col>15</xdr:col>
      <xdr:colOff>50800</xdr:colOff>
      <xdr:row>36</xdr:row>
      <xdr:rowOff>140034</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240892"/>
          <a:ext cx="889000" cy="71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46762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39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140034</xdr:rowOff>
    </xdr:from>
    <xdr:to>
      <xdr:col>10</xdr:col>
      <xdr:colOff>114300</xdr:colOff>
      <xdr:row>36</xdr:row>
      <xdr:rowOff>150741</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312234"/>
          <a:ext cx="889000" cy="10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61520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40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96748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44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32171</xdr:rowOff>
    </xdr:from>
    <xdr:to>
      <xdr:col>24</xdr:col>
      <xdr:colOff>114300</xdr:colOff>
      <xdr:row>35</xdr:row>
      <xdr:rowOff>133771</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032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55048</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884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105181</xdr:rowOff>
    </xdr:from>
    <xdr:to>
      <xdr:col>20</xdr:col>
      <xdr:colOff>38100</xdr:colOff>
      <xdr:row>36</xdr:row>
      <xdr:rowOff>35331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105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51858</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5881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17892</xdr:rowOff>
    </xdr:from>
    <xdr:to>
      <xdr:col>15</xdr:col>
      <xdr:colOff>101600</xdr:colOff>
      <xdr:row>36</xdr:row>
      <xdr:rowOff>119492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19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136019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96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89234</xdr:rowOff>
    </xdr:from>
    <xdr:to>
      <xdr:col>10</xdr:col>
      <xdr:colOff>165100</xdr:colOff>
      <xdr:row>37</xdr:row>
      <xdr:rowOff>19384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26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35911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036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99941</xdr:rowOff>
    </xdr:from>
    <xdr:to>
      <xdr:col>6</xdr:col>
      <xdr:colOff>38100</xdr:colOff>
      <xdr:row>37</xdr:row>
      <xdr:rowOff>30091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27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46618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047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166092</xdr:rowOff>
    </xdr:from>
    <xdr:to>
      <xdr:col>24</xdr:col>
      <xdr:colOff>63500</xdr:colOff>
      <xdr:row>57</xdr:row>
      <xdr:rowOff>74712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767292"/>
          <a:ext cx="838200" cy="8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58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74712</xdr:rowOff>
    </xdr:from>
    <xdr:to>
      <xdr:col>19</xdr:col>
      <xdr:colOff>177800</xdr:colOff>
      <xdr:row>57</xdr:row>
      <xdr:rowOff>129863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847362"/>
          <a:ext cx="889000" cy="5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140296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129863</xdr:rowOff>
    </xdr:from>
    <xdr:to>
      <xdr:col>15</xdr:col>
      <xdr:colOff>50800</xdr:colOff>
      <xdr:row>57</xdr:row>
      <xdr:rowOff>160533</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02513"/>
          <a:ext cx="889000" cy="3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160533</xdr:rowOff>
    </xdr:from>
    <xdr:to>
      <xdr:col>10</xdr:col>
      <xdr:colOff>114300</xdr:colOff>
      <xdr:row>58</xdr:row>
      <xdr:rowOff>62612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33183"/>
          <a:ext cx="889000" cy="73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81095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115292</xdr:rowOff>
    </xdr:from>
    <xdr:to>
      <xdr:col>24</xdr:col>
      <xdr:colOff>114300</xdr:colOff>
      <xdr:row>57</xdr:row>
      <xdr:rowOff>45442</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71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138169</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567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23912</xdr:rowOff>
    </xdr:from>
    <xdr:to>
      <xdr:col>20</xdr:col>
      <xdr:colOff>38100</xdr:colOff>
      <xdr:row>57</xdr:row>
      <xdr:rowOff>125512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79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142039</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571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79063</xdr:rowOff>
    </xdr:from>
    <xdr:to>
      <xdr:col>15</xdr:col>
      <xdr:colOff>101600</xdr:colOff>
      <xdr:row>58</xdr:row>
      <xdr:rowOff>9213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51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340</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944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109733</xdr:rowOff>
    </xdr:from>
    <xdr:to>
      <xdr:col>10</xdr:col>
      <xdr:colOff>165100</xdr:colOff>
      <xdr:row>58</xdr:row>
      <xdr:rowOff>39883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82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31010</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975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11812</xdr:rowOff>
    </xdr:from>
    <xdr:to>
      <xdr:col>6</xdr:col>
      <xdr:colOff>38100</xdr:colOff>
      <xdr:row>58</xdr:row>
      <xdr:rowOff>113412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55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104539</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10048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115174</xdr:rowOff>
    </xdr:from>
    <xdr:to>
      <xdr:col>24</xdr:col>
      <xdr:colOff>63500</xdr:colOff>
      <xdr:row>78</xdr:row>
      <xdr:rowOff>6606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316824"/>
          <a:ext cx="838200" cy="6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115174</xdr:rowOff>
    </xdr:from>
    <xdr:to>
      <xdr:col>19</xdr:col>
      <xdr:colOff>177800</xdr:colOff>
      <xdr:row>78</xdr:row>
      <xdr:rowOff>52081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316824"/>
          <a:ext cx="889000" cy="108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28422</xdr:rowOff>
    </xdr:from>
    <xdr:to>
      <xdr:col>15</xdr:col>
      <xdr:colOff>50800</xdr:colOff>
      <xdr:row>78</xdr:row>
      <xdr:rowOff>52081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401522"/>
          <a:ext cx="889000" cy="2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123453</xdr:rowOff>
    </xdr:from>
    <xdr:to>
      <xdr:col>10</xdr:col>
      <xdr:colOff>114300</xdr:colOff>
      <xdr:row>78</xdr:row>
      <xdr:rowOff>28422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325103"/>
          <a:ext cx="889000" cy="76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16936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39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127256</xdr:rowOff>
    </xdr:from>
    <xdr:to>
      <xdr:col>24</xdr:col>
      <xdr:colOff>114300</xdr:colOff>
      <xdr:row>78</xdr:row>
      <xdr:rowOff>57406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28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105683</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0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64374</xdr:rowOff>
    </xdr:from>
    <xdr:to>
      <xdr:col>20</xdr:col>
      <xdr:colOff>38100</xdr:colOff>
      <xdr:row>77</xdr:row>
      <xdr:rowOff>165974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266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157101</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358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1281</xdr:rowOff>
    </xdr:from>
    <xdr:to>
      <xdr:col>15</xdr:col>
      <xdr:colOff>101600</xdr:colOff>
      <xdr:row>78</xdr:row>
      <xdr:rowOff>102881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7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94008</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346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149072</xdr:rowOff>
    </xdr:from>
    <xdr:to>
      <xdr:col>10</xdr:col>
      <xdr:colOff>165100</xdr:colOff>
      <xdr:row>78</xdr:row>
      <xdr:rowOff>79222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5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70349</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3443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72653</xdr:rowOff>
    </xdr:from>
    <xdr:to>
      <xdr:col>6</xdr:col>
      <xdr:colOff>38100</xdr:colOff>
      <xdr:row>78</xdr:row>
      <xdr:rowOff>2803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27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19330</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304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74997</xdr:rowOff>
    </xdr:from>
    <xdr:to>
      <xdr:col>24</xdr:col>
      <xdr:colOff>63500</xdr:colOff>
      <xdr:row>96</xdr:row>
      <xdr:rowOff>112598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534197"/>
          <a:ext cx="838200" cy="37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86603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02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74997</xdr:rowOff>
    </xdr:from>
    <xdr:to>
      <xdr:col>19</xdr:col>
      <xdr:colOff>177800</xdr:colOff>
      <xdr:row>97</xdr:row>
      <xdr:rowOff>56279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534197"/>
          <a:ext cx="889000" cy="15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46193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16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96962</xdr:rowOff>
    </xdr:from>
    <xdr:to>
      <xdr:col>15</xdr:col>
      <xdr:colOff>50800</xdr:colOff>
      <xdr:row>97</xdr:row>
      <xdr:rowOff>56279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56162"/>
          <a:ext cx="889000" cy="13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138411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25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96962</xdr:rowOff>
    </xdr:from>
    <xdr:to>
      <xdr:col>10</xdr:col>
      <xdr:colOff>114300</xdr:colOff>
      <xdr:row>98</xdr:row>
      <xdr:rowOff>15461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56162"/>
          <a:ext cx="889000" cy="26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33062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149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136500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61798</xdr:rowOff>
    </xdr:from>
    <xdr:to>
      <xdr:col>24</xdr:col>
      <xdr:colOff>114300</xdr:colOff>
      <xdr:row>96</xdr:row>
      <xdr:rowOff>163398</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520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40225</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499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24197</xdr:rowOff>
    </xdr:from>
    <xdr:to>
      <xdr:col>20</xdr:col>
      <xdr:colOff>38100</xdr:colOff>
      <xdr:row>96</xdr:row>
      <xdr:rowOff>125797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483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116924</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576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5479</xdr:rowOff>
    </xdr:from>
    <xdr:to>
      <xdr:col>15</xdr:col>
      <xdr:colOff>101600</xdr:colOff>
      <xdr:row>97</xdr:row>
      <xdr:rowOff>107079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3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98206</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72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46162</xdr:rowOff>
    </xdr:from>
    <xdr:to>
      <xdr:col>10</xdr:col>
      <xdr:colOff>165100</xdr:colOff>
      <xdr:row>96</xdr:row>
      <xdr:rowOff>147762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505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138889</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598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136111</xdr:rowOff>
    </xdr:from>
    <xdr:to>
      <xdr:col>6</xdr:col>
      <xdr:colOff>38100</xdr:colOff>
      <xdr:row>98</xdr:row>
      <xdr:rowOff>66261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76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57388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859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121452</xdr:rowOff>
    </xdr:from>
    <xdr:to>
      <xdr:col>55</xdr:col>
      <xdr:colOff>0</xdr:colOff>
      <xdr:row>37</xdr:row>
      <xdr:rowOff>25046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293652"/>
          <a:ext cx="838200" cy="75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55617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27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25046</xdr:rowOff>
    </xdr:from>
    <xdr:to>
      <xdr:col>50</xdr:col>
      <xdr:colOff>114300</xdr:colOff>
      <xdr:row>37</xdr:row>
      <xdr:rowOff>41800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368696"/>
          <a:ext cx="889000" cy="16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41800</xdr:rowOff>
    </xdr:from>
    <xdr:to>
      <xdr:col>45</xdr:col>
      <xdr:colOff>177800</xdr:colOff>
      <xdr:row>37</xdr:row>
      <xdr:rowOff>90414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85450"/>
          <a:ext cx="889000" cy="48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95855</xdr:rowOff>
    </xdr:from>
    <xdr:to>
      <xdr:col>41</xdr:col>
      <xdr:colOff>50800</xdr:colOff>
      <xdr:row>37</xdr:row>
      <xdr:rowOff>90414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268055"/>
          <a:ext cx="889000" cy="166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95156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2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70652</xdr:rowOff>
    </xdr:from>
    <xdr:to>
      <xdr:col>55</xdr:col>
      <xdr:colOff>50800</xdr:colOff>
      <xdr:row>37</xdr:row>
      <xdr:rowOff>802</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4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93529</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094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145696</xdr:rowOff>
    </xdr:from>
    <xdr:to>
      <xdr:col>50</xdr:col>
      <xdr:colOff>165100</xdr:colOff>
      <xdr:row>37</xdr:row>
      <xdr:rowOff>75846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1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66973</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410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162450</xdr:rowOff>
    </xdr:from>
    <xdr:to>
      <xdr:col>46</xdr:col>
      <xdr:colOff>38100</xdr:colOff>
      <xdr:row>37</xdr:row>
      <xdr:rowOff>92600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3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83727</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427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39614</xdr:rowOff>
    </xdr:from>
    <xdr:to>
      <xdr:col>41</xdr:col>
      <xdr:colOff>101600</xdr:colOff>
      <xdr:row>37</xdr:row>
      <xdr:rowOff>141214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8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132341</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47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45055</xdr:rowOff>
    </xdr:from>
    <xdr:to>
      <xdr:col>36</xdr:col>
      <xdr:colOff>165100</xdr:colOff>
      <xdr:row>36</xdr:row>
      <xdr:rowOff>146655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21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137782</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309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40405</xdr:rowOff>
    </xdr:from>
    <xdr:to>
      <xdr:col>55</xdr:col>
      <xdr:colOff>0</xdr:colOff>
      <xdr:row>57</xdr:row>
      <xdr:rowOff>76288</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641605"/>
          <a:ext cx="838200" cy="20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40405</xdr:rowOff>
    </xdr:from>
    <xdr:to>
      <xdr:col>50</xdr:col>
      <xdr:colOff>114300</xdr:colOff>
      <xdr:row>57</xdr:row>
      <xdr:rowOff>59535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641605"/>
          <a:ext cx="889000" cy="190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165346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93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59535</xdr:rowOff>
    </xdr:from>
    <xdr:to>
      <xdr:col>45</xdr:col>
      <xdr:colOff>177800</xdr:colOff>
      <xdr:row>58</xdr:row>
      <xdr:rowOff>30029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832185"/>
          <a:ext cx="889000" cy="141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149367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922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66443</xdr:rowOff>
    </xdr:from>
    <xdr:to>
      <xdr:col>41</xdr:col>
      <xdr:colOff>50800</xdr:colOff>
      <xdr:row>58</xdr:row>
      <xdr:rowOff>30029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839093"/>
          <a:ext cx="889000" cy="13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156818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929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25488</xdr:rowOff>
    </xdr:from>
    <xdr:to>
      <xdr:col>55</xdr:col>
      <xdr:colOff>50800</xdr:colOff>
      <xdr:row>57</xdr:row>
      <xdr:rowOff>127088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79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3915</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77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161055</xdr:rowOff>
    </xdr:from>
    <xdr:to>
      <xdr:col>50</xdr:col>
      <xdr:colOff>165100</xdr:colOff>
      <xdr:row>56</xdr:row>
      <xdr:rowOff>91205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59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107732</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9366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8735</xdr:rowOff>
    </xdr:from>
    <xdr:to>
      <xdr:col>46</xdr:col>
      <xdr:colOff>38100</xdr:colOff>
      <xdr:row>57</xdr:row>
      <xdr:rowOff>110335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78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126862</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9556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150679</xdr:rowOff>
    </xdr:from>
    <xdr:to>
      <xdr:col>41</xdr:col>
      <xdr:colOff>101600</xdr:colOff>
      <xdr:row>58</xdr:row>
      <xdr:rowOff>80829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92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71956</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1001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15643</xdr:rowOff>
    </xdr:from>
    <xdr:to>
      <xdr:col>36</xdr:col>
      <xdr:colOff>165100</xdr:colOff>
      <xdr:row>57</xdr:row>
      <xdr:rowOff>117243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78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133770</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9563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68597</xdr:rowOff>
    </xdr:from>
    <xdr:to>
      <xdr:col>55</xdr:col>
      <xdr:colOff>0</xdr:colOff>
      <xdr:row>77</xdr:row>
      <xdr:rowOff>125509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2927347"/>
          <a:ext cx="838200" cy="39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68597</xdr:rowOff>
    </xdr:from>
    <xdr:to>
      <xdr:col>50</xdr:col>
      <xdr:colOff>114300</xdr:colOff>
      <xdr:row>77</xdr:row>
      <xdr:rowOff>116712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2927347"/>
          <a:ext cx="889000" cy="39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120865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32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116712</xdr:rowOff>
    </xdr:from>
    <xdr:to>
      <xdr:col>45</xdr:col>
      <xdr:colOff>177800</xdr:colOff>
      <xdr:row>77</xdr:row>
      <xdr:rowOff>123899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318362"/>
          <a:ext cx="889000" cy="7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144830</xdr:rowOff>
    </xdr:from>
    <xdr:to>
      <xdr:col>41</xdr:col>
      <xdr:colOff>50800</xdr:colOff>
      <xdr:row>77</xdr:row>
      <xdr:rowOff>123899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2832130"/>
          <a:ext cx="889000" cy="493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141202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34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74709</xdr:rowOff>
    </xdr:from>
    <xdr:to>
      <xdr:col>55</xdr:col>
      <xdr:colOff>50800</xdr:colOff>
      <xdr:row>78</xdr:row>
      <xdr:rowOff>4859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276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53136</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254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17797</xdr:rowOff>
    </xdr:from>
    <xdr:to>
      <xdr:col>50</xdr:col>
      <xdr:colOff>165100</xdr:colOff>
      <xdr:row>75</xdr:row>
      <xdr:rowOff>119397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2876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73</xdr:row>
      <xdr:rowOff>135924</xdr:rowOff>
    </xdr:from>
    <xdr:ext cx="59901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39795" y="12651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65912</xdr:rowOff>
    </xdr:from>
    <xdr:to>
      <xdr:col>46</xdr:col>
      <xdr:colOff>38100</xdr:colOff>
      <xdr:row>77</xdr:row>
      <xdr:rowOff>167512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26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158639</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36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73099</xdr:rowOff>
    </xdr:from>
    <xdr:to>
      <xdr:col>41</xdr:col>
      <xdr:colOff>101600</xdr:colOff>
      <xdr:row>78</xdr:row>
      <xdr:rowOff>3249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274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165826</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3367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94030</xdr:rowOff>
    </xdr:from>
    <xdr:to>
      <xdr:col>36</xdr:col>
      <xdr:colOff>165100</xdr:colOff>
      <xdr:row>75</xdr:row>
      <xdr:rowOff>24180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278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73</xdr:row>
      <xdr:rowOff>40707</xdr:rowOff>
    </xdr:from>
    <xdr:ext cx="59901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672795" y="12556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10055</xdr:rowOff>
    </xdr:from>
    <xdr:to>
      <xdr:col>55</xdr:col>
      <xdr:colOff>0</xdr:colOff>
      <xdr:row>97</xdr:row>
      <xdr:rowOff>92690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640705"/>
          <a:ext cx="838200" cy="82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70376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701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10055</xdr:rowOff>
    </xdr:from>
    <xdr:to>
      <xdr:col>50</xdr:col>
      <xdr:colOff>114300</xdr:colOff>
      <xdr:row>97</xdr:row>
      <xdr:rowOff>70960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640705"/>
          <a:ext cx="889000" cy="60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49075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8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70960</xdr:rowOff>
    </xdr:from>
    <xdr:to>
      <xdr:col>45</xdr:col>
      <xdr:colOff>177800</xdr:colOff>
      <xdr:row>98</xdr:row>
      <xdr:rowOff>40754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701610"/>
          <a:ext cx="889000" cy="141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44690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84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40754</xdr:rowOff>
    </xdr:from>
    <xdr:to>
      <xdr:col>41</xdr:col>
      <xdr:colOff>50800</xdr:colOff>
      <xdr:row>98</xdr:row>
      <xdr:rowOff>83922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842854"/>
          <a:ext cx="889000" cy="4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41890</xdr:rowOff>
    </xdr:from>
    <xdr:to>
      <xdr:col>55</xdr:col>
      <xdr:colOff>50800</xdr:colOff>
      <xdr:row>97</xdr:row>
      <xdr:rowOff>143490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67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64767</xdr:rowOff>
    </xdr:from>
    <xdr:ext cx="599010"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523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130705</xdr:rowOff>
    </xdr:from>
    <xdr:to>
      <xdr:col>50</xdr:col>
      <xdr:colOff>165100</xdr:colOff>
      <xdr:row>97</xdr:row>
      <xdr:rowOff>60855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58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77382</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39795" y="16365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20160</xdr:rowOff>
    </xdr:from>
    <xdr:to>
      <xdr:col>46</xdr:col>
      <xdr:colOff>38100</xdr:colOff>
      <xdr:row>97</xdr:row>
      <xdr:rowOff>121760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65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138287</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50795" y="16426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161404</xdr:rowOff>
    </xdr:from>
    <xdr:to>
      <xdr:col>41</xdr:col>
      <xdr:colOff>101600</xdr:colOff>
      <xdr:row>98</xdr:row>
      <xdr:rowOff>91554</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792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82681</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88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33122</xdr:rowOff>
    </xdr:from>
    <xdr:to>
      <xdr:col>36</xdr:col>
      <xdr:colOff>165100</xdr:colOff>
      <xdr:row>98</xdr:row>
      <xdr:rowOff>134722</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83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125849</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927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149344</xdr:rowOff>
    </xdr:from>
    <xdr:to>
      <xdr:col>85</xdr:col>
      <xdr:colOff>127000</xdr:colOff>
      <xdr:row>39</xdr:row>
      <xdr:rowOff>83018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664444"/>
          <a:ext cx="838200" cy="105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109328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45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149344</xdr:rowOff>
    </xdr:from>
    <xdr:to>
      <xdr:col>81</xdr:col>
      <xdr:colOff>50800</xdr:colOff>
      <xdr:row>39</xdr:row>
      <xdr:rowOff>37026</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6664444"/>
          <a:ext cx="889000" cy="59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37026</xdr:rowOff>
    </xdr:from>
    <xdr:to>
      <xdr:col>76</xdr:col>
      <xdr:colOff>114300</xdr:colOff>
      <xdr:row>39</xdr:row>
      <xdr:rowOff>58296</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723576"/>
          <a:ext cx="889000" cy="2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537</xdr:rowOff>
    </xdr:from>
    <xdr:to>
      <xdr:col>71</xdr:col>
      <xdr:colOff>177800</xdr:colOff>
      <xdr:row>39</xdr:row>
      <xdr:rowOff>58296</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687087"/>
          <a:ext cx="889000" cy="5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32218</xdr:rowOff>
    </xdr:from>
    <xdr:to>
      <xdr:col>85</xdr:col>
      <xdr:colOff>177800</xdr:colOff>
      <xdr:row>39</xdr:row>
      <xdr:rowOff>133818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1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118595</xdr:rowOff>
    </xdr:from>
    <xdr:ext cx="469744"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33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98544</xdr:rowOff>
    </xdr:from>
    <xdr:to>
      <xdr:col>81</xdr:col>
      <xdr:colOff>101600</xdr:colOff>
      <xdr:row>39</xdr:row>
      <xdr:rowOff>28694</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61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19821</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14111" y="6706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157676</xdr:rowOff>
    </xdr:from>
    <xdr:to>
      <xdr:col>76</xdr:col>
      <xdr:colOff>165100</xdr:colOff>
      <xdr:row>39</xdr:row>
      <xdr:rowOff>87826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67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78953</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57428" y="676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7496</xdr:rowOff>
    </xdr:from>
    <xdr:to>
      <xdr:col>72</xdr:col>
      <xdr:colOff>38100</xdr:colOff>
      <xdr:row>39</xdr:row>
      <xdr:rowOff>109096</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694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100223</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68428" y="6786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121187</xdr:rowOff>
    </xdr:from>
    <xdr:to>
      <xdr:col>67</xdr:col>
      <xdr:colOff>101600</xdr:colOff>
      <xdr:row>39</xdr:row>
      <xdr:rowOff>51337</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63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42464</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79428" y="672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128874</xdr:rowOff>
    </xdr:from>
    <xdr:to>
      <xdr:col>85</xdr:col>
      <xdr:colOff>127000</xdr:colOff>
      <xdr:row>75</xdr:row>
      <xdr:rowOff>149439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2987624"/>
          <a:ext cx="838200" cy="20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48167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735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144057</xdr:rowOff>
    </xdr:from>
    <xdr:to>
      <xdr:col>81</xdr:col>
      <xdr:colOff>50800</xdr:colOff>
      <xdr:row>75</xdr:row>
      <xdr:rowOff>149439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3002807"/>
          <a:ext cx="889000" cy="5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159003</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6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144057</xdr:rowOff>
    </xdr:from>
    <xdr:to>
      <xdr:col>76</xdr:col>
      <xdr:colOff>114300</xdr:colOff>
      <xdr:row>75</xdr:row>
      <xdr:rowOff>157225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002807"/>
          <a:ext cx="889000" cy="1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157225</xdr:rowOff>
    </xdr:from>
    <xdr:to>
      <xdr:col>71</xdr:col>
      <xdr:colOff>177800</xdr:colOff>
      <xdr:row>76</xdr:row>
      <xdr:rowOff>12142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015975"/>
          <a:ext cx="889000" cy="26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5969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269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41749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27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78074</xdr:rowOff>
    </xdr:from>
    <xdr:to>
      <xdr:col>85</xdr:col>
      <xdr:colOff>177800</xdr:colOff>
      <xdr:row>76</xdr:row>
      <xdr:rowOff>8223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93682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56501</xdr:rowOff>
    </xdr:from>
    <xdr:ext cx="599010"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915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98638</xdr:rowOff>
    </xdr:from>
    <xdr:to>
      <xdr:col>81</xdr:col>
      <xdr:colOff>101600</xdr:colOff>
      <xdr:row>76</xdr:row>
      <xdr:rowOff>28789</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95738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76</xdr:row>
      <xdr:rowOff>19916</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181795" y="13050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93257</xdr:rowOff>
    </xdr:from>
    <xdr:to>
      <xdr:col>76</xdr:col>
      <xdr:colOff>165100</xdr:colOff>
      <xdr:row>76</xdr:row>
      <xdr:rowOff>23406</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95200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76</xdr:row>
      <xdr:rowOff>14535</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292795" y="13044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106425</xdr:rowOff>
    </xdr:from>
    <xdr:to>
      <xdr:col>72</xdr:col>
      <xdr:colOff>38100</xdr:colOff>
      <xdr:row>76</xdr:row>
      <xdr:rowOff>36575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96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76</xdr:row>
      <xdr:rowOff>27702</xdr:rowOff>
    </xdr:from>
    <xdr:ext cx="59901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03795" y="13057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132791</xdr:rowOff>
    </xdr:from>
    <xdr:to>
      <xdr:col>67</xdr:col>
      <xdr:colOff>101600</xdr:colOff>
      <xdr:row>76</xdr:row>
      <xdr:rowOff>62942</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99154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54069</xdr:rowOff>
    </xdr:from>
    <xdr:ext cx="59901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14795" y="13084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113948</xdr:rowOff>
    </xdr:from>
    <xdr:to>
      <xdr:col>85</xdr:col>
      <xdr:colOff>127000</xdr:colOff>
      <xdr:row>97</xdr:row>
      <xdr:rowOff>22214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573148"/>
          <a:ext cx="838200" cy="7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32435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663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73935</xdr:rowOff>
    </xdr:from>
    <xdr:to>
      <xdr:col>81</xdr:col>
      <xdr:colOff>50800</xdr:colOff>
      <xdr:row>97</xdr:row>
      <xdr:rowOff>22214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361685"/>
          <a:ext cx="889000" cy="291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138037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76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33195</xdr:rowOff>
    </xdr:from>
    <xdr:to>
      <xdr:col>76</xdr:col>
      <xdr:colOff>114300</xdr:colOff>
      <xdr:row>95</xdr:row>
      <xdr:rowOff>73935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320945"/>
          <a:ext cx="889000" cy="40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131937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762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33195</xdr:rowOff>
    </xdr:from>
    <xdr:to>
      <xdr:col>71</xdr:col>
      <xdr:colOff>177800</xdr:colOff>
      <xdr:row>96</xdr:row>
      <xdr:rowOff>85195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320945"/>
          <a:ext cx="889000" cy="223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162642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62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138451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76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63148</xdr:rowOff>
    </xdr:from>
    <xdr:to>
      <xdr:col>85</xdr:col>
      <xdr:colOff>177800</xdr:colOff>
      <xdr:row>96</xdr:row>
      <xdr:rowOff>164748</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52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86025</xdr:rowOff>
    </xdr:from>
    <xdr:ext cx="599010"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373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142864</xdr:rowOff>
    </xdr:from>
    <xdr:to>
      <xdr:col>81</xdr:col>
      <xdr:colOff>101600</xdr:colOff>
      <xdr:row>97</xdr:row>
      <xdr:rowOff>73014</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602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89541</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377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23135</xdr:rowOff>
    </xdr:from>
    <xdr:to>
      <xdr:col>76</xdr:col>
      <xdr:colOff>165100</xdr:colOff>
      <xdr:row>95</xdr:row>
      <xdr:rowOff>124735</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31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141262</xdr:rowOff>
    </xdr:from>
    <xdr:ext cx="59901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292795" y="16086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153845</xdr:rowOff>
    </xdr:from>
    <xdr:to>
      <xdr:col>72</xdr:col>
      <xdr:colOff>38100</xdr:colOff>
      <xdr:row>95</xdr:row>
      <xdr:rowOff>83995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27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100522</xdr:rowOff>
    </xdr:from>
    <xdr:ext cx="59901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03795" y="16045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34395</xdr:rowOff>
    </xdr:from>
    <xdr:to>
      <xdr:col>67</xdr:col>
      <xdr:colOff>101600</xdr:colOff>
      <xdr:row>96</xdr:row>
      <xdr:rowOff>135995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49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152522</xdr:rowOff>
    </xdr:from>
    <xdr:ext cx="599010"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14795" y="16268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72301</xdr:rowOff>
    </xdr:from>
    <xdr:to>
      <xdr:col>116</xdr:col>
      <xdr:colOff>63500</xdr:colOff>
      <xdr:row>38</xdr:row>
      <xdr:rowOff>164884</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1323300" y="6587401"/>
          <a:ext cx="838200" cy="9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103238</xdr:rowOff>
    </xdr:from>
    <xdr:to>
      <xdr:col>111</xdr:col>
      <xdr:colOff>177800</xdr:colOff>
      <xdr:row>38</xdr:row>
      <xdr:rowOff>72301</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0434300" y="6275438"/>
          <a:ext cx="889000" cy="31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103238</xdr:rowOff>
    </xdr:from>
    <xdr:to>
      <xdr:col>107</xdr:col>
      <xdr:colOff>50800</xdr:colOff>
      <xdr:row>38</xdr:row>
      <xdr:rowOff>84912</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19545300" y="6275438"/>
          <a:ext cx="889000" cy="32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114838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62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84912</xdr:rowOff>
    </xdr:from>
    <xdr:to>
      <xdr:col>102</xdr:col>
      <xdr:colOff>114300</xdr:colOff>
      <xdr:row>38</xdr:row>
      <xdr:rowOff>128156</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8656300" y="6600012"/>
          <a:ext cx="889000" cy="43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114084</xdr:rowOff>
    </xdr:from>
    <xdr:to>
      <xdr:col>116</xdr:col>
      <xdr:colOff>114300</xdr:colOff>
      <xdr:row>39</xdr:row>
      <xdr:rowOff>44234</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629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29011</xdr:rowOff>
    </xdr:from>
    <xdr:ext cx="469744"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54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21501</xdr:rowOff>
    </xdr:from>
    <xdr:to>
      <xdr:col>112</xdr:col>
      <xdr:colOff>38100</xdr:colOff>
      <xdr:row>38</xdr:row>
      <xdr:rowOff>123101</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536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114228</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088428" y="662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52438</xdr:rowOff>
    </xdr:from>
    <xdr:to>
      <xdr:col>107</xdr:col>
      <xdr:colOff>101600</xdr:colOff>
      <xdr:row>36</xdr:row>
      <xdr:rowOff>154038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224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34</xdr:row>
      <xdr:rowOff>170565</xdr:rowOff>
    </xdr:from>
    <xdr:ext cx="534377"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167111" y="599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34112</xdr:rowOff>
    </xdr:from>
    <xdr:to>
      <xdr:col>102</xdr:col>
      <xdr:colOff>165100</xdr:colOff>
      <xdr:row>38</xdr:row>
      <xdr:rowOff>135712</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549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126839</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10428" y="6641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77356</xdr:rowOff>
    </xdr:from>
    <xdr:to>
      <xdr:col>98</xdr:col>
      <xdr:colOff>38100</xdr:colOff>
      <xdr:row>39</xdr:row>
      <xdr:rowOff>7506</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59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170083</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421428" y="668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35785</xdr:rowOff>
    </xdr:from>
    <xdr:to>
      <xdr:col>116</xdr:col>
      <xdr:colOff>63500</xdr:colOff>
      <xdr:row>59</xdr:row>
      <xdr:rowOff>38104</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10151335"/>
          <a:ext cx="838200" cy="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37254</xdr:rowOff>
    </xdr:from>
    <xdr:to>
      <xdr:col>111</xdr:col>
      <xdr:colOff>177800</xdr:colOff>
      <xdr:row>59</xdr:row>
      <xdr:rowOff>38104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152804"/>
          <a:ext cx="889000" cy="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37254</xdr:rowOff>
    </xdr:from>
    <xdr:to>
      <xdr:col>107</xdr:col>
      <xdr:colOff>50800</xdr:colOff>
      <xdr:row>59</xdr:row>
      <xdr:rowOff>39345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10152804"/>
          <a:ext cx="889000" cy="2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39345</xdr:rowOff>
    </xdr:from>
    <xdr:to>
      <xdr:col>102</xdr:col>
      <xdr:colOff>114300</xdr:colOff>
      <xdr:row>59</xdr:row>
      <xdr:rowOff>39671</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10154895"/>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156435</xdr:rowOff>
    </xdr:from>
    <xdr:to>
      <xdr:col>116</xdr:col>
      <xdr:colOff>114300</xdr:colOff>
      <xdr:row>59</xdr:row>
      <xdr:rowOff>86585</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10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71362</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10015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158754</xdr:rowOff>
    </xdr:from>
    <xdr:to>
      <xdr:col>112</xdr:col>
      <xdr:colOff>38100</xdr:colOff>
      <xdr:row>59</xdr:row>
      <xdr:rowOff>88904</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10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80031</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10195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157904</xdr:rowOff>
    </xdr:from>
    <xdr:to>
      <xdr:col>107</xdr:col>
      <xdr:colOff>101600</xdr:colOff>
      <xdr:row>59</xdr:row>
      <xdr:rowOff>88054</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10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79181</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1019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159995</xdr:rowOff>
    </xdr:from>
    <xdr:to>
      <xdr:col>102</xdr:col>
      <xdr:colOff>165100</xdr:colOff>
      <xdr:row>59</xdr:row>
      <xdr:rowOff>90145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10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81272</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10196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160321</xdr:rowOff>
    </xdr:from>
    <xdr:to>
      <xdr:col>98</xdr:col>
      <xdr:colOff>38100</xdr:colOff>
      <xdr:row>59</xdr:row>
      <xdr:rowOff>90471</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104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81598</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10197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74</xdr:row>
      <xdr:rowOff>57000</xdr:rowOff>
    </xdr:from>
    <xdr:to>
      <xdr:col>116</xdr:col>
      <xdr:colOff>62864</xdr:colOff>
      <xdr:row>79</xdr:row>
      <xdr:rowOff>4345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744300"/>
          <a:ext cx="1269" cy="804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8172</xdr:rowOff>
    </xdr:from>
    <xdr:ext cx="469744"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52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4345</xdr:rowOff>
    </xdr:from>
    <xdr:to>
      <xdr:col>116</xdr:col>
      <xdr:colOff>152400</xdr:colOff>
      <xdr:row>79</xdr:row>
      <xdr:rowOff>4345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4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3677</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25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74</xdr:row>
      <xdr:rowOff>57000</xdr:rowOff>
    </xdr:from>
    <xdr:to>
      <xdr:col>116</xdr:col>
      <xdr:colOff>152400</xdr:colOff>
      <xdr:row>74</xdr:row>
      <xdr:rowOff>57000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74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156472</xdr:rowOff>
    </xdr:from>
    <xdr:to>
      <xdr:col>116</xdr:col>
      <xdr:colOff>63500</xdr:colOff>
      <xdr:row>74</xdr:row>
      <xdr:rowOff>102438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329422"/>
          <a:ext cx="838200" cy="460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137805</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9965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159378</xdr:rowOff>
    </xdr:from>
    <xdr:to>
      <xdr:col>116</xdr:col>
      <xdr:colOff>114300</xdr:colOff>
      <xdr:row>76</xdr:row>
      <xdr:rowOff>89528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301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156472</xdr:rowOff>
    </xdr:from>
    <xdr:to>
      <xdr:col>111</xdr:col>
      <xdr:colOff>177800</xdr:colOff>
      <xdr:row>73</xdr:row>
      <xdr:rowOff>168199</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329422"/>
          <a:ext cx="889000" cy="35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47722</xdr:rowOff>
    </xdr:from>
    <xdr:to>
      <xdr:col>112</xdr:col>
      <xdr:colOff>38100</xdr:colOff>
      <xdr:row>75</xdr:row>
      <xdr:rowOff>149321</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90647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140448</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99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154003</xdr:rowOff>
    </xdr:from>
    <xdr:to>
      <xdr:col>107</xdr:col>
      <xdr:colOff>50800</xdr:colOff>
      <xdr:row>73</xdr:row>
      <xdr:rowOff>168199</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9545300" y="12669853"/>
          <a:ext cx="889000" cy="1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46030</xdr:rowOff>
    </xdr:from>
    <xdr:to>
      <xdr:col>107</xdr:col>
      <xdr:colOff>101600</xdr:colOff>
      <xdr:row>75</xdr:row>
      <xdr:rowOff>147630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138757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99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139540</xdr:rowOff>
    </xdr:from>
    <xdr:to>
      <xdr:col>102</xdr:col>
      <xdr:colOff>114300</xdr:colOff>
      <xdr:row>73</xdr:row>
      <xdr:rowOff>154003</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2655390"/>
          <a:ext cx="889000" cy="14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64112</xdr:rowOff>
    </xdr:from>
    <xdr:to>
      <xdr:col>102</xdr:col>
      <xdr:colOff>165100</xdr:colOff>
      <xdr:row>75</xdr:row>
      <xdr:rowOff>165712</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2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156839</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015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87887</xdr:rowOff>
    </xdr:from>
    <xdr:to>
      <xdr:col>98</xdr:col>
      <xdr:colOff>38100</xdr:colOff>
      <xdr:row>76</xdr:row>
      <xdr:rowOff>18036</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466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9163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39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51638</xdr:rowOff>
    </xdr:from>
    <xdr:to>
      <xdr:col>116</xdr:col>
      <xdr:colOff>114300</xdr:colOff>
      <xdr:row>74</xdr:row>
      <xdr:rowOff>153238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73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138015</xdr:rowOff>
    </xdr:from>
    <xdr:ext cx="599010"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653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105672</xdr:rowOff>
    </xdr:from>
    <xdr:to>
      <xdr:col>112</xdr:col>
      <xdr:colOff>38100</xdr:colOff>
      <xdr:row>72</xdr:row>
      <xdr:rowOff>35822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278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70</xdr:row>
      <xdr:rowOff>52349</xdr:rowOff>
    </xdr:from>
    <xdr:ext cx="59901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23795" y="12053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117399</xdr:rowOff>
    </xdr:from>
    <xdr:to>
      <xdr:col>107</xdr:col>
      <xdr:colOff>101600</xdr:colOff>
      <xdr:row>74</xdr:row>
      <xdr:rowOff>47549</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63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64076</xdr:rowOff>
    </xdr:from>
    <xdr:ext cx="599010"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34795" y="12408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103203</xdr:rowOff>
    </xdr:from>
    <xdr:to>
      <xdr:col>102</xdr:col>
      <xdr:colOff>165100</xdr:colOff>
      <xdr:row>74</xdr:row>
      <xdr:rowOff>33353</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61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72</xdr:row>
      <xdr:rowOff>49880</xdr:rowOff>
    </xdr:from>
    <xdr:ext cx="599010"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45795" y="12394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88740</xdr:rowOff>
    </xdr:from>
    <xdr:to>
      <xdr:col>98</xdr:col>
      <xdr:colOff>38100</xdr:colOff>
      <xdr:row>74</xdr:row>
      <xdr:rowOff>18890</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60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72</xdr:row>
      <xdr:rowOff>35417</xdr:rowOff>
    </xdr:from>
    <xdr:ext cx="599010"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56795" y="12379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原子力発電所を有していること、半島特有の地形的条件により施設数が多いこと等の要因から高い数値となっている。多様化・高度化する町民ニーズや将来的な行政需要に対応しながら、引き続き定員管理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繰出金については国の繰出基準に準じて特別会計及び企業会計へ繰出しを行い、これによって特別会計等の収支の均衡が保たれており急速な減額は難しいものの、効率的かつ安定的な経営に取り組み繰出金の抑制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積立金は電源立地地域対策交付金を活用して公共用施設維持運営基金積立金を積み立てを実施し、増加したことにより高い数値となっている。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普通建設事業費については放射線防護施設新築工事、地域博物館等整備、障がい者グループホーム新築工事などの完了により前年度と比べて低い数値となっている。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限られた財源の中で、多様化・高度化する町民ニーズに的確に対応した事業・施策の必要性及び妥当性を検証し、町民が安全・安心に暮らせるため、長期的視点に立った財政運営に努める。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愛媛県伊方町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7,764
7,662
93.83
10,875,886
10,320,333
238,942
5,495,270
7,243,768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88972</xdr:rowOff>
    </xdr:from>
    <xdr:to>
      <xdr:col>24</xdr:col>
      <xdr:colOff>63500</xdr:colOff>
      <xdr:row>37</xdr:row>
      <xdr:rowOff>3628</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261172"/>
          <a:ext cx="838200" cy="8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3628</xdr:rowOff>
    </xdr:from>
    <xdr:to>
      <xdr:col>19</xdr:col>
      <xdr:colOff>177800</xdr:colOff>
      <xdr:row>37</xdr:row>
      <xdr:rowOff>63827</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347278"/>
          <a:ext cx="889000" cy="60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63827</xdr:rowOff>
    </xdr:from>
    <xdr:to>
      <xdr:col>15</xdr:col>
      <xdr:colOff>50800</xdr:colOff>
      <xdr:row>37</xdr:row>
      <xdr:rowOff>79828</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407477"/>
          <a:ext cx="889000" cy="16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147102</xdr:rowOff>
    </xdr:from>
    <xdr:to>
      <xdr:col>10</xdr:col>
      <xdr:colOff>114300</xdr:colOff>
      <xdr:row>37</xdr:row>
      <xdr:rowOff>79828</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319302"/>
          <a:ext cx="889000" cy="104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54627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37391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38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38172</xdr:rowOff>
    </xdr:from>
    <xdr:to>
      <xdr:col>24</xdr:col>
      <xdr:colOff>114300</xdr:colOff>
      <xdr:row>36</xdr:row>
      <xdr:rowOff>139772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21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16599</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18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124278</xdr:rowOff>
    </xdr:from>
    <xdr:to>
      <xdr:col>20</xdr:col>
      <xdr:colOff>38100</xdr:colOff>
      <xdr:row>37</xdr:row>
      <xdr:rowOff>54428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29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45555</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6389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13027</xdr:rowOff>
    </xdr:from>
    <xdr:to>
      <xdr:col>15</xdr:col>
      <xdr:colOff>101600</xdr:colOff>
      <xdr:row>37</xdr:row>
      <xdr:rowOff>114627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356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105754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449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29028</xdr:rowOff>
    </xdr:from>
    <xdr:to>
      <xdr:col>10</xdr:col>
      <xdr:colOff>165100</xdr:colOff>
      <xdr:row>37</xdr:row>
      <xdr:rowOff>130628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372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121755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465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96302</xdr:rowOff>
    </xdr:from>
    <xdr:to>
      <xdr:col>6</xdr:col>
      <xdr:colOff>38100</xdr:colOff>
      <xdr:row>37</xdr:row>
      <xdr:rowOff>26452</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26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42979</xdr:rowOff>
    </xdr:from>
    <xdr:ext cx="534377"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63111" y="6043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23775</xdr:rowOff>
    </xdr:from>
    <xdr:to>
      <xdr:col>24</xdr:col>
      <xdr:colOff>63500</xdr:colOff>
      <xdr:row>57</xdr:row>
      <xdr:rowOff>5379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624975"/>
          <a:ext cx="838200" cy="153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6218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07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53064</xdr:rowOff>
    </xdr:from>
    <xdr:to>
      <xdr:col>19</xdr:col>
      <xdr:colOff>177800</xdr:colOff>
      <xdr:row>57</xdr:row>
      <xdr:rowOff>5379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654264"/>
          <a:ext cx="889000" cy="123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53064</xdr:rowOff>
    </xdr:from>
    <xdr:to>
      <xdr:col>15</xdr:col>
      <xdr:colOff>50800</xdr:colOff>
      <xdr:row>56</xdr:row>
      <xdr:rowOff>93835</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654264"/>
          <a:ext cx="889000" cy="40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132602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733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21321</xdr:rowOff>
    </xdr:from>
    <xdr:to>
      <xdr:col>10</xdr:col>
      <xdr:colOff>114300</xdr:colOff>
      <xdr:row>56</xdr:row>
      <xdr:rowOff>93835</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622521"/>
          <a:ext cx="889000" cy="7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144425</xdr:rowOff>
    </xdr:from>
    <xdr:to>
      <xdr:col>24</xdr:col>
      <xdr:colOff>114300</xdr:colOff>
      <xdr:row>56</xdr:row>
      <xdr:rowOff>74575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57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167302</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425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126029</xdr:rowOff>
    </xdr:from>
    <xdr:to>
      <xdr:col>20</xdr:col>
      <xdr:colOff>38100</xdr:colOff>
      <xdr:row>57</xdr:row>
      <xdr:rowOff>56179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72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47306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819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2264</xdr:rowOff>
    </xdr:from>
    <xdr:to>
      <xdr:col>15</xdr:col>
      <xdr:colOff>101600</xdr:colOff>
      <xdr:row>56</xdr:row>
      <xdr:rowOff>103864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603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120391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378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43035</xdr:rowOff>
    </xdr:from>
    <xdr:to>
      <xdr:col>10</xdr:col>
      <xdr:colOff>165100</xdr:colOff>
      <xdr:row>56</xdr:row>
      <xdr:rowOff>144635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64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135762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736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141971</xdr:rowOff>
    </xdr:from>
    <xdr:to>
      <xdr:col>6</xdr:col>
      <xdr:colOff>38100</xdr:colOff>
      <xdr:row>56</xdr:row>
      <xdr:rowOff>72121</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571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63248</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664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91846</xdr:rowOff>
    </xdr:from>
    <xdr:to>
      <xdr:col>24</xdr:col>
      <xdr:colOff>63500</xdr:colOff>
      <xdr:row>73</xdr:row>
      <xdr:rowOff>40732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436246"/>
          <a:ext cx="838200" cy="120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89440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776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40732</xdr:rowOff>
    </xdr:from>
    <xdr:to>
      <xdr:col>19</xdr:col>
      <xdr:colOff>177800</xdr:colOff>
      <xdr:row>75</xdr:row>
      <xdr:rowOff>152022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556582"/>
          <a:ext cx="889000" cy="45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77767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3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120063</xdr:rowOff>
    </xdr:from>
    <xdr:to>
      <xdr:col>15</xdr:col>
      <xdr:colOff>50800</xdr:colOff>
      <xdr:row>75</xdr:row>
      <xdr:rowOff>152022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978813"/>
          <a:ext cx="889000" cy="3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45018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3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120063</xdr:rowOff>
    </xdr:from>
    <xdr:to>
      <xdr:col>10</xdr:col>
      <xdr:colOff>114300</xdr:colOff>
      <xdr:row>76</xdr:row>
      <xdr:rowOff>145963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978813"/>
          <a:ext cx="889000" cy="197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127741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64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17135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1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41046</xdr:rowOff>
    </xdr:from>
    <xdr:to>
      <xdr:col>24</xdr:col>
      <xdr:colOff>114300</xdr:colOff>
      <xdr:row>72</xdr:row>
      <xdr:rowOff>142646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38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63923</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23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161382</xdr:rowOff>
    </xdr:from>
    <xdr:to>
      <xdr:col>20</xdr:col>
      <xdr:colOff>38100</xdr:colOff>
      <xdr:row>73</xdr:row>
      <xdr:rowOff>91532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505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108059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28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101222</xdr:rowOff>
    </xdr:from>
    <xdr:to>
      <xdr:col>15</xdr:col>
      <xdr:colOff>101600</xdr:colOff>
      <xdr:row>76</xdr:row>
      <xdr:rowOff>31372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95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22499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052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69263</xdr:rowOff>
    </xdr:from>
    <xdr:to>
      <xdr:col>10</xdr:col>
      <xdr:colOff>165100</xdr:colOff>
      <xdr:row>75</xdr:row>
      <xdr:rowOff>170864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92801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161991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020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95163</xdr:rowOff>
    </xdr:from>
    <xdr:to>
      <xdr:col>6</xdr:col>
      <xdr:colOff>38100</xdr:colOff>
      <xdr:row>77</xdr:row>
      <xdr:rowOff>25313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12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41841</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90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136911</xdr:rowOff>
    </xdr:from>
    <xdr:to>
      <xdr:col>24</xdr:col>
      <xdr:colOff>63500</xdr:colOff>
      <xdr:row>96</xdr:row>
      <xdr:rowOff>54166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424661"/>
          <a:ext cx="838200" cy="88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166733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454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136911</xdr:rowOff>
    </xdr:from>
    <xdr:to>
      <xdr:col>19</xdr:col>
      <xdr:colOff>177800</xdr:colOff>
      <xdr:row>95</xdr:row>
      <xdr:rowOff>170709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424661"/>
          <a:ext cx="889000" cy="33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152396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611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170709</xdr:rowOff>
    </xdr:from>
    <xdr:to>
      <xdr:col>15</xdr:col>
      <xdr:colOff>50800</xdr:colOff>
      <xdr:row>96</xdr:row>
      <xdr:rowOff>23510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458459"/>
          <a:ext cx="889000" cy="24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20528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651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23510</xdr:rowOff>
    </xdr:from>
    <xdr:to>
      <xdr:col>10</xdr:col>
      <xdr:colOff>114300</xdr:colOff>
      <xdr:row>97</xdr:row>
      <xdr:rowOff>31835</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482710"/>
          <a:ext cx="889000" cy="17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25711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65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78906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70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3366</xdr:rowOff>
    </xdr:from>
    <xdr:to>
      <xdr:col>24</xdr:col>
      <xdr:colOff>114300</xdr:colOff>
      <xdr:row>96</xdr:row>
      <xdr:rowOff>104966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462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26243</xdr:rowOff>
    </xdr:from>
    <xdr:ext cx="599010"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313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86111</xdr:rowOff>
    </xdr:from>
    <xdr:to>
      <xdr:col>20</xdr:col>
      <xdr:colOff>38100</xdr:colOff>
      <xdr:row>96</xdr:row>
      <xdr:rowOff>16261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37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32788</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497795" y="16149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119909</xdr:rowOff>
    </xdr:from>
    <xdr:to>
      <xdr:col>15</xdr:col>
      <xdr:colOff>101600</xdr:colOff>
      <xdr:row>96</xdr:row>
      <xdr:rowOff>50059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407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66586</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08795" y="16182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144160</xdr:rowOff>
    </xdr:from>
    <xdr:to>
      <xdr:col>10</xdr:col>
      <xdr:colOff>165100</xdr:colOff>
      <xdr:row>96</xdr:row>
      <xdr:rowOff>74310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43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90837</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19795" y="16207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152485</xdr:rowOff>
    </xdr:from>
    <xdr:to>
      <xdr:col>6</xdr:col>
      <xdr:colOff>38100</xdr:colOff>
      <xdr:row>97</xdr:row>
      <xdr:rowOff>82635</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61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99162</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386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39459</xdr:rowOff>
    </xdr:from>
    <xdr:to>
      <xdr:col>55</xdr:col>
      <xdr:colOff>0</xdr:colOff>
      <xdr:row>57</xdr:row>
      <xdr:rowOff>69958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812109"/>
          <a:ext cx="838200" cy="30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39459</xdr:rowOff>
    </xdr:from>
    <xdr:to>
      <xdr:col>50</xdr:col>
      <xdr:colOff>114300</xdr:colOff>
      <xdr:row>57</xdr:row>
      <xdr:rowOff>122818</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812109"/>
          <a:ext cx="889000" cy="8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31900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46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122818</xdr:rowOff>
    </xdr:from>
    <xdr:to>
      <xdr:col>45</xdr:col>
      <xdr:colOff>177800</xdr:colOff>
      <xdr:row>57</xdr:row>
      <xdr:rowOff>149141</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895468"/>
          <a:ext cx="889000" cy="26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147765</xdr:rowOff>
    </xdr:from>
    <xdr:to>
      <xdr:col>41</xdr:col>
      <xdr:colOff>50800</xdr:colOff>
      <xdr:row>57</xdr:row>
      <xdr:rowOff>149141</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920415"/>
          <a:ext cx="889000" cy="1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46238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47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71707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501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19158</xdr:rowOff>
    </xdr:from>
    <xdr:to>
      <xdr:col>55</xdr:col>
      <xdr:colOff>50800</xdr:colOff>
      <xdr:row>57</xdr:row>
      <xdr:rowOff>120758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79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169035</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70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160109</xdr:rowOff>
    </xdr:from>
    <xdr:to>
      <xdr:col>50</xdr:col>
      <xdr:colOff>165100</xdr:colOff>
      <xdr:row>57</xdr:row>
      <xdr:rowOff>90259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76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81386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85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72018</xdr:rowOff>
    </xdr:from>
    <xdr:to>
      <xdr:col>46</xdr:col>
      <xdr:colOff>38100</xdr:colOff>
      <xdr:row>58</xdr:row>
      <xdr:rowOff>2168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4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164745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93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98341</xdr:rowOff>
    </xdr:from>
    <xdr:to>
      <xdr:col>41</xdr:col>
      <xdr:colOff>101600</xdr:colOff>
      <xdr:row>58</xdr:row>
      <xdr:rowOff>28491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870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19618</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963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96965</xdr:rowOff>
    </xdr:from>
    <xdr:to>
      <xdr:col>36</xdr:col>
      <xdr:colOff>165100</xdr:colOff>
      <xdr:row>58</xdr:row>
      <xdr:rowOff>27115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86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18242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962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73534</xdr:rowOff>
    </xdr:from>
    <xdr:to>
      <xdr:col>55</xdr:col>
      <xdr:colOff>0</xdr:colOff>
      <xdr:row>77</xdr:row>
      <xdr:rowOff>122162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2932284"/>
          <a:ext cx="838200" cy="391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73534</xdr:rowOff>
    </xdr:from>
    <xdr:to>
      <xdr:col>50</xdr:col>
      <xdr:colOff>114300</xdr:colOff>
      <xdr:row>76</xdr:row>
      <xdr:rowOff>81077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2932284"/>
          <a:ext cx="889000" cy="178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153075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35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81077</xdr:rowOff>
    </xdr:from>
    <xdr:to>
      <xdr:col>45</xdr:col>
      <xdr:colOff>177800</xdr:colOff>
      <xdr:row>77</xdr:row>
      <xdr:rowOff>50074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111277"/>
          <a:ext cx="889000" cy="140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134859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33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80122</xdr:rowOff>
    </xdr:from>
    <xdr:to>
      <xdr:col>41</xdr:col>
      <xdr:colOff>50800</xdr:colOff>
      <xdr:row>77</xdr:row>
      <xdr:rowOff>50074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2938872"/>
          <a:ext cx="889000" cy="312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158292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35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138628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34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71362</xdr:rowOff>
    </xdr:from>
    <xdr:to>
      <xdr:col>55</xdr:col>
      <xdr:colOff>50800</xdr:colOff>
      <xdr:row>78</xdr:row>
      <xdr:rowOff>1512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49789</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51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22734</xdr:rowOff>
    </xdr:from>
    <xdr:to>
      <xdr:col>50</xdr:col>
      <xdr:colOff>165100</xdr:colOff>
      <xdr:row>75</xdr:row>
      <xdr:rowOff>124334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288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73</xdr:row>
      <xdr:rowOff>140861</xdr:rowOff>
    </xdr:from>
    <xdr:ext cx="59901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39795" y="12656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30277</xdr:rowOff>
    </xdr:from>
    <xdr:to>
      <xdr:col>46</xdr:col>
      <xdr:colOff>38100</xdr:colOff>
      <xdr:row>76</xdr:row>
      <xdr:rowOff>131877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06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148405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835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170724</xdr:rowOff>
    </xdr:from>
    <xdr:to>
      <xdr:col>41</xdr:col>
      <xdr:colOff>101600</xdr:colOff>
      <xdr:row>77</xdr:row>
      <xdr:rowOff>100874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00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117401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976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29322</xdr:rowOff>
    </xdr:from>
    <xdr:to>
      <xdr:col>36</xdr:col>
      <xdr:colOff>165100</xdr:colOff>
      <xdr:row>75</xdr:row>
      <xdr:rowOff>130922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88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73</xdr:row>
      <xdr:rowOff>147449</xdr:rowOff>
    </xdr:from>
    <xdr:ext cx="599010"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672795" y="12663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48526</xdr:rowOff>
    </xdr:from>
    <xdr:to>
      <xdr:col>55</xdr:col>
      <xdr:colOff>0</xdr:colOff>
      <xdr:row>94</xdr:row>
      <xdr:rowOff>77352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5993376"/>
          <a:ext cx="838200" cy="200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1536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289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48526</xdr:rowOff>
    </xdr:from>
    <xdr:to>
      <xdr:col>50</xdr:col>
      <xdr:colOff>114300</xdr:colOff>
      <xdr:row>94</xdr:row>
      <xdr:rowOff>116295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5993376"/>
          <a:ext cx="889000" cy="239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8073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467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94039</xdr:rowOff>
    </xdr:from>
    <xdr:to>
      <xdr:col>45</xdr:col>
      <xdr:colOff>177800</xdr:colOff>
      <xdr:row>94</xdr:row>
      <xdr:rowOff>116295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210339"/>
          <a:ext cx="889000" cy="22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28584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48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37274</xdr:rowOff>
    </xdr:from>
    <xdr:to>
      <xdr:col>41</xdr:col>
      <xdr:colOff>50800</xdr:colOff>
      <xdr:row>94</xdr:row>
      <xdr:rowOff>94039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153574"/>
          <a:ext cx="889000" cy="56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44394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503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68031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52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26552</xdr:rowOff>
    </xdr:from>
    <xdr:to>
      <xdr:col>55</xdr:col>
      <xdr:colOff>50800</xdr:colOff>
      <xdr:row>94</xdr:row>
      <xdr:rowOff>128152</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14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49429</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5994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169176</xdr:rowOff>
    </xdr:from>
    <xdr:to>
      <xdr:col>50</xdr:col>
      <xdr:colOff>165100</xdr:colOff>
      <xdr:row>93</xdr:row>
      <xdr:rowOff>99326</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5942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91</xdr:row>
      <xdr:rowOff>115853</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5717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65495</xdr:rowOff>
    </xdr:from>
    <xdr:to>
      <xdr:col>46</xdr:col>
      <xdr:colOff>38100</xdr:colOff>
      <xdr:row>94</xdr:row>
      <xdr:rowOff>167095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18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12172</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5957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43239</xdr:rowOff>
    </xdr:from>
    <xdr:to>
      <xdr:col>41</xdr:col>
      <xdr:colOff>101600</xdr:colOff>
      <xdr:row>94</xdr:row>
      <xdr:rowOff>144839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15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161366</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5934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157924</xdr:rowOff>
    </xdr:from>
    <xdr:to>
      <xdr:col>36</xdr:col>
      <xdr:colOff>165100</xdr:colOff>
      <xdr:row>94</xdr:row>
      <xdr:rowOff>88074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102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104601</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5878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35009</xdr:rowOff>
    </xdr:from>
    <xdr:to>
      <xdr:col>85</xdr:col>
      <xdr:colOff>127000</xdr:colOff>
      <xdr:row>36</xdr:row>
      <xdr:rowOff>50698</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035759"/>
          <a:ext cx="838200" cy="187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86499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258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35009</xdr:rowOff>
    </xdr:from>
    <xdr:to>
      <xdr:col>81</xdr:col>
      <xdr:colOff>50800</xdr:colOff>
      <xdr:row>35</xdr:row>
      <xdr:rowOff>167079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035759"/>
          <a:ext cx="889000" cy="13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68478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41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167079</xdr:rowOff>
    </xdr:from>
    <xdr:to>
      <xdr:col>76</xdr:col>
      <xdr:colOff>114300</xdr:colOff>
      <xdr:row>37</xdr:row>
      <xdr:rowOff>40366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167829"/>
          <a:ext cx="889000" cy="216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80334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2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40366</xdr:rowOff>
    </xdr:from>
    <xdr:to>
      <xdr:col>71</xdr:col>
      <xdr:colOff>177800</xdr:colOff>
      <xdr:row>37</xdr:row>
      <xdr:rowOff>48504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384016"/>
          <a:ext cx="889000" cy="8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171348</xdr:rowOff>
    </xdr:from>
    <xdr:to>
      <xdr:col>85</xdr:col>
      <xdr:colOff>177800</xdr:colOff>
      <xdr:row>36</xdr:row>
      <xdr:rowOff>101498</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17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22775</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023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155659</xdr:rowOff>
    </xdr:from>
    <xdr:to>
      <xdr:col>81</xdr:col>
      <xdr:colOff>101600</xdr:colOff>
      <xdr:row>35</xdr:row>
      <xdr:rowOff>85809</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598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102336</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5760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116279</xdr:rowOff>
    </xdr:from>
    <xdr:to>
      <xdr:col>76</xdr:col>
      <xdr:colOff>165100</xdr:colOff>
      <xdr:row>36</xdr:row>
      <xdr:rowOff>46429</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117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62956</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589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161016</xdr:rowOff>
    </xdr:from>
    <xdr:to>
      <xdr:col>72</xdr:col>
      <xdr:colOff>38100</xdr:colOff>
      <xdr:row>37</xdr:row>
      <xdr:rowOff>91166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333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82293</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42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169154</xdr:rowOff>
    </xdr:from>
    <xdr:to>
      <xdr:col>67</xdr:col>
      <xdr:colOff>101600</xdr:colOff>
      <xdr:row>37</xdr:row>
      <xdr:rowOff>99304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41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90431</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3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164302</xdr:rowOff>
    </xdr:from>
    <xdr:to>
      <xdr:col>85</xdr:col>
      <xdr:colOff>127000</xdr:colOff>
      <xdr:row>55</xdr:row>
      <xdr:rowOff>47927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5481300" y="9422602"/>
          <a:ext cx="838200" cy="55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157272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415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164302</xdr:rowOff>
    </xdr:from>
    <xdr:to>
      <xdr:col>81</xdr:col>
      <xdr:colOff>50800</xdr:colOff>
      <xdr:row>55</xdr:row>
      <xdr:rowOff>33493</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422602"/>
          <a:ext cx="889000" cy="40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153052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582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33493</xdr:rowOff>
    </xdr:from>
    <xdr:to>
      <xdr:col>76</xdr:col>
      <xdr:colOff>114300</xdr:colOff>
      <xdr:row>56</xdr:row>
      <xdr:rowOff>6193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463243"/>
          <a:ext cx="889000" cy="144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165259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595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84722</xdr:rowOff>
    </xdr:from>
    <xdr:to>
      <xdr:col>71</xdr:col>
      <xdr:colOff>177800</xdr:colOff>
      <xdr:row>56</xdr:row>
      <xdr:rowOff>6193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514472"/>
          <a:ext cx="889000" cy="9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61735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662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168577</xdr:rowOff>
    </xdr:from>
    <xdr:to>
      <xdr:col>85</xdr:col>
      <xdr:colOff>177800</xdr:colOff>
      <xdr:row>55</xdr:row>
      <xdr:rowOff>98727</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426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20004</xdr:rowOff>
    </xdr:from>
    <xdr:ext cx="599010"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278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113502</xdr:rowOff>
    </xdr:from>
    <xdr:to>
      <xdr:col>81</xdr:col>
      <xdr:colOff>101600</xdr:colOff>
      <xdr:row>55</xdr:row>
      <xdr:rowOff>43652</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37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60179</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181795" y="914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154143</xdr:rowOff>
    </xdr:from>
    <xdr:to>
      <xdr:col>76</xdr:col>
      <xdr:colOff>165100</xdr:colOff>
      <xdr:row>55</xdr:row>
      <xdr:rowOff>84293</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41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100820</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292795" y="918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126843</xdr:rowOff>
    </xdr:from>
    <xdr:to>
      <xdr:col>72</xdr:col>
      <xdr:colOff>38100</xdr:colOff>
      <xdr:row>56</xdr:row>
      <xdr:rowOff>56993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556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48120</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03795" y="9649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33922</xdr:rowOff>
    </xdr:from>
    <xdr:to>
      <xdr:col>67</xdr:col>
      <xdr:colOff>101600</xdr:colOff>
      <xdr:row>55</xdr:row>
      <xdr:rowOff>135522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46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53</xdr:row>
      <xdr:rowOff>152049</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14795" y="923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149344</xdr:rowOff>
    </xdr:from>
    <xdr:to>
      <xdr:col>85</xdr:col>
      <xdr:colOff>127000</xdr:colOff>
      <xdr:row>79</xdr:row>
      <xdr:rowOff>83018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522444"/>
          <a:ext cx="838200" cy="105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109328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1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149344</xdr:rowOff>
    </xdr:from>
    <xdr:to>
      <xdr:col>81</xdr:col>
      <xdr:colOff>50800</xdr:colOff>
      <xdr:row>79</xdr:row>
      <xdr:rowOff>37026</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522444"/>
          <a:ext cx="889000" cy="59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37026</xdr:rowOff>
    </xdr:from>
    <xdr:to>
      <xdr:col>76</xdr:col>
      <xdr:colOff>114300</xdr:colOff>
      <xdr:row>79</xdr:row>
      <xdr:rowOff>58297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581576"/>
          <a:ext cx="889000" cy="21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536</xdr:rowOff>
    </xdr:from>
    <xdr:to>
      <xdr:col>71</xdr:col>
      <xdr:colOff>177800</xdr:colOff>
      <xdr:row>79</xdr:row>
      <xdr:rowOff>58297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545086"/>
          <a:ext cx="889000" cy="57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32218</xdr:rowOff>
    </xdr:from>
    <xdr:to>
      <xdr:col>85</xdr:col>
      <xdr:colOff>177800</xdr:colOff>
      <xdr:row>79</xdr:row>
      <xdr:rowOff>133818</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57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118595</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491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98544</xdr:rowOff>
    </xdr:from>
    <xdr:to>
      <xdr:col>81</xdr:col>
      <xdr:colOff>101600</xdr:colOff>
      <xdr:row>79</xdr:row>
      <xdr:rowOff>28694</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71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19821</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14111" y="13564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157676</xdr:rowOff>
    </xdr:from>
    <xdr:to>
      <xdr:col>76</xdr:col>
      <xdr:colOff>165100</xdr:colOff>
      <xdr:row>79</xdr:row>
      <xdr:rowOff>87826</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530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78953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623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7497</xdr:rowOff>
    </xdr:from>
    <xdr:to>
      <xdr:col>72</xdr:col>
      <xdr:colOff>38100</xdr:colOff>
      <xdr:row>79</xdr:row>
      <xdr:rowOff>109097</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52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100224</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644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121186</xdr:rowOff>
    </xdr:from>
    <xdr:to>
      <xdr:col>67</xdr:col>
      <xdr:colOff>101600</xdr:colOff>
      <xdr:row>79</xdr:row>
      <xdr:rowOff>51336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9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42463</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587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128873</xdr:rowOff>
    </xdr:from>
    <xdr:to>
      <xdr:col>85</xdr:col>
      <xdr:colOff>127000</xdr:colOff>
      <xdr:row>95</xdr:row>
      <xdr:rowOff>149439</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416623"/>
          <a:ext cx="838200" cy="20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48167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164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144058</xdr:rowOff>
    </xdr:from>
    <xdr:to>
      <xdr:col>81</xdr:col>
      <xdr:colOff>50800</xdr:colOff>
      <xdr:row>95</xdr:row>
      <xdr:rowOff>149439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431808"/>
          <a:ext cx="889000" cy="5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159002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10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144058</xdr:rowOff>
    </xdr:from>
    <xdr:to>
      <xdr:col>76</xdr:col>
      <xdr:colOff>114300</xdr:colOff>
      <xdr:row>95</xdr:row>
      <xdr:rowOff>157225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431808"/>
          <a:ext cx="889000" cy="13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157225</xdr:rowOff>
    </xdr:from>
    <xdr:to>
      <xdr:col>71</xdr:col>
      <xdr:colOff>177800</xdr:colOff>
      <xdr:row>96</xdr:row>
      <xdr:rowOff>12142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444975"/>
          <a:ext cx="889000" cy="26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5946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1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41694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15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78073</xdr:rowOff>
    </xdr:from>
    <xdr:to>
      <xdr:col>85</xdr:col>
      <xdr:colOff>177800</xdr:colOff>
      <xdr:row>96</xdr:row>
      <xdr:rowOff>8223</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36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56500</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344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98639</xdr:rowOff>
    </xdr:from>
    <xdr:to>
      <xdr:col>81</xdr:col>
      <xdr:colOff>101600</xdr:colOff>
      <xdr:row>96</xdr:row>
      <xdr:rowOff>28789</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38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19916</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47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93258</xdr:rowOff>
    </xdr:from>
    <xdr:to>
      <xdr:col>76</xdr:col>
      <xdr:colOff>165100</xdr:colOff>
      <xdr:row>96</xdr:row>
      <xdr:rowOff>23408</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38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14535</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6473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106425</xdr:rowOff>
    </xdr:from>
    <xdr:to>
      <xdr:col>72</xdr:col>
      <xdr:colOff>38100</xdr:colOff>
      <xdr:row>96</xdr:row>
      <xdr:rowOff>36575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39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27702</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648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132792</xdr:rowOff>
    </xdr:from>
    <xdr:to>
      <xdr:col>67</xdr:col>
      <xdr:colOff>101600</xdr:colOff>
      <xdr:row>96</xdr:row>
      <xdr:rowOff>62942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420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54069</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651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民生費は認知症グループホーム新築工事の実施に伴い、類似団体平均値を大きく上回る数値となっている。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土木費は新たな道路新設改良工事等の大型事業の実施に伴い、類似団体平均値を大きく上回る数値となっている。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総務費は公共用施設維持運営基金積立により数値が上昇し、類似団体平均値を上回る数値となっている。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商工費は令和３年度に落雷により一部焼失した温泉温浴施設の復旧工事の完了により数値が大きく減少し、類似団体平均値を下回る数値となっている。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今後も人口減少が見込まれる中、健全な財政運営を継続するためにも事務事業を見直し、取捨選択や財源の確保が必要である。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愛媛県伊方町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事業量の増加もあり、人件費・物件費等が物価上昇の影響で高騰し、町財政を圧迫した結果、財政調整基金の取り崩しを行っている。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伊方発電所を立地している関係で財政の弾力性は確保できているものの、過度に伊方発電所に依存しない健全な財政運営を目指すため、内部努力を徹底し、更なる行政改革の推進を図っていく必要がある。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愛媛県伊方町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水道事業会計及び令和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年度から下水道事業会計が地方公営企業法を適用している。</a:t>
          </a:r>
        </a:p>
        <a:p>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R4</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R6</a:t>
          </a:r>
          <a:r>
            <a:rPr kumimoji="1" lang="ja-JP" altLang="en-US" sz="1400">
              <a:latin typeface="ＭＳ ゴシック" pitchFamily="49" charset="-128"/>
              <a:ea typeface="ＭＳ ゴシック" pitchFamily="49" charset="-128"/>
            </a:rPr>
            <a:t>年度にかけては大規模工事の増加及び人件費の上昇、物価高騰の影響等により一般会計の黒字額が</a:t>
          </a:r>
          <a:r>
            <a:rPr kumimoji="1" lang="en-US" altLang="ja-JP" sz="1400">
              <a:latin typeface="ＭＳ ゴシック" pitchFamily="49" charset="-128"/>
              <a:ea typeface="ＭＳ ゴシック" pitchFamily="49" charset="-128"/>
            </a:rPr>
            <a:t>R4</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R6</a:t>
          </a:r>
          <a:r>
            <a:rPr kumimoji="1" lang="ja-JP" altLang="en-US" sz="1400">
              <a:latin typeface="ＭＳ ゴシック" pitchFamily="49" charset="-128"/>
              <a:ea typeface="ＭＳ ゴシック" pitchFamily="49" charset="-128"/>
            </a:rPr>
            <a:t>年度は減少している。</a:t>
          </a:r>
        </a:p>
        <a:p>
          <a:r>
            <a:rPr kumimoji="1" lang="ja-JP" altLang="en-US" sz="1400">
              <a:latin typeface="ＭＳ ゴシック" pitchFamily="49" charset="-128"/>
              <a:ea typeface="ＭＳ ゴシック" pitchFamily="49" charset="-128"/>
            </a:rPr>
            <a:t>　一般会計以外の会計は決算見込みを判断し、繰り出しを行っているため、各会計の黒字額は低い水準である。引き続き適正化を図る。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愛媛県伊方町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財源対策債が</a:t>
          </a:r>
          <a:r>
            <a:rPr kumimoji="1" lang="en-US" altLang="ja-JP" sz="1400">
              <a:latin typeface="ＭＳ ゴシック" pitchFamily="49" charset="-128"/>
              <a:ea typeface="ＭＳ ゴシック" pitchFamily="49" charset="-128"/>
            </a:rPr>
            <a:t>12</a:t>
          </a:r>
          <a:r>
            <a:rPr kumimoji="1" lang="ja-JP" altLang="en-US" sz="1400">
              <a:latin typeface="ＭＳ ゴシック" pitchFamily="49" charset="-128"/>
              <a:ea typeface="ＭＳ ゴシック" pitchFamily="49" charset="-128"/>
            </a:rPr>
            <a:t>百万円減少しているが、令和３年度に落雷により一部焼失した温泉温浴施設の復旧工事を実施した単独事業災害復旧債の元金が償還開始となったことにより、</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百万円増加したことが主な原因として</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百万円の増加となっている。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財政上有利な町債については活用していく予定としているが、綿密な中長期財政計画を樹立し、当該年度の起債額を判断し、今後の人口減少や減収に備え弾力性のある財政運営に努める。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愛媛県伊方町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一般会計等に係る地方債の現在については、借入額の抑制などにより、臨時財政対策債が</a:t>
          </a:r>
          <a:r>
            <a:rPr kumimoji="1" lang="en-US" altLang="ja-JP" sz="1400">
              <a:latin typeface="ＭＳ ゴシック" pitchFamily="49" charset="-128"/>
              <a:ea typeface="ＭＳ ゴシック" pitchFamily="49" charset="-128"/>
            </a:rPr>
            <a:t>298</a:t>
          </a:r>
          <a:r>
            <a:rPr kumimoji="1" lang="ja-JP" altLang="en-US" sz="1400">
              <a:latin typeface="ＭＳ ゴシック" pitchFamily="49" charset="-128"/>
              <a:ea typeface="ＭＳ ゴシック" pitchFamily="49" charset="-128"/>
            </a:rPr>
            <a:t>百万円の減少、一般単独事業債の</a:t>
          </a:r>
          <a:r>
            <a:rPr kumimoji="1" lang="en-US" altLang="ja-JP" sz="1400">
              <a:latin typeface="ＭＳ ゴシック" pitchFamily="49" charset="-128"/>
              <a:ea typeface="ＭＳ ゴシック" pitchFamily="49" charset="-128"/>
            </a:rPr>
            <a:t>316</a:t>
          </a:r>
          <a:r>
            <a:rPr kumimoji="1" lang="ja-JP" altLang="en-US" sz="1400">
              <a:latin typeface="ＭＳ ゴシック" pitchFamily="49" charset="-128"/>
              <a:ea typeface="ＭＳ ゴシック" pitchFamily="49" charset="-128"/>
            </a:rPr>
            <a:t>百万円の減少等により、</a:t>
          </a:r>
          <a:r>
            <a:rPr kumimoji="1" lang="en-US" altLang="ja-JP" sz="1400">
              <a:latin typeface="ＭＳ ゴシック" pitchFamily="49" charset="-128"/>
              <a:ea typeface="ＭＳ ゴシック" pitchFamily="49" charset="-128"/>
            </a:rPr>
            <a:t>319</a:t>
          </a:r>
          <a:r>
            <a:rPr kumimoji="1" lang="ja-JP" altLang="en-US" sz="1400">
              <a:latin typeface="ＭＳ ゴシック" pitchFamily="49" charset="-128"/>
              <a:ea typeface="ＭＳ ゴシック" pitchFamily="49" charset="-128"/>
            </a:rPr>
            <a:t>百万円の減少となっている。</a:t>
          </a:r>
        </a:p>
        <a:p>
          <a:r>
            <a:rPr kumimoji="1" lang="ja-JP" altLang="en-US" sz="1400">
              <a:latin typeface="ＭＳ ゴシック" pitchFamily="49" charset="-128"/>
              <a:ea typeface="ＭＳ ゴシック" pitchFamily="49" charset="-128"/>
            </a:rPr>
            <a:t>　充当可能財源については充当可能基金において、財源不足を補うため﻿財政調整基金が</a:t>
          </a:r>
          <a:r>
            <a:rPr kumimoji="1" lang="en-US" altLang="ja-JP" sz="1400">
              <a:latin typeface="ＭＳ ゴシック" pitchFamily="49" charset="-128"/>
              <a:ea typeface="ＭＳ ゴシック" pitchFamily="49" charset="-128"/>
            </a:rPr>
            <a:t>200</a:t>
          </a:r>
          <a:r>
            <a:rPr kumimoji="1" lang="ja-JP" altLang="en-US" sz="1400">
              <a:latin typeface="ＭＳ ゴシック" pitchFamily="49" charset="-128"/>
              <a:ea typeface="ＭＳ ゴシック" pitchFamily="49" charset="-128"/>
            </a:rPr>
            <a:t>百万円の減少、土地開発基金が基金廃止に伴い</a:t>
          </a:r>
          <a:r>
            <a:rPr kumimoji="1" lang="en-US" altLang="ja-JP" sz="1400">
              <a:latin typeface="ＭＳ ゴシック" pitchFamily="49" charset="-128"/>
              <a:ea typeface="ＭＳ ゴシック" pitchFamily="49" charset="-128"/>
            </a:rPr>
            <a:t>348</a:t>
          </a:r>
          <a:r>
            <a:rPr kumimoji="1" lang="ja-JP" altLang="en-US" sz="1400">
              <a:latin typeface="ＭＳ ゴシック" pitchFamily="49" charset="-128"/>
              <a:ea typeface="ＭＳ ゴシック" pitchFamily="49" charset="-128"/>
            </a:rPr>
            <a:t>百万円の減少、計画的な取り崩しにより道路新設改良工事基金において</a:t>
          </a:r>
          <a:r>
            <a:rPr kumimoji="1" lang="en-US" altLang="ja-JP" sz="1400">
              <a:latin typeface="ＭＳ ゴシック" pitchFamily="49" charset="-128"/>
              <a:ea typeface="ＭＳ ゴシック" pitchFamily="49" charset="-128"/>
            </a:rPr>
            <a:t>146</a:t>
          </a:r>
          <a:r>
            <a:rPr kumimoji="1" lang="ja-JP" altLang="en-US" sz="1400">
              <a:latin typeface="ＭＳ ゴシック" pitchFamily="49" charset="-128"/>
              <a:ea typeface="ＭＳ ゴシック" pitchFamily="49" charset="-128"/>
            </a:rPr>
            <a:t>百万円の減少となったことなどにより</a:t>
          </a:r>
          <a:r>
            <a:rPr kumimoji="1" lang="en-US" altLang="ja-JP" sz="1400">
              <a:latin typeface="ＭＳ ゴシック" pitchFamily="49" charset="-128"/>
              <a:ea typeface="ＭＳ ゴシック" pitchFamily="49" charset="-128"/>
            </a:rPr>
            <a:t>302</a:t>
          </a:r>
          <a:r>
            <a:rPr kumimoji="1" lang="ja-JP" altLang="en-US" sz="1400">
              <a:latin typeface="ＭＳ ゴシック" pitchFamily="49" charset="-128"/>
              <a:ea typeface="ＭＳ ゴシック" pitchFamily="49" charset="-128"/>
            </a:rPr>
            <a:t>百万円減少しているが、将来負担比率の分子は引き続きマイナスとなっている。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愛媛県伊方町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百万円の増加となっている。主な要因としては、特定目的基金の電源交付金維持運営基金に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百万円、一般廃棄物最終処分場整備基金積立金に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百万円を積立てた一方、土地開発基金が基金廃止に伴い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百万円の減少したことがあげられる。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大規模事業の財源として基金の組み替えや、想定外の自然災害等に備えるため、災害対策基金への積立て等、将来的な財政状況を見極めながら適切な基金運営を実施していく。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・振興基金は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町合併前の旧伊方地域の農林水産業の振興に資する事業、商工業の振興に資する事業、町道、農道、漁港及び港湾等の社会資本の整備に資する事業、各種地元負担金の軽減に資する事業に充てられる。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・災害対策基金は地震、風水害その他の自然災害又は人為的災害から町民の生命と財産を守るべく、町内における甚大な災害の被災者を支援する経費及び復旧復興に要する経費に充てられる。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・一般廃棄物最終処分場整備基金は一般廃棄物の適正処理を行うことを目的に、新処分場整備に要する経費に充てられる。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・ふるさとづくり自治活動推進基金は町内各地区における自治活動の活性化、集落機能の再生と自立、住みよいふるさとづくりに資する事業に充てられる。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・電源交付金鳥津道路新設基金は鳥津道路新設工事に充てられる。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・電源立地地域対策交付金公共用施設維持運営基金については、公共施設に係る人件費、物件費への経費充当のため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百万円を積立てを実施したことが、増加の主な要因となっている。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・振興基金については、平成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年度から下水道料金の見直しにより、大幅な増額を避けるため、当該基金をその財源の一部として、毎年取り崩しを行っている。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・電源立地地域対策交付金を原資とする基金については、その使途内容に注意しながら、計画的な活用を行っていく。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事業量の増加もあり、人件費・物件費等が物価上昇の影響で高騰し、町財政を圧迫した結果、令和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年度に引き続き財政調整基金の取り崩しを行っている。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普通交付税においては合併算定替えの終了、国勢調査人口の減等、増額は期待できない状況であり、固定資産税等の税収も減少していくことが見込まれるため、取り崩しを抑制しながら残高確保に努める。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臨時財政対策債償還基金分として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百万円、下水道事業会計貸付金元金収入により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年度に下水道事業分の繰上償還を実施しており、令和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年度から繰上償還の元金分を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年間にわたって積み立てる。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CAC2185-E59B-4C97-BDF4-8E40A6E01D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1F3FF23-5B7C-4AEB-834F-D7963AE7CE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8095DD1-E048-45E2-B64E-210E4B806D52}"/>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B0CC2EEE-432B-4302-AEC9-F1390B8FE4C2}"/>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47B62DA2-CE44-4600-84D0-D0F49EFEC701}"/>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63FAB85-B149-4B0C-8F58-3D45B313CB87}"/>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406CC4F0-6941-47A3-B56F-6AE6A40357F0}"/>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B03317B7-D728-4DDB-A294-8442B5608A37}"/>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F7308837-07A6-4BF3-B562-AEB6E6A5FFDA}"/>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31B1CCEA-9CB5-4E4E-92E9-FE6205CC369E}"/>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6C6F9A0D-1FC8-48EF-AE3E-AC938A8E6C31}"/>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AB666D7-2706-4322-9826-2E3460BE598E}"/>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2FA54E07-FD14-4B69-96AE-905B5103002F}"/>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7F0B135-ACBB-4BE0-A779-C3081D12EE7A}"/>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4CCC2BB1-1690-414C-A96F-2DFF4968EAA0}"/>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CDBF196F-91EB-4F6D-B817-23E7B7784FB8}"/>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愛媛県伊方町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D5FF4920-C23A-4765-B55D-3BBD055E4AE9}"/>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7F574D0B-4B83-4283-A34D-38EA0B1DF98F}"/>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39A0BF04-C6CC-4B35-A077-F06D57B491E5}"/>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D0823F02-E036-404F-93AD-EFA12A9188B9}"/>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700421C-541C-41F9-B776-5D975D4E6D29}"/>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4822AAD-1DBB-43D3-B171-FED593508521}"/>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7,764
7,662
93.83
10,875,886
10,320,333
238,942
5,495,270
7,243,768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4E6A6E32-DD85-45F1-AD7C-DD31CAEA8460}"/>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2FA8B46-B387-4D6E-AE1B-58EA153BB096}"/>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524C57C-074B-4AF8-B1F6-09391B221909}"/>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F81D5798-E408-4E76-98B5-1826341A83EF}"/>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7D3B125-29F5-40D7-AF65-FDC8535B652F}"/>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7C148D6-7BF2-4540-A464-4DB6CE741DAB}"/>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FC41B351-8D5A-41B3-9C2F-77E86F7E07E1}"/>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E8A27BE2-7140-473C-AACF-307E1972BEEC}"/>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2D3D5E43-11AC-428B-8BD6-1512BECE90F4}"/>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70D3767-4E49-4B04-A9E9-A488FA032D37}"/>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5A8599AD-74E6-443E-8EFC-3F1590AC4B6C}"/>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C0604861-03F3-4DD6-A68B-7E38744A794E}"/>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E3BBB40-CA6D-4598-A9CD-F1A92BF50D33}"/>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C3ED0B32-0454-4E6E-B62D-38EC93B7A77C}"/>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D43F073-5BFA-481B-8DA4-0E2E8522C047}"/>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4A25DF8-2743-441C-B501-231690D1966D}"/>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8581CAA8-EFD3-4DFD-9BBE-28354B2D05C5}"/>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4B015F86-B2FE-4163-B40C-7B2BE4FACFB3}"/>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4CCDBE7A-B491-4D4E-A658-D5AFA1B37DFF}"/>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AC946363-4445-44A5-8363-DE921D488153}"/>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514727BA-727B-4A41-B746-341BD8714F76}"/>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B73CFD4C-9FAD-4F41-85A8-812B0288B178}"/>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15E7E13B-C17B-405A-87D4-AD3EE3CEAFC2}"/>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BD5057C-07D0-4608-8DD4-5CEC9FF097D2}"/>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A262E68-306B-4C0B-9E4A-4C2ED42835F9}"/>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B1E4608-40BA-4314-9BEC-BBCF35BC2061}"/>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EAE1AB2-395D-4974-A7DC-B892C96F4030}"/>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488AF22-A96C-4AD3-BD0C-D6FA161C7373}"/>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27FD7ED7-0E73-46CB-AB1D-321FB8872D0D}"/>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1DF07DC2-DA63-451F-8287-D4D96C2781F4}"/>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661A2EC2-1E9A-4424-B5A9-B975FA98D014}"/>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EEFEE4E-E94A-43AC-928C-3F8D6D6546D8}"/>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E320A28A-BEAB-47D2-898C-2DF24DDC124A}"/>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5CD6D66-3ED1-47AE-946B-CA0974E9352E}"/>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F4D6CA9-A200-40AC-BDB9-D970A74BAFA6}"/>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en-US" altLang="ja-JP" sz="1100">
              <a:latin typeface="ＭＳ Ｐゴシック" panose="020B0600070205080204" pitchFamily="50" charset="-128"/>
              <a:ea typeface="ＭＳ Ｐゴシック" panose="020B0600070205080204" pitchFamily="50" charset="-128"/>
            </a:rPr>
            <a:t>59.1</a:t>
          </a:r>
          <a:r>
            <a:rPr kumimoji="1" lang="ja-JP" altLang="en-US" sz="1100">
              <a:latin typeface="ＭＳ Ｐゴシック" panose="020B0600070205080204" pitchFamily="50" charset="-128"/>
              <a:ea typeface="ＭＳ Ｐゴシック" panose="020B0600070205080204" pitchFamily="50" charset="-128"/>
            </a:rPr>
            <a:t>％と類似団体等と比較して低い水準にあるが、今後の施設老朽化を見据え、</a:t>
          </a:r>
          <a:r>
            <a:rPr kumimoji="1" lang="en-US" altLang="ja-JP" sz="1100">
              <a:latin typeface="ＭＳ Ｐゴシック" panose="020B0600070205080204" pitchFamily="50" charset="-128"/>
              <a:ea typeface="ＭＳ Ｐゴシック" panose="020B0600070205080204" pitchFamily="50" charset="-128"/>
            </a:rPr>
            <a:t>R7</a:t>
          </a:r>
          <a:r>
            <a:rPr kumimoji="1" lang="ja-JP" altLang="en-US" sz="1100">
              <a:latin typeface="ＭＳ Ｐゴシック" panose="020B0600070205080204" pitchFamily="50" charset="-128"/>
              <a:ea typeface="ＭＳ Ｐゴシック" panose="020B0600070205080204" pitchFamily="50" charset="-128"/>
            </a:rPr>
            <a:t>年度に作成した第三次伊方町総合計画及び公共施設等総合管理計画により、対策の優先度を考慮した予算編成を行い、計画的に更新等を実施し、財政の健全化に努める。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C518676-D440-4190-88CB-30D5319A4F17}"/>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ECBF3D8-1A13-4576-AB0D-DFBE1B22CDE1}"/>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17CEB533-0F5A-497E-9148-9275B38A2FE3}"/>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BCC8F715-0644-4429-97FA-5AB1A5073BB6}"/>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63" name="テキスト ボックス 62">
          <a:extLst>
            <a:ext uri="{FF2B5EF4-FFF2-40B4-BE49-F238E27FC236}">
              <a16:creationId xmlns:a16="http://schemas.microsoft.com/office/drawing/2014/main" id="{6855FBCD-9301-435D-8D18-553A732F7A6A}"/>
            </a:ext>
          </a:extLst>
        </xdr:cNvPr>
        <xdr:cNvSpPr txBox="1"/>
      </xdr:nvSpPr>
      <xdr:spPr>
        <a:xfrm>
          <a:off x="741836" y="64303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7A1CA06E-7F04-432C-A489-E6B687964E9E}"/>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92DA81C6-87E6-4648-A575-68ADA7BD5F36}"/>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BFE0C178-2B78-4579-9D5C-CA0CE9BF8D63}"/>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01C816D-EBC0-4961-BBBC-64D23059B36A}"/>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968C342D-E9EC-492B-A357-798F78DC770B}"/>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A5DA96FA-76DA-4DE4-B1C0-E28F7D9977A7}"/>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ECBCDC89-D558-4886-BF59-855D9D1D770E}"/>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E7ACF708-A4C9-4969-8FF8-274C80B0A204}"/>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D1C13D88-FE6F-4FB8-94E1-B5140FA664B0}"/>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C087EA37-05EB-4F30-A4E9-F2797BF04A1B}"/>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604AD85E-353D-47AA-84AA-D028C78705E4}"/>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E1EB9E7E-9651-4E4B-BABD-A0AF37959DA8}"/>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6C0EC7CB-9D56-4FAF-8C6C-252A9DEFAB94}"/>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7" name="直線コネクタ 76">
          <a:extLst>
            <a:ext uri="{FF2B5EF4-FFF2-40B4-BE49-F238E27FC236}">
              <a16:creationId xmlns:a16="http://schemas.microsoft.com/office/drawing/2014/main" id="{F717ADF5-7E5B-43C8-BF97-0A4AF4BECD74}"/>
            </a:ext>
          </a:extLst>
        </xdr:cNvPr>
        <xdr:cNvCxnSpPr/>
      </xdr:nvCxnSpPr>
      <xdr:spPr>
        <a:xfrm flipV="1">
          <a:off x="4306570" y="5104583"/>
          <a:ext cx="1270" cy="1231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8" name="有形固定資産減価償却率最小値テキスト">
          <a:extLst>
            <a:ext uri="{FF2B5EF4-FFF2-40B4-BE49-F238E27FC236}">
              <a16:creationId xmlns:a16="http://schemas.microsoft.com/office/drawing/2014/main" id="{6C929AF8-6622-4165-A8A3-DA8CC47AE256}"/>
            </a:ext>
          </a:extLst>
        </xdr:cNvPr>
        <xdr:cNvSpPr txBox="1"/>
      </xdr:nvSpPr>
      <xdr:spPr>
        <a:xfrm>
          <a:off x="4359275" y="6343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9" name="直線コネクタ 78">
          <a:extLst>
            <a:ext uri="{FF2B5EF4-FFF2-40B4-BE49-F238E27FC236}">
              <a16:creationId xmlns:a16="http://schemas.microsoft.com/office/drawing/2014/main" id="{7D44D1EF-1A28-4E0B-A328-E3643603DF4A}"/>
            </a:ext>
          </a:extLst>
        </xdr:cNvPr>
        <xdr:cNvCxnSpPr/>
      </xdr:nvCxnSpPr>
      <xdr:spPr>
        <a:xfrm>
          <a:off x="4216400" y="633603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80" name="有形固定資産減価償却率最大値テキスト">
          <a:extLst>
            <a:ext uri="{FF2B5EF4-FFF2-40B4-BE49-F238E27FC236}">
              <a16:creationId xmlns:a16="http://schemas.microsoft.com/office/drawing/2014/main" id="{08D9BE66-9FC9-4AFB-A646-17E61DAE40EC}"/>
            </a:ext>
          </a:extLst>
        </xdr:cNvPr>
        <xdr:cNvSpPr txBox="1"/>
      </xdr:nvSpPr>
      <xdr:spPr>
        <a:xfrm>
          <a:off x="4359275" y="4889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81" name="直線コネクタ 80">
          <a:extLst>
            <a:ext uri="{FF2B5EF4-FFF2-40B4-BE49-F238E27FC236}">
              <a16:creationId xmlns:a16="http://schemas.microsoft.com/office/drawing/2014/main" id="{1DED32E4-0FF2-499F-A62C-0A7F971E29C7}"/>
            </a:ext>
          </a:extLst>
        </xdr:cNvPr>
        <xdr:cNvCxnSpPr/>
      </xdr:nvCxnSpPr>
      <xdr:spPr>
        <a:xfrm>
          <a:off x="4216400" y="510458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82" name="有形固定資産減価償却率平均値テキスト">
          <a:extLst>
            <a:ext uri="{FF2B5EF4-FFF2-40B4-BE49-F238E27FC236}">
              <a16:creationId xmlns:a16="http://schemas.microsoft.com/office/drawing/2014/main" id="{676CE4B6-B019-4F41-B593-160CBE6871F9}"/>
            </a:ext>
          </a:extLst>
        </xdr:cNvPr>
        <xdr:cNvSpPr txBox="1"/>
      </xdr:nvSpPr>
      <xdr:spPr>
        <a:xfrm>
          <a:off x="4359275" y="55217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83" name="フローチャート: 判断 82">
          <a:extLst>
            <a:ext uri="{FF2B5EF4-FFF2-40B4-BE49-F238E27FC236}">
              <a16:creationId xmlns:a16="http://schemas.microsoft.com/office/drawing/2014/main" id="{83EC05FF-458F-41B2-AB84-4F8C8C0DE752}"/>
            </a:ext>
          </a:extLst>
        </xdr:cNvPr>
        <xdr:cNvSpPr/>
      </xdr:nvSpPr>
      <xdr:spPr>
        <a:xfrm>
          <a:off x="4254500" y="554327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84" name="フローチャート: 判断 83">
          <a:extLst>
            <a:ext uri="{FF2B5EF4-FFF2-40B4-BE49-F238E27FC236}">
              <a16:creationId xmlns:a16="http://schemas.microsoft.com/office/drawing/2014/main" id="{435FFA55-EA6C-4A87-9FBD-A6C9546D5852}"/>
            </a:ext>
          </a:extLst>
        </xdr:cNvPr>
        <xdr:cNvSpPr/>
      </xdr:nvSpPr>
      <xdr:spPr>
        <a:xfrm>
          <a:off x="3616325" y="551252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5" name="フローチャート: 判断 84">
          <a:extLst>
            <a:ext uri="{FF2B5EF4-FFF2-40B4-BE49-F238E27FC236}">
              <a16:creationId xmlns:a16="http://schemas.microsoft.com/office/drawing/2014/main" id="{1BACC0B7-9D53-4F67-AC0B-1E3FF94AC401}"/>
            </a:ext>
          </a:extLst>
        </xdr:cNvPr>
        <xdr:cNvSpPr/>
      </xdr:nvSpPr>
      <xdr:spPr>
        <a:xfrm>
          <a:off x="2930525" y="55066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6" name="フローチャート: 判断 85">
          <a:extLst>
            <a:ext uri="{FF2B5EF4-FFF2-40B4-BE49-F238E27FC236}">
              <a16:creationId xmlns:a16="http://schemas.microsoft.com/office/drawing/2014/main" id="{73064DD7-F02C-4E6C-969F-AB581A979240}"/>
            </a:ext>
          </a:extLst>
        </xdr:cNvPr>
        <xdr:cNvSpPr/>
      </xdr:nvSpPr>
      <xdr:spPr>
        <a:xfrm>
          <a:off x="2244725" y="54602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7" name="フローチャート: 判断 86">
          <a:extLst>
            <a:ext uri="{FF2B5EF4-FFF2-40B4-BE49-F238E27FC236}">
              <a16:creationId xmlns:a16="http://schemas.microsoft.com/office/drawing/2014/main" id="{A90D44FE-D0CD-4394-97EA-C7C83C7F8383}"/>
            </a:ext>
          </a:extLst>
        </xdr:cNvPr>
        <xdr:cNvSpPr/>
      </xdr:nvSpPr>
      <xdr:spPr>
        <a:xfrm>
          <a:off x="1558925" y="543886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C65C1C9-6F76-4F0D-B0E1-FAFCA74B905B}"/>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FDB936ED-3456-4AC5-96F3-74CCD45E0783}"/>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C27221D2-0425-4F5A-8DA6-19A312EEC9D1}"/>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170DF3D4-7318-4FE2-B507-AAFA5546BF88}"/>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3407D646-DE42-4CE5-9115-6101BDBD91AD}"/>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90624</xdr:rowOff>
    </xdr:from>
    <xdr:to>
      <xdr:col>23</xdr:col>
      <xdr:colOff>136525</xdr:colOff>
      <xdr:row>28</xdr:row>
      <xdr:rowOff>20774</xdr:rowOff>
    </xdr:to>
    <xdr:sp macro="" textlink="">
      <xdr:nvSpPr>
        <xdr:cNvPr id="93" name="楕円 92">
          <a:extLst>
            <a:ext uri="{FF2B5EF4-FFF2-40B4-BE49-F238E27FC236}">
              <a16:creationId xmlns:a16="http://schemas.microsoft.com/office/drawing/2014/main" id="{034D2332-A22D-44D5-9DC3-EB2EBD810238}"/>
            </a:ext>
          </a:extLst>
        </xdr:cNvPr>
        <xdr:cNvSpPr/>
      </xdr:nvSpPr>
      <xdr:spPr>
        <a:xfrm>
          <a:off x="4254500" y="527857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113501</xdr:rowOff>
    </xdr:from>
    <xdr:ext cx="405111" cy="259045"/>
    <xdr:sp macro="" textlink="">
      <xdr:nvSpPr>
        <xdr:cNvPr id="94" name="有形固定資産減価償却率該当値テキスト">
          <a:extLst>
            <a:ext uri="{FF2B5EF4-FFF2-40B4-BE49-F238E27FC236}">
              <a16:creationId xmlns:a16="http://schemas.microsoft.com/office/drawing/2014/main" id="{3D39A2D5-FC20-410F-9F59-5B3CD7646FBF}"/>
            </a:ext>
          </a:extLst>
        </xdr:cNvPr>
        <xdr:cNvSpPr txBox="1"/>
      </xdr:nvSpPr>
      <xdr:spPr>
        <a:xfrm>
          <a:off x="4359275" y="5142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44359</xdr:rowOff>
    </xdr:from>
    <xdr:to>
      <xdr:col>19</xdr:col>
      <xdr:colOff>187325</xdr:colOff>
      <xdr:row>27</xdr:row>
      <xdr:rowOff>145959</xdr:rowOff>
    </xdr:to>
    <xdr:sp macro="" textlink="">
      <xdr:nvSpPr>
        <xdr:cNvPr id="95" name="楕円 94">
          <a:extLst>
            <a:ext uri="{FF2B5EF4-FFF2-40B4-BE49-F238E27FC236}">
              <a16:creationId xmlns:a16="http://schemas.microsoft.com/office/drawing/2014/main" id="{104A76F8-E919-40B1-9F49-717ACA06B817}"/>
            </a:ext>
          </a:extLst>
        </xdr:cNvPr>
        <xdr:cNvSpPr/>
      </xdr:nvSpPr>
      <xdr:spPr>
        <a:xfrm>
          <a:off x="3616325" y="523865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95159</xdr:rowOff>
    </xdr:from>
    <xdr:to>
      <xdr:col>23</xdr:col>
      <xdr:colOff>85725</xdr:colOff>
      <xdr:row>27</xdr:row>
      <xdr:rowOff>141424</xdr:rowOff>
    </xdr:to>
    <xdr:cxnSp macro="">
      <xdr:nvCxnSpPr>
        <xdr:cNvPr id="96" name="直線コネクタ 95">
          <a:extLst>
            <a:ext uri="{FF2B5EF4-FFF2-40B4-BE49-F238E27FC236}">
              <a16:creationId xmlns:a16="http://schemas.microsoft.com/office/drawing/2014/main" id="{FF3F3E50-4E05-401E-A9C4-0D60BDFFF9AC}"/>
            </a:ext>
          </a:extLst>
        </xdr:cNvPr>
        <xdr:cNvCxnSpPr/>
      </xdr:nvCxnSpPr>
      <xdr:spPr>
        <a:xfrm>
          <a:off x="3673475" y="5286284"/>
          <a:ext cx="628650" cy="49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41275</xdr:rowOff>
    </xdr:from>
    <xdr:to>
      <xdr:col>15</xdr:col>
      <xdr:colOff>187325</xdr:colOff>
      <xdr:row>27</xdr:row>
      <xdr:rowOff>142875</xdr:rowOff>
    </xdr:to>
    <xdr:sp macro="" textlink="">
      <xdr:nvSpPr>
        <xdr:cNvPr id="97" name="楕円 96">
          <a:extLst>
            <a:ext uri="{FF2B5EF4-FFF2-40B4-BE49-F238E27FC236}">
              <a16:creationId xmlns:a16="http://schemas.microsoft.com/office/drawing/2014/main" id="{4EB5DE24-E365-41A2-9202-9FAC53ED4B60}"/>
            </a:ext>
          </a:extLst>
        </xdr:cNvPr>
        <xdr:cNvSpPr/>
      </xdr:nvSpPr>
      <xdr:spPr>
        <a:xfrm>
          <a:off x="2930525" y="52355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92075</xdr:rowOff>
    </xdr:from>
    <xdr:to>
      <xdr:col>19</xdr:col>
      <xdr:colOff>136525</xdr:colOff>
      <xdr:row>27</xdr:row>
      <xdr:rowOff>95159</xdr:rowOff>
    </xdr:to>
    <xdr:cxnSp macro="">
      <xdr:nvCxnSpPr>
        <xdr:cNvPr id="98" name="直線コネクタ 97">
          <a:extLst>
            <a:ext uri="{FF2B5EF4-FFF2-40B4-BE49-F238E27FC236}">
              <a16:creationId xmlns:a16="http://schemas.microsoft.com/office/drawing/2014/main" id="{9B18C883-B08B-4AF6-A945-BF91C2EFAE85}"/>
            </a:ext>
          </a:extLst>
        </xdr:cNvPr>
        <xdr:cNvCxnSpPr/>
      </xdr:nvCxnSpPr>
      <xdr:spPr>
        <a:xfrm>
          <a:off x="2987675" y="5283200"/>
          <a:ext cx="68580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44359</xdr:rowOff>
    </xdr:from>
    <xdr:to>
      <xdr:col>11</xdr:col>
      <xdr:colOff>187325</xdr:colOff>
      <xdr:row>27</xdr:row>
      <xdr:rowOff>145959</xdr:rowOff>
    </xdr:to>
    <xdr:sp macro="" textlink="">
      <xdr:nvSpPr>
        <xdr:cNvPr id="99" name="楕円 98">
          <a:extLst>
            <a:ext uri="{FF2B5EF4-FFF2-40B4-BE49-F238E27FC236}">
              <a16:creationId xmlns:a16="http://schemas.microsoft.com/office/drawing/2014/main" id="{3F83F32B-2E57-4833-9EE1-9F7A537EAA20}"/>
            </a:ext>
          </a:extLst>
        </xdr:cNvPr>
        <xdr:cNvSpPr/>
      </xdr:nvSpPr>
      <xdr:spPr>
        <a:xfrm>
          <a:off x="2244725" y="523865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92075</xdr:rowOff>
    </xdr:from>
    <xdr:to>
      <xdr:col>15</xdr:col>
      <xdr:colOff>136525</xdr:colOff>
      <xdr:row>27</xdr:row>
      <xdr:rowOff>95159</xdr:rowOff>
    </xdr:to>
    <xdr:cxnSp macro="">
      <xdr:nvCxnSpPr>
        <xdr:cNvPr id="100" name="直線コネクタ 99">
          <a:extLst>
            <a:ext uri="{FF2B5EF4-FFF2-40B4-BE49-F238E27FC236}">
              <a16:creationId xmlns:a16="http://schemas.microsoft.com/office/drawing/2014/main" id="{E90E2743-F61F-478E-8B07-B9FD38ABEFEA}"/>
            </a:ext>
          </a:extLst>
        </xdr:cNvPr>
        <xdr:cNvCxnSpPr/>
      </xdr:nvCxnSpPr>
      <xdr:spPr>
        <a:xfrm flipV="1">
          <a:off x="2301875" y="5283200"/>
          <a:ext cx="68580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166461</xdr:rowOff>
    </xdr:from>
    <xdr:to>
      <xdr:col>7</xdr:col>
      <xdr:colOff>187325</xdr:colOff>
      <xdr:row>27</xdr:row>
      <xdr:rowOff>96611</xdr:rowOff>
    </xdr:to>
    <xdr:sp macro="" textlink="">
      <xdr:nvSpPr>
        <xdr:cNvPr id="101" name="楕円 100">
          <a:extLst>
            <a:ext uri="{FF2B5EF4-FFF2-40B4-BE49-F238E27FC236}">
              <a16:creationId xmlns:a16="http://schemas.microsoft.com/office/drawing/2014/main" id="{CE12177C-F348-4489-8903-D91312719F17}"/>
            </a:ext>
          </a:extLst>
        </xdr:cNvPr>
        <xdr:cNvSpPr/>
      </xdr:nvSpPr>
      <xdr:spPr>
        <a:xfrm>
          <a:off x="1558925" y="51924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45811</xdr:rowOff>
    </xdr:from>
    <xdr:to>
      <xdr:col>11</xdr:col>
      <xdr:colOff>136525</xdr:colOff>
      <xdr:row>27</xdr:row>
      <xdr:rowOff>95159</xdr:rowOff>
    </xdr:to>
    <xdr:cxnSp macro="">
      <xdr:nvCxnSpPr>
        <xdr:cNvPr id="102" name="直線コネクタ 101">
          <a:extLst>
            <a:ext uri="{FF2B5EF4-FFF2-40B4-BE49-F238E27FC236}">
              <a16:creationId xmlns:a16="http://schemas.microsoft.com/office/drawing/2014/main" id="{AC5620D7-7DDA-447A-AF93-9D0683A0A6CA}"/>
            </a:ext>
          </a:extLst>
        </xdr:cNvPr>
        <xdr:cNvCxnSpPr/>
      </xdr:nvCxnSpPr>
      <xdr:spPr>
        <a:xfrm>
          <a:off x="1616075" y="5240111"/>
          <a:ext cx="685800" cy="4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90278</xdr:rowOff>
    </xdr:from>
    <xdr:ext cx="405111" cy="259045"/>
    <xdr:sp macro="" textlink="">
      <xdr:nvSpPr>
        <xdr:cNvPr id="103" name="n_1aveValue有形固定資産減価償却率">
          <a:extLst>
            <a:ext uri="{FF2B5EF4-FFF2-40B4-BE49-F238E27FC236}">
              <a16:creationId xmlns:a16="http://schemas.microsoft.com/office/drawing/2014/main" id="{A8512B6D-D8C8-485F-8905-CC43A4AB4726}"/>
            </a:ext>
          </a:extLst>
        </xdr:cNvPr>
        <xdr:cNvSpPr txBox="1"/>
      </xdr:nvSpPr>
      <xdr:spPr>
        <a:xfrm>
          <a:off x="3474094" y="5602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74856</xdr:rowOff>
    </xdr:from>
    <xdr:ext cx="405111" cy="259045"/>
    <xdr:sp macro="" textlink="">
      <xdr:nvSpPr>
        <xdr:cNvPr id="104" name="n_2aveValue有形固定資産減価償却率">
          <a:extLst>
            <a:ext uri="{FF2B5EF4-FFF2-40B4-BE49-F238E27FC236}">
              <a16:creationId xmlns:a16="http://schemas.microsoft.com/office/drawing/2014/main" id="{45355AEF-FE11-45A2-B747-E0FDFFDC566B}"/>
            </a:ext>
          </a:extLst>
        </xdr:cNvPr>
        <xdr:cNvSpPr txBox="1"/>
      </xdr:nvSpPr>
      <xdr:spPr>
        <a:xfrm>
          <a:off x="2797819" y="5589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31676</xdr:rowOff>
    </xdr:from>
    <xdr:ext cx="405111" cy="259045"/>
    <xdr:sp macro="" textlink="">
      <xdr:nvSpPr>
        <xdr:cNvPr id="105" name="n_3aveValue有形固定資産減価償却率">
          <a:extLst>
            <a:ext uri="{FF2B5EF4-FFF2-40B4-BE49-F238E27FC236}">
              <a16:creationId xmlns:a16="http://schemas.microsoft.com/office/drawing/2014/main" id="{5BD04C67-3F36-42F3-80E4-26ACEF219F46}"/>
            </a:ext>
          </a:extLst>
        </xdr:cNvPr>
        <xdr:cNvSpPr txBox="1"/>
      </xdr:nvSpPr>
      <xdr:spPr>
        <a:xfrm>
          <a:off x="2112019" y="554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3918</xdr:rowOff>
    </xdr:from>
    <xdr:ext cx="405111" cy="259045"/>
    <xdr:sp macro="" textlink="">
      <xdr:nvSpPr>
        <xdr:cNvPr id="106" name="n_4aveValue有形固定資産減価償却率">
          <a:extLst>
            <a:ext uri="{FF2B5EF4-FFF2-40B4-BE49-F238E27FC236}">
              <a16:creationId xmlns:a16="http://schemas.microsoft.com/office/drawing/2014/main" id="{50362B61-9E07-4649-8681-86278964B4E8}"/>
            </a:ext>
          </a:extLst>
        </xdr:cNvPr>
        <xdr:cNvSpPr txBox="1"/>
      </xdr:nvSpPr>
      <xdr:spPr>
        <a:xfrm>
          <a:off x="1426219" y="5522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162486</xdr:rowOff>
    </xdr:from>
    <xdr:ext cx="405111" cy="259045"/>
    <xdr:sp macro="" textlink="">
      <xdr:nvSpPr>
        <xdr:cNvPr id="107" name="n_1mainValue有形固定資産減価償却率">
          <a:extLst>
            <a:ext uri="{FF2B5EF4-FFF2-40B4-BE49-F238E27FC236}">
              <a16:creationId xmlns:a16="http://schemas.microsoft.com/office/drawing/2014/main" id="{F82514FA-632C-4F88-A670-920B2DC871DC}"/>
            </a:ext>
          </a:extLst>
        </xdr:cNvPr>
        <xdr:cNvSpPr txBox="1"/>
      </xdr:nvSpPr>
      <xdr:spPr>
        <a:xfrm>
          <a:off x="3474094" y="5026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159402</xdr:rowOff>
    </xdr:from>
    <xdr:ext cx="405111" cy="259045"/>
    <xdr:sp macro="" textlink="">
      <xdr:nvSpPr>
        <xdr:cNvPr id="108" name="n_2mainValue有形固定資産減価償却率">
          <a:extLst>
            <a:ext uri="{FF2B5EF4-FFF2-40B4-BE49-F238E27FC236}">
              <a16:creationId xmlns:a16="http://schemas.microsoft.com/office/drawing/2014/main" id="{74AC8ECC-F472-4DF8-8148-76D8A598DCD5}"/>
            </a:ext>
          </a:extLst>
        </xdr:cNvPr>
        <xdr:cNvSpPr txBox="1"/>
      </xdr:nvSpPr>
      <xdr:spPr>
        <a:xfrm>
          <a:off x="2797819" y="5029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162486</xdr:rowOff>
    </xdr:from>
    <xdr:ext cx="405111" cy="259045"/>
    <xdr:sp macro="" textlink="">
      <xdr:nvSpPr>
        <xdr:cNvPr id="109" name="n_3mainValue有形固定資産減価償却率">
          <a:extLst>
            <a:ext uri="{FF2B5EF4-FFF2-40B4-BE49-F238E27FC236}">
              <a16:creationId xmlns:a16="http://schemas.microsoft.com/office/drawing/2014/main" id="{4281B979-2118-4497-9014-EF85B96D0564}"/>
            </a:ext>
          </a:extLst>
        </xdr:cNvPr>
        <xdr:cNvSpPr txBox="1"/>
      </xdr:nvSpPr>
      <xdr:spPr>
        <a:xfrm>
          <a:off x="2112019" y="5026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113138</xdr:rowOff>
    </xdr:from>
    <xdr:ext cx="405111" cy="259045"/>
    <xdr:sp macro="" textlink="">
      <xdr:nvSpPr>
        <xdr:cNvPr id="110" name="n_4mainValue有形固定資産減価償却率">
          <a:extLst>
            <a:ext uri="{FF2B5EF4-FFF2-40B4-BE49-F238E27FC236}">
              <a16:creationId xmlns:a16="http://schemas.microsoft.com/office/drawing/2014/main" id="{2EBE9DB2-7045-447E-AA5B-B9DEE854627D}"/>
            </a:ext>
          </a:extLst>
        </xdr:cNvPr>
        <xdr:cNvSpPr txBox="1"/>
      </xdr:nvSpPr>
      <xdr:spPr>
        <a:xfrm>
          <a:off x="1426219" y="49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6DEF3B1D-C0CA-472A-85BC-D99C4A57FAA0}"/>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593012F3-453B-4A4A-BAFE-BA66A8AFA7C0}"/>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A447716F-0EDC-4D83-8B0F-85107F11AFE5}"/>
            </a:ext>
          </a:extLst>
        </xdr:cNvPr>
        <xdr:cNvSpPr/>
      </xdr:nvSpPr>
      <xdr:spPr>
        <a:xfrm>
          <a:off x="12575391" y="4449221"/>
          <a:ext cx="604818"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0D523638-E97A-4FDC-8422-EC02E507BB14}"/>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F1834D04-DBCE-4ECC-8FE4-99DE74E06C63}"/>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2FCF4FF4-67DA-4F30-A60D-67DAFEA588CC}"/>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B51BE01B-BD41-4B31-BD61-82ED326A4D8F}"/>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2A0A8969-3713-4BE7-AF28-A1E8EA7C0E31}"/>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A35B2459-3F58-4DD7-84E8-B4E7016486C9}"/>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DF2A210-6F93-4CCC-A5BE-2BD7554A1F2D}"/>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C4402DAA-77F3-49B1-8382-1A769318E62A}"/>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64E83F3D-94CB-4D34-B3F7-8EA23B5F4A4A}"/>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9BEF411A-AFDF-4213-BC42-00B850A38A08}"/>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公的資金補償金免除繰上償還及び新規地方債抑制に努めた結果</a:t>
          </a:r>
          <a:r>
            <a:rPr kumimoji="1" lang="en-US" altLang="ja-JP" sz="1100">
              <a:latin typeface="ＭＳ Ｐゴシック" panose="020B0600070205080204" pitchFamily="50" charset="-128"/>
              <a:ea typeface="ＭＳ Ｐゴシック" panose="020B0600070205080204" pitchFamily="50" charset="-128"/>
            </a:rPr>
            <a:t>0</a:t>
          </a:r>
          <a:r>
            <a:rPr kumimoji="1" lang="ja-JP" altLang="en-US" sz="1100">
              <a:latin typeface="ＭＳ Ｐゴシック" panose="020B0600070205080204" pitchFamily="50" charset="-128"/>
              <a:ea typeface="ＭＳ Ｐゴシック" panose="020B0600070205080204" pitchFamily="50" charset="-128"/>
            </a:rPr>
            <a:t>％となっており、財政の健全化、柔軟性が確保されている。今後も綿密な中長期財政計画を樹立し、財政の健全化に努める。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76C2EC30-6152-4719-87DD-90529DE2D701}"/>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911EB0DD-C3FC-44FF-8AB4-E3F24C9EA8DA}"/>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3B5238BB-BC6F-4F69-8045-E9CB4552E0E2}"/>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0A603408-CD43-42C2-A09D-57A51ED3F320}"/>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940A7E1E-9399-4099-904C-03A786F70072}"/>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98D3DEFB-86FF-4889-8E2B-57B15DDD9E91}"/>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E7725E28-FEB0-4EA3-A746-638331D30B2C}"/>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606716AF-261D-4110-ABC8-61639E150F08}"/>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B3CB0BB3-6056-4CA1-ABA6-B510EBDBC415}"/>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61495592-37BD-405D-9577-77913D636193}"/>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3B52AC61-8D6E-4D31-88FA-F0FF50559CD4}"/>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44D4722A-6874-4265-8941-C236A91CC5C3}"/>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4C6ABC91-6958-4059-B4DD-7265128B6D7C}"/>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A7F3C38A-5A40-4F72-8133-E363847BB826}"/>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3DFDFF51-9686-4917-9BEE-61635F38D374}"/>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76D724A4-D1C2-4D22-B2B0-926B6E6967F6}"/>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6211C9C2-95F7-4C8D-A0E1-FBE9DC5BD988}"/>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41" name="直線コネクタ 140">
          <a:extLst>
            <a:ext uri="{FF2B5EF4-FFF2-40B4-BE49-F238E27FC236}">
              <a16:creationId xmlns:a16="http://schemas.microsoft.com/office/drawing/2014/main" id="{2BBC7919-6162-41F0-AC1A-C967E8DF3B27}"/>
            </a:ext>
          </a:extLst>
        </xdr:cNvPr>
        <xdr:cNvCxnSpPr/>
      </xdr:nvCxnSpPr>
      <xdr:spPr>
        <a:xfrm flipV="1">
          <a:off x="13326745" y="5058228"/>
          <a:ext cx="1269" cy="137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42" name="債務償還比率最小値テキスト">
          <a:extLst>
            <a:ext uri="{FF2B5EF4-FFF2-40B4-BE49-F238E27FC236}">
              <a16:creationId xmlns:a16="http://schemas.microsoft.com/office/drawing/2014/main" id="{7F46DF06-76B6-401E-9333-448A223137D1}"/>
            </a:ext>
          </a:extLst>
        </xdr:cNvPr>
        <xdr:cNvSpPr txBox="1"/>
      </xdr:nvSpPr>
      <xdr:spPr>
        <a:xfrm>
          <a:off x="13379450" y="643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43" name="直線コネクタ 142">
          <a:extLst>
            <a:ext uri="{FF2B5EF4-FFF2-40B4-BE49-F238E27FC236}">
              <a16:creationId xmlns:a16="http://schemas.microsoft.com/office/drawing/2014/main" id="{8B8F6D2C-8452-4818-B3D9-145E16E32FB8}"/>
            </a:ext>
          </a:extLst>
        </xdr:cNvPr>
        <xdr:cNvCxnSpPr/>
      </xdr:nvCxnSpPr>
      <xdr:spPr>
        <a:xfrm>
          <a:off x="13255625" y="64308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63D40504-3783-4CE6-AA20-FDE6389F3022}"/>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091B54CB-9A33-4BB0-B7FB-8035F3E73589}"/>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138792</xdr:rowOff>
    </xdr:from>
    <xdr:ext cx="469744" cy="259045"/>
    <xdr:sp macro="" textlink="">
      <xdr:nvSpPr>
        <xdr:cNvPr id="146" name="債務償還比率平均値テキスト">
          <a:extLst>
            <a:ext uri="{FF2B5EF4-FFF2-40B4-BE49-F238E27FC236}">
              <a16:creationId xmlns:a16="http://schemas.microsoft.com/office/drawing/2014/main" id="{4DE1F72E-21CC-4D46-8029-C51FAD148226}"/>
            </a:ext>
          </a:extLst>
        </xdr:cNvPr>
        <xdr:cNvSpPr txBox="1"/>
      </xdr:nvSpPr>
      <xdr:spPr>
        <a:xfrm>
          <a:off x="13379450" y="5495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7" name="フローチャート: 判断 146">
          <a:extLst>
            <a:ext uri="{FF2B5EF4-FFF2-40B4-BE49-F238E27FC236}">
              <a16:creationId xmlns:a16="http://schemas.microsoft.com/office/drawing/2014/main" id="{B0A3348D-A98A-47EB-843A-8F93C5ED287E}"/>
            </a:ext>
          </a:extLst>
        </xdr:cNvPr>
        <xdr:cNvSpPr/>
      </xdr:nvSpPr>
      <xdr:spPr>
        <a:xfrm>
          <a:off x="13293725" y="551659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8" name="フローチャート: 判断 147">
          <a:extLst>
            <a:ext uri="{FF2B5EF4-FFF2-40B4-BE49-F238E27FC236}">
              <a16:creationId xmlns:a16="http://schemas.microsoft.com/office/drawing/2014/main" id="{0CFC0197-EF3C-4C36-A737-B2223C9D9827}"/>
            </a:ext>
          </a:extLst>
        </xdr:cNvPr>
        <xdr:cNvSpPr/>
      </xdr:nvSpPr>
      <xdr:spPr>
        <a:xfrm>
          <a:off x="12646025" y="54988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9" name="フローチャート: 判断 148">
          <a:extLst>
            <a:ext uri="{FF2B5EF4-FFF2-40B4-BE49-F238E27FC236}">
              <a16:creationId xmlns:a16="http://schemas.microsoft.com/office/drawing/2014/main" id="{69D3F06F-4A8E-4D79-A5AD-22D875191255}"/>
            </a:ext>
          </a:extLst>
        </xdr:cNvPr>
        <xdr:cNvSpPr/>
      </xdr:nvSpPr>
      <xdr:spPr>
        <a:xfrm>
          <a:off x="11960225" y="551504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50" name="フローチャート: 判断 149">
          <a:extLst>
            <a:ext uri="{FF2B5EF4-FFF2-40B4-BE49-F238E27FC236}">
              <a16:creationId xmlns:a16="http://schemas.microsoft.com/office/drawing/2014/main" id="{DDC05647-025B-4A26-8412-E0999C75A324}"/>
            </a:ext>
          </a:extLst>
        </xdr:cNvPr>
        <xdr:cNvSpPr/>
      </xdr:nvSpPr>
      <xdr:spPr>
        <a:xfrm>
          <a:off x="11274425" y="549345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51" name="フローチャート: 判断 150">
          <a:extLst>
            <a:ext uri="{FF2B5EF4-FFF2-40B4-BE49-F238E27FC236}">
              <a16:creationId xmlns:a16="http://schemas.microsoft.com/office/drawing/2014/main" id="{659D4F9F-2E7E-490B-82BE-7867708CFF74}"/>
            </a:ext>
          </a:extLst>
        </xdr:cNvPr>
        <xdr:cNvSpPr/>
      </xdr:nvSpPr>
      <xdr:spPr>
        <a:xfrm>
          <a:off x="10588625" y="559910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30665A7A-1123-42B6-8021-C8C66F92D9D8}"/>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2D96E22E-89C2-44F7-A979-5002215D3CB5}"/>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8BD36ED7-B541-45AD-8E1B-5DEE58CB35D7}"/>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E1865BFB-37CF-4611-874B-CD8C8B13273E}"/>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84F8314F-6512-482A-B275-5C2F45ECCBDD}"/>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22225</xdr:colOff>
      <xdr:row>25</xdr:row>
      <xdr:rowOff>168738</xdr:rowOff>
    </xdr:from>
    <xdr:to>
      <xdr:col>64</xdr:col>
      <xdr:colOff>123825</xdr:colOff>
      <xdr:row>26</xdr:row>
      <xdr:rowOff>98888</xdr:rowOff>
    </xdr:to>
    <xdr:sp macro="" textlink="">
      <xdr:nvSpPr>
        <xdr:cNvPr id="157" name="楕円 156">
          <a:extLst>
            <a:ext uri="{FF2B5EF4-FFF2-40B4-BE49-F238E27FC236}">
              <a16:creationId xmlns:a16="http://schemas.microsoft.com/office/drawing/2014/main" id="{BD54B7C5-555A-4347-83F7-BF8465B9C61D}"/>
            </a:ext>
          </a:extLst>
        </xdr:cNvPr>
        <xdr:cNvSpPr/>
      </xdr:nvSpPr>
      <xdr:spPr>
        <a:xfrm>
          <a:off x="11274425" y="502648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26</xdr:row>
      <xdr:rowOff>132842</xdr:rowOff>
    </xdr:from>
    <xdr:to>
      <xdr:col>60</xdr:col>
      <xdr:colOff>123825</xdr:colOff>
      <xdr:row>27</xdr:row>
      <xdr:rowOff>62992</xdr:rowOff>
    </xdr:to>
    <xdr:sp macro="" textlink="">
      <xdr:nvSpPr>
        <xdr:cNvPr id="158" name="楕円 157">
          <a:extLst>
            <a:ext uri="{FF2B5EF4-FFF2-40B4-BE49-F238E27FC236}">
              <a16:creationId xmlns:a16="http://schemas.microsoft.com/office/drawing/2014/main" id="{39810A0A-84BD-4AF9-BA3E-36540DED55FC}"/>
            </a:ext>
          </a:extLst>
        </xdr:cNvPr>
        <xdr:cNvSpPr/>
      </xdr:nvSpPr>
      <xdr:spPr>
        <a:xfrm>
          <a:off x="10588625" y="516204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48088</xdr:rowOff>
    </xdr:from>
    <xdr:to>
      <xdr:col>64</xdr:col>
      <xdr:colOff>73025</xdr:colOff>
      <xdr:row>27</xdr:row>
      <xdr:rowOff>12192</xdr:rowOff>
    </xdr:to>
    <xdr:cxnSp macro="">
      <xdr:nvCxnSpPr>
        <xdr:cNvPr id="159" name="直線コネクタ 158">
          <a:extLst>
            <a:ext uri="{FF2B5EF4-FFF2-40B4-BE49-F238E27FC236}">
              <a16:creationId xmlns:a16="http://schemas.microsoft.com/office/drawing/2014/main" id="{5D5FFF18-BEB9-4E68-967C-581D694E8E39}"/>
            </a:ext>
          </a:extLst>
        </xdr:cNvPr>
        <xdr:cNvCxnSpPr/>
      </xdr:nvCxnSpPr>
      <xdr:spPr>
        <a:xfrm flipV="1">
          <a:off x="10636250" y="5074113"/>
          <a:ext cx="685800" cy="126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89307</xdr:rowOff>
    </xdr:from>
    <xdr:ext cx="469744" cy="259045"/>
    <xdr:sp macro="" textlink="">
      <xdr:nvSpPr>
        <xdr:cNvPr id="160" name="n_1aveValue債務償還比率">
          <a:extLst>
            <a:ext uri="{FF2B5EF4-FFF2-40B4-BE49-F238E27FC236}">
              <a16:creationId xmlns:a16="http://schemas.microsoft.com/office/drawing/2014/main" id="{E3B2D2DA-9FCC-431B-B5C5-F6BFF0ED5A81}"/>
            </a:ext>
          </a:extLst>
        </xdr:cNvPr>
        <xdr:cNvSpPr txBox="1"/>
      </xdr:nvSpPr>
      <xdr:spPr>
        <a:xfrm>
          <a:off x="12465127" y="5277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61" name="n_2aveValue債務償還比率">
          <a:extLst>
            <a:ext uri="{FF2B5EF4-FFF2-40B4-BE49-F238E27FC236}">
              <a16:creationId xmlns:a16="http://schemas.microsoft.com/office/drawing/2014/main" id="{1ADE805E-D496-43AE-8B9D-7DE3D2EFE20E}"/>
            </a:ext>
          </a:extLst>
        </xdr:cNvPr>
        <xdr:cNvSpPr txBox="1"/>
      </xdr:nvSpPr>
      <xdr:spPr>
        <a:xfrm>
          <a:off x="11788852" y="5293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58510</xdr:rowOff>
    </xdr:from>
    <xdr:ext cx="469744" cy="259045"/>
    <xdr:sp macro="" textlink="">
      <xdr:nvSpPr>
        <xdr:cNvPr id="162" name="n_3aveValue債務償還比率">
          <a:extLst>
            <a:ext uri="{FF2B5EF4-FFF2-40B4-BE49-F238E27FC236}">
              <a16:creationId xmlns:a16="http://schemas.microsoft.com/office/drawing/2014/main" id="{01CF2600-0DD6-467B-B6C5-40FF6963917F}"/>
            </a:ext>
          </a:extLst>
        </xdr:cNvPr>
        <xdr:cNvSpPr txBox="1"/>
      </xdr:nvSpPr>
      <xdr:spPr>
        <a:xfrm>
          <a:off x="11103052" y="557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8581</xdr:rowOff>
    </xdr:from>
    <xdr:ext cx="469744" cy="259045"/>
    <xdr:sp macro="" textlink="">
      <xdr:nvSpPr>
        <xdr:cNvPr id="163" name="n_4aveValue債務償還比率">
          <a:extLst>
            <a:ext uri="{FF2B5EF4-FFF2-40B4-BE49-F238E27FC236}">
              <a16:creationId xmlns:a16="http://schemas.microsoft.com/office/drawing/2014/main" id="{29CF4FA8-5324-4325-9D79-7AF22EAFBAD5}"/>
            </a:ext>
          </a:extLst>
        </xdr:cNvPr>
        <xdr:cNvSpPr txBox="1"/>
      </xdr:nvSpPr>
      <xdr:spPr>
        <a:xfrm>
          <a:off x="10417252" y="5688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24</xdr:row>
      <xdr:rowOff>115415</xdr:rowOff>
    </xdr:from>
    <xdr:ext cx="405111" cy="259045"/>
    <xdr:sp macro="" textlink="">
      <xdr:nvSpPr>
        <xdr:cNvPr id="164" name="n_3mainValue債務償還比率">
          <a:extLst>
            <a:ext uri="{FF2B5EF4-FFF2-40B4-BE49-F238E27FC236}">
              <a16:creationId xmlns:a16="http://schemas.microsoft.com/office/drawing/2014/main" id="{E730C7CE-D842-49C8-B7B7-971791BC4908}"/>
            </a:ext>
          </a:extLst>
        </xdr:cNvPr>
        <xdr:cNvSpPr txBox="1"/>
      </xdr:nvSpPr>
      <xdr:spPr>
        <a:xfrm>
          <a:off x="11141719" y="4820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60969</xdr:colOff>
      <xdr:row>25</xdr:row>
      <xdr:rowOff>79519</xdr:rowOff>
    </xdr:from>
    <xdr:ext cx="405111" cy="259045"/>
    <xdr:sp macro="" textlink="">
      <xdr:nvSpPr>
        <xdr:cNvPr id="165" name="n_4mainValue債務償還比率">
          <a:extLst>
            <a:ext uri="{FF2B5EF4-FFF2-40B4-BE49-F238E27FC236}">
              <a16:creationId xmlns:a16="http://schemas.microsoft.com/office/drawing/2014/main" id="{D7C54B36-4E29-42DB-8F48-9D6268F3E818}"/>
            </a:ext>
          </a:extLst>
        </xdr:cNvPr>
        <xdr:cNvSpPr txBox="1"/>
      </xdr:nvSpPr>
      <xdr:spPr>
        <a:xfrm>
          <a:off x="10455919" y="4949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6" name="正方形/長方形 165">
          <a:extLst>
            <a:ext uri="{FF2B5EF4-FFF2-40B4-BE49-F238E27FC236}">
              <a16:creationId xmlns:a16="http://schemas.microsoft.com/office/drawing/2014/main" id="{00CCA2DD-597C-4929-BD14-520AD8D805B9}"/>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7" name="正方形/長方形 166">
          <a:extLst>
            <a:ext uri="{FF2B5EF4-FFF2-40B4-BE49-F238E27FC236}">
              <a16:creationId xmlns:a16="http://schemas.microsoft.com/office/drawing/2014/main" id="{FA92403C-2982-4DF7-AE3E-944B4706DC44}"/>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8" name="テキスト ボックス 167">
          <a:extLst>
            <a:ext uri="{FF2B5EF4-FFF2-40B4-BE49-F238E27FC236}">
              <a16:creationId xmlns:a16="http://schemas.microsoft.com/office/drawing/2014/main" id="{141792ED-9D51-4D61-94BE-174D03AE773B}"/>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9" name="テキスト ボックス 168">
          <a:extLst>
            <a:ext uri="{FF2B5EF4-FFF2-40B4-BE49-F238E27FC236}">
              <a16:creationId xmlns:a16="http://schemas.microsoft.com/office/drawing/2014/main" id="{21707FB1-5CD2-4E3C-8246-70D1108F3865}"/>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0" name="テキスト ボックス 169">
          <a:extLst>
            <a:ext uri="{FF2B5EF4-FFF2-40B4-BE49-F238E27FC236}">
              <a16:creationId xmlns:a16="http://schemas.microsoft.com/office/drawing/2014/main" id="{D9FD1687-8D55-4465-B1A3-BADC4D659D90}"/>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1" name="テキスト ボックス 170">
          <a:extLst>
            <a:ext uri="{FF2B5EF4-FFF2-40B4-BE49-F238E27FC236}">
              <a16:creationId xmlns:a16="http://schemas.microsoft.com/office/drawing/2014/main" id="{211C4244-8878-4D75-9160-F2AC93BB4C57}"/>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EDEC2DF-F8D0-4029-8E80-B7E74C4E9A17}"/>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B04BD58-C6F1-45FE-995E-B2531C10CBD7}"/>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A5483C8-3235-493B-9966-432900463195}"/>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A0C5064-8F79-4670-A65D-BD77B97CE823}"/>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愛媛県伊方町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5E2BF55-579C-4F76-8BCB-39FCC758A763}"/>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D1BE832-F1A0-4205-BE6D-DA5267ECB096}"/>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EA5CB87-60E9-408E-8FF7-02E87F172FA0}"/>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63677D2-1142-4964-BAB0-291AF3825071}"/>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C581F7C-4D76-4693-80CF-58B3D5A62412}"/>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C5349EB-CB54-492C-B57E-AB4E39FD2A55}"/>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7,764
7,662
93.83
10,875,886
10,320,333
238,942
5,495,270
7,243,768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2435117-595E-4EBB-A499-C2327E6C8564}"/>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AB6E00B-8BEF-4545-8C66-40DDE85723EE}"/>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D6D21FA-C0E6-46E3-A7A4-56509D060431}"/>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B56110A-AEAB-4352-AB62-82C8957E6C3D}"/>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4931F30-30C8-41CD-B9DD-3212ABEA250E}"/>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28EBFE0-6B19-424C-8414-3645A27BF283}"/>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085C111-75E8-4DE0-83B1-F44E64821925}"/>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E4104AC-9C5D-43B4-87A2-A1E9FA805C2A}"/>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A1F73EB-EC2B-4DF8-B158-7C2897F8019E}"/>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273C6D4-5C18-46EB-ABA0-701E49F92FE3}"/>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69C8EAE-33CD-4608-AFAA-4F6AF1086346}"/>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E489E5E-1286-443D-AB40-FB0CB3AB869B}"/>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A90367A-60B2-487B-A24A-E17067578459}"/>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7F3DAB0-CDC3-4F0E-B0BC-E6654E4EF5C7}"/>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26D6E62-2EC6-4ABA-A3BB-D094853565F0}"/>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C3A921B-2527-4B51-AD47-0B24F24F94B7}"/>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23D411A-EC23-4271-BEC9-E5C2D7A29299}"/>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098D0F2-CF51-4278-AEC0-D755B98C41B6}"/>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500E4D9-72EF-4A23-B1AE-D8C1A35887A0}"/>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D47A6DB-0335-413A-A994-200B60C8147D}"/>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57AFE6C-367F-439A-A0DD-CF8D18AE909E}"/>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5726F65-40AE-4081-A780-BEBED835FC4F}"/>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E141464-E60D-44F4-930C-E1D5FBF00837}"/>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AAFAA92-810A-4FF8-BA9C-A1896866D5AA}"/>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BD4F182-9CF5-4C0E-A605-4E935E202EA7}"/>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9202523-8AAB-414E-A843-B03EDB4C1F6B}"/>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DFD455D-BC5C-4C59-84EA-EF64421D3CC9}"/>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19E3012-2664-4698-8957-024D060E5597}"/>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EEB7362-22DD-461F-8C0C-C6F0C19CDC2C}"/>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6C103AA-3CB7-428A-B982-8BCCBEFD54CC}"/>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F0C28FE-CD60-4A4E-8786-86E7D5C7605C}"/>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83031D3-3F39-4173-9267-7112B3D73B9D}"/>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C940C16-2922-431C-9155-4B026B421113}"/>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D60DAB5-39FE-4B93-920E-CDB828079571}"/>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1C8D773-0B01-42DB-9A53-B042C5F2DDB5}"/>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E345088-3190-4418-A490-AFFC829141D0}"/>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B2768DC-866A-4048-9623-CBCAD1D330FD}"/>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3778626-179E-4A82-8EC3-4E4A1856BEE7}"/>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067FDE7-EB05-4F93-A6A8-55D33B52E4D5}"/>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A216C3A-94D8-45C6-9E42-EA7BBDE1C243}"/>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9B3EFCB-00D8-429C-B1FB-BC56A90BFCBF}"/>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AFA17FD-117E-45FD-9F47-3BF91E771A36}"/>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35BD4C9-599E-4F6F-8448-760D4ECC2BEE}"/>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F88C4B0-7D55-4F9C-BD71-2C3C402E576E}"/>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5CAF438-12F8-4447-A7AE-65D1D0970DF1}"/>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B7A82A5D-653E-4BF2-B5F9-42037458FFC5}"/>
            </a:ext>
          </a:extLst>
        </xdr:cNvPr>
        <xdr:cNvCxnSpPr/>
      </xdr:nvCxnSpPr>
      <xdr:spPr>
        <a:xfrm flipV="1">
          <a:off x="4180840" y="5418455"/>
          <a:ext cx="0" cy="1344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3CF227EA-CB41-4E84-8C34-9AA7ED8CD4F3}"/>
            </a:ext>
          </a:extLst>
        </xdr:cNvPr>
        <xdr:cNvSpPr txBox="1"/>
      </xdr:nvSpPr>
      <xdr:spPr>
        <a:xfrm>
          <a:off x="4219575" y="6769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6478F3DD-567F-44EF-B21C-BC70D87B9284}"/>
            </a:ext>
          </a:extLst>
        </xdr:cNvPr>
        <xdr:cNvCxnSpPr/>
      </xdr:nvCxnSpPr>
      <xdr:spPr>
        <a:xfrm>
          <a:off x="4105275" y="6762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0F9629F7-38F1-4F87-B998-7ADD5591F09C}"/>
            </a:ext>
          </a:extLst>
        </xdr:cNvPr>
        <xdr:cNvSpPr txBox="1"/>
      </xdr:nvSpPr>
      <xdr:spPr>
        <a:xfrm>
          <a:off x="4219575" y="520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262A92BF-8DCF-4F1D-88AC-D16EE14F6469}"/>
            </a:ext>
          </a:extLst>
        </xdr:cNvPr>
        <xdr:cNvCxnSpPr/>
      </xdr:nvCxnSpPr>
      <xdr:spPr>
        <a:xfrm>
          <a:off x="4105275" y="54184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5E8606AA-E1E7-4CE4-B7FC-4CED55BA018F}"/>
            </a:ext>
          </a:extLst>
        </xdr:cNvPr>
        <xdr:cNvSpPr txBox="1"/>
      </xdr:nvSpPr>
      <xdr:spPr>
        <a:xfrm>
          <a:off x="4219575" y="6303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D4EE0771-520A-45CB-AE95-6E2AD0A32DA5}"/>
            </a:ext>
          </a:extLst>
        </xdr:cNvPr>
        <xdr:cNvSpPr/>
      </xdr:nvSpPr>
      <xdr:spPr>
        <a:xfrm>
          <a:off x="4124325" y="63246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B407A04F-F0B1-4F2B-92DF-C70E51F981D8}"/>
            </a:ext>
          </a:extLst>
        </xdr:cNvPr>
        <xdr:cNvSpPr/>
      </xdr:nvSpPr>
      <xdr:spPr>
        <a:xfrm>
          <a:off x="3381375" y="62877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9ACF26C7-4631-423C-8AE0-E1463FE840BE}"/>
            </a:ext>
          </a:extLst>
        </xdr:cNvPr>
        <xdr:cNvSpPr/>
      </xdr:nvSpPr>
      <xdr:spPr>
        <a:xfrm>
          <a:off x="2571750" y="62757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AA19905A-9CBA-4A2C-9E0C-BE8D0A24BE28}"/>
            </a:ext>
          </a:extLst>
        </xdr:cNvPr>
        <xdr:cNvSpPr/>
      </xdr:nvSpPr>
      <xdr:spPr>
        <a:xfrm>
          <a:off x="1781175" y="62376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236AC6BE-96B3-47D0-ACE8-D8984422D1C4}"/>
            </a:ext>
          </a:extLst>
        </xdr:cNvPr>
        <xdr:cNvSpPr/>
      </xdr:nvSpPr>
      <xdr:spPr>
        <a:xfrm>
          <a:off x="981075" y="62014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D0929AD-2684-486B-9EA7-BFC3991455E2}"/>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00F85E3-A2E8-4F9B-88AD-87DE12A5B5FC}"/>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CF138E8-9F04-4D2C-8D22-D62058932A5D}"/>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B7E0F43-9BC7-4F0B-BEFC-14AF9425309E}"/>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2D86C7B-F642-4195-99DC-3EA7C62A1391}"/>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118745</xdr:rowOff>
    </xdr:from>
    <xdr:to>
      <xdr:col>24</xdr:col>
      <xdr:colOff>114300</xdr:colOff>
      <xdr:row>39</xdr:row>
      <xdr:rowOff>48895</xdr:rowOff>
    </xdr:to>
    <xdr:sp macro="" textlink="">
      <xdr:nvSpPr>
        <xdr:cNvPr id="73" name="楕円 72">
          <a:extLst>
            <a:ext uri="{FF2B5EF4-FFF2-40B4-BE49-F238E27FC236}">
              <a16:creationId xmlns:a16="http://schemas.microsoft.com/office/drawing/2014/main" id="{EDD2F3EA-DD1A-4112-8D12-8DE9671374E3}"/>
            </a:ext>
          </a:extLst>
        </xdr:cNvPr>
        <xdr:cNvSpPr/>
      </xdr:nvSpPr>
      <xdr:spPr>
        <a:xfrm>
          <a:off x="4124325" y="62845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141622</xdr:rowOff>
    </xdr:from>
    <xdr:ext cx="405111" cy="259045"/>
    <xdr:sp macro="" textlink="">
      <xdr:nvSpPr>
        <xdr:cNvPr id="74" name="【道路】&#10;有形固定資産減価償却率該当値テキスト">
          <a:extLst>
            <a:ext uri="{FF2B5EF4-FFF2-40B4-BE49-F238E27FC236}">
              <a16:creationId xmlns:a16="http://schemas.microsoft.com/office/drawing/2014/main" id="{D6FD403D-CE59-4A48-8C5A-888F766B519B}"/>
            </a:ext>
          </a:extLst>
        </xdr:cNvPr>
        <xdr:cNvSpPr txBox="1"/>
      </xdr:nvSpPr>
      <xdr:spPr>
        <a:xfrm>
          <a:off x="4219575" y="6145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95885</xdr:rowOff>
    </xdr:from>
    <xdr:to>
      <xdr:col>20</xdr:col>
      <xdr:colOff>38100</xdr:colOff>
      <xdr:row>39</xdr:row>
      <xdr:rowOff>26035</xdr:rowOff>
    </xdr:to>
    <xdr:sp macro="" textlink="">
      <xdr:nvSpPr>
        <xdr:cNvPr id="75" name="楕円 74">
          <a:extLst>
            <a:ext uri="{FF2B5EF4-FFF2-40B4-BE49-F238E27FC236}">
              <a16:creationId xmlns:a16="http://schemas.microsoft.com/office/drawing/2014/main" id="{3762A188-434C-42EB-972D-11DB4F4D585C}"/>
            </a:ext>
          </a:extLst>
        </xdr:cNvPr>
        <xdr:cNvSpPr/>
      </xdr:nvSpPr>
      <xdr:spPr>
        <a:xfrm>
          <a:off x="3381375" y="62585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146685</xdr:rowOff>
    </xdr:from>
    <xdr:to>
      <xdr:col>24</xdr:col>
      <xdr:colOff>63500</xdr:colOff>
      <xdr:row>38</xdr:row>
      <xdr:rowOff>169545</xdr:rowOff>
    </xdr:to>
    <xdr:cxnSp macro="">
      <xdr:nvCxnSpPr>
        <xdr:cNvPr id="76" name="直線コネクタ 75">
          <a:extLst>
            <a:ext uri="{FF2B5EF4-FFF2-40B4-BE49-F238E27FC236}">
              <a16:creationId xmlns:a16="http://schemas.microsoft.com/office/drawing/2014/main" id="{0BAE7E16-2361-4591-B529-D146B22E627B}"/>
            </a:ext>
          </a:extLst>
        </xdr:cNvPr>
        <xdr:cNvCxnSpPr/>
      </xdr:nvCxnSpPr>
      <xdr:spPr>
        <a:xfrm>
          <a:off x="3429000" y="6306185"/>
          <a:ext cx="7524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73025</xdr:rowOff>
    </xdr:from>
    <xdr:to>
      <xdr:col>15</xdr:col>
      <xdr:colOff>101600</xdr:colOff>
      <xdr:row>39</xdr:row>
      <xdr:rowOff>3175</xdr:rowOff>
    </xdr:to>
    <xdr:sp macro="" textlink="">
      <xdr:nvSpPr>
        <xdr:cNvPr id="77" name="楕円 76">
          <a:extLst>
            <a:ext uri="{FF2B5EF4-FFF2-40B4-BE49-F238E27FC236}">
              <a16:creationId xmlns:a16="http://schemas.microsoft.com/office/drawing/2014/main" id="{95DFB219-7EE1-47C0-9B94-7817B5E50F2D}"/>
            </a:ext>
          </a:extLst>
        </xdr:cNvPr>
        <xdr:cNvSpPr/>
      </xdr:nvSpPr>
      <xdr:spPr>
        <a:xfrm>
          <a:off x="2571750" y="62357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123825</xdr:rowOff>
    </xdr:from>
    <xdr:to>
      <xdr:col>19</xdr:col>
      <xdr:colOff>177800</xdr:colOff>
      <xdr:row>38</xdr:row>
      <xdr:rowOff>146685</xdr:rowOff>
    </xdr:to>
    <xdr:cxnSp macro="">
      <xdr:nvCxnSpPr>
        <xdr:cNvPr id="78" name="直線コネクタ 77">
          <a:extLst>
            <a:ext uri="{FF2B5EF4-FFF2-40B4-BE49-F238E27FC236}">
              <a16:creationId xmlns:a16="http://schemas.microsoft.com/office/drawing/2014/main" id="{C64A1AFB-09E9-42E9-9157-51596488FF02}"/>
            </a:ext>
          </a:extLst>
        </xdr:cNvPr>
        <xdr:cNvCxnSpPr/>
      </xdr:nvCxnSpPr>
      <xdr:spPr>
        <a:xfrm>
          <a:off x="2619375" y="6283325"/>
          <a:ext cx="80962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50165</xdr:rowOff>
    </xdr:from>
    <xdr:to>
      <xdr:col>10</xdr:col>
      <xdr:colOff>165100</xdr:colOff>
      <xdr:row>38</xdr:row>
      <xdr:rowOff>151765</xdr:rowOff>
    </xdr:to>
    <xdr:sp macro="" textlink="">
      <xdr:nvSpPr>
        <xdr:cNvPr id="79" name="楕円 78">
          <a:extLst>
            <a:ext uri="{FF2B5EF4-FFF2-40B4-BE49-F238E27FC236}">
              <a16:creationId xmlns:a16="http://schemas.microsoft.com/office/drawing/2014/main" id="{9ADF3E77-A15C-46E1-89DA-D23E1A2DDC66}"/>
            </a:ext>
          </a:extLst>
        </xdr:cNvPr>
        <xdr:cNvSpPr/>
      </xdr:nvSpPr>
      <xdr:spPr>
        <a:xfrm>
          <a:off x="1781175" y="62096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100965</xdr:rowOff>
    </xdr:from>
    <xdr:to>
      <xdr:col>15</xdr:col>
      <xdr:colOff>50800</xdr:colOff>
      <xdr:row>38</xdr:row>
      <xdr:rowOff>123825</xdr:rowOff>
    </xdr:to>
    <xdr:cxnSp macro="">
      <xdr:nvCxnSpPr>
        <xdr:cNvPr id="80" name="直線コネクタ 79">
          <a:extLst>
            <a:ext uri="{FF2B5EF4-FFF2-40B4-BE49-F238E27FC236}">
              <a16:creationId xmlns:a16="http://schemas.microsoft.com/office/drawing/2014/main" id="{30279D30-B484-4486-832A-A79A6662C438}"/>
            </a:ext>
          </a:extLst>
        </xdr:cNvPr>
        <xdr:cNvCxnSpPr/>
      </xdr:nvCxnSpPr>
      <xdr:spPr>
        <a:xfrm>
          <a:off x="1828800" y="6266815"/>
          <a:ext cx="7905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40640</xdr:rowOff>
    </xdr:from>
    <xdr:to>
      <xdr:col>6</xdr:col>
      <xdr:colOff>38100</xdr:colOff>
      <xdr:row>38</xdr:row>
      <xdr:rowOff>142240</xdr:rowOff>
    </xdr:to>
    <xdr:sp macro="" textlink="">
      <xdr:nvSpPr>
        <xdr:cNvPr id="81" name="楕円 80">
          <a:extLst>
            <a:ext uri="{FF2B5EF4-FFF2-40B4-BE49-F238E27FC236}">
              <a16:creationId xmlns:a16="http://schemas.microsoft.com/office/drawing/2014/main" id="{F9CEA24F-D46D-4BC9-B24A-FC9E93BCCE33}"/>
            </a:ext>
          </a:extLst>
        </xdr:cNvPr>
        <xdr:cNvSpPr/>
      </xdr:nvSpPr>
      <xdr:spPr>
        <a:xfrm>
          <a:off x="981075" y="62033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91440</xdr:rowOff>
    </xdr:from>
    <xdr:to>
      <xdr:col>10</xdr:col>
      <xdr:colOff>114300</xdr:colOff>
      <xdr:row>38</xdr:row>
      <xdr:rowOff>100965</xdr:rowOff>
    </xdr:to>
    <xdr:cxnSp macro="">
      <xdr:nvCxnSpPr>
        <xdr:cNvPr id="82" name="直線コネクタ 81">
          <a:extLst>
            <a:ext uri="{FF2B5EF4-FFF2-40B4-BE49-F238E27FC236}">
              <a16:creationId xmlns:a16="http://schemas.microsoft.com/office/drawing/2014/main" id="{42324359-366C-49D0-A4C5-DCC10B3A5D52}"/>
            </a:ext>
          </a:extLst>
        </xdr:cNvPr>
        <xdr:cNvCxnSpPr/>
      </xdr:nvCxnSpPr>
      <xdr:spPr>
        <a:xfrm>
          <a:off x="1028700" y="6250940"/>
          <a:ext cx="800100" cy="1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3" name="n_1aveValue【道路】&#10;有形固定資産減価償却率">
          <a:extLst>
            <a:ext uri="{FF2B5EF4-FFF2-40B4-BE49-F238E27FC236}">
              <a16:creationId xmlns:a16="http://schemas.microsoft.com/office/drawing/2014/main" id="{C54DF631-59E9-4E39-B7E0-6F497FC036DF}"/>
            </a:ext>
          </a:extLst>
        </xdr:cNvPr>
        <xdr:cNvSpPr txBox="1"/>
      </xdr:nvSpPr>
      <xdr:spPr>
        <a:xfrm>
          <a:off x="3239144" y="637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F2D876EE-9CC5-47A9-A924-E017E5D1AA46}"/>
            </a:ext>
          </a:extLst>
        </xdr:cNvPr>
        <xdr:cNvSpPr txBox="1"/>
      </xdr:nvSpPr>
      <xdr:spPr>
        <a:xfrm>
          <a:off x="2439044" y="635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5" name="n_3aveValue【道路】&#10;有形固定資産減価償却率">
          <a:extLst>
            <a:ext uri="{FF2B5EF4-FFF2-40B4-BE49-F238E27FC236}">
              <a16:creationId xmlns:a16="http://schemas.microsoft.com/office/drawing/2014/main" id="{09DC44B4-D895-427F-B6D0-02A323601677}"/>
            </a:ext>
          </a:extLst>
        </xdr:cNvPr>
        <xdr:cNvSpPr txBox="1"/>
      </xdr:nvSpPr>
      <xdr:spPr>
        <a:xfrm>
          <a:off x="1648469"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156862</xdr:rowOff>
    </xdr:from>
    <xdr:ext cx="405111" cy="259045"/>
    <xdr:sp macro="" textlink="">
      <xdr:nvSpPr>
        <xdr:cNvPr id="86" name="n_4aveValue【道路】&#10;有形固定資産減価償却率">
          <a:extLst>
            <a:ext uri="{FF2B5EF4-FFF2-40B4-BE49-F238E27FC236}">
              <a16:creationId xmlns:a16="http://schemas.microsoft.com/office/drawing/2014/main" id="{8042C64A-4B4E-4CF7-83AD-2474161A5846}"/>
            </a:ext>
          </a:extLst>
        </xdr:cNvPr>
        <xdr:cNvSpPr txBox="1"/>
      </xdr:nvSpPr>
      <xdr:spPr>
        <a:xfrm>
          <a:off x="848369" y="5998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42562</xdr:rowOff>
    </xdr:from>
    <xdr:ext cx="405111" cy="259045"/>
    <xdr:sp macro="" textlink="">
      <xdr:nvSpPr>
        <xdr:cNvPr id="87" name="n_1mainValue【道路】&#10;有形固定資産減価償却率">
          <a:extLst>
            <a:ext uri="{FF2B5EF4-FFF2-40B4-BE49-F238E27FC236}">
              <a16:creationId xmlns:a16="http://schemas.microsoft.com/office/drawing/2014/main" id="{2EEC4211-3A91-45B8-888E-D16429D20B30}"/>
            </a:ext>
          </a:extLst>
        </xdr:cNvPr>
        <xdr:cNvSpPr txBox="1"/>
      </xdr:nvSpPr>
      <xdr:spPr>
        <a:xfrm>
          <a:off x="3239144" y="6046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19702</xdr:rowOff>
    </xdr:from>
    <xdr:ext cx="405111" cy="259045"/>
    <xdr:sp macro="" textlink="">
      <xdr:nvSpPr>
        <xdr:cNvPr id="88" name="n_2mainValue【道路】&#10;有形固定資産減価償却率">
          <a:extLst>
            <a:ext uri="{FF2B5EF4-FFF2-40B4-BE49-F238E27FC236}">
              <a16:creationId xmlns:a16="http://schemas.microsoft.com/office/drawing/2014/main" id="{D5FF98DE-4713-44C3-A13D-433CB8A4420C}"/>
            </a:ext>
          </a:extLst>
        </xdr:cNvPr>
        <xdr:cNvSpPr txBox="1"/>
      </xdr:nvSpPr>
      <xdr:spPr>
        <a:xfrm>
          <a:off x="2439044" y="602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168292</xdr:rowOff>
    </xdr:from>
    <xdr:ext cx="405111" cy="259045"/>
    <xdr:sp macro="" textlink="">
      <xdr:nvSpPr>
        <xdr:cNvPr id="89" name="n_3mainValue【道路】&#10;有形固定資産減価償却率">
          <a:extLst>
            <a:ext uri="{FF2B5EF4-FFF2-40B4-BE49-F238E27FC236}">
              <a16:creationId xmlns:a16="http://schemas.microsoft.com/office/drawing/2014/main" id="{7F9F9E81-9FBD-4A63-8CC3-E22470FB112E}"/>
            </a:ext>
          </a:extLst>
        </xdr:cNvPr>
        <xdr:cNvSpPr txBox="1"/>
      </xdr:nvSpPr>
      <xdr:spPr>
        <a:xfrm>
          <a:off x="1648469"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133367</xdr:rowOff>
    </xdr:from>
    <xdr:ext cx="405111" cy="259045"/>
    <xdr:sp macro="" textlink="">
      <xdr:nvSpPr>
        <xdr:cNvPr id="90" name="n_4mainValue【道路】&#10;有形固定資産減価償却率">
          <a:extLst>
            <a:ext uri="{FF2B5EF4-FFF2-40B4-BE49-F238E27FC236}">
              <a16:creationId xmlns:a16="http://schemas.microsoft.com/office/drawing/2014/main" id="{5F87E2B0-6B3C-42B6-9B8E-6F22EA94397E}"/>
            </a:ext>
          </a:extLst>
        </xdr:cNvPr>
        <xdr:cNvSpPr txBox="1"/>
      </xdr:nvSpPr>
      <xdr:spPr>
        <a:xfrm>
          <a:off x="848369" y="629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D03DAE4-A450-4A9A-8C08-84D0D71BF94C}"/>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69CBCD2-2880-40FF-946E-31AC500C5B2E}"/>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B45552B-04D6-4D6E-8A9F-603C363331B8}"/>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C15FB91-659A-47F2-ACF4-127F83321FEC}"/>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ABA7BD4-1B62-4CDF-84C0-C7C094D947F8}"/>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76DCFB8-1842-43FD-8A15-6E1C5C703A80}"/>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9DFA9FD-4AC5-4E14-8E0B-3E9257DA26E0}"/>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ADA35F7-7295-44F6-AEC1-21DDC9F762FA}"/>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C7430F6-C28A-4F14-B964-4CC1F4B7CDB8}"/>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78F15E6-5F44-4EBF-A2B3-119D2CE1EE72}"/>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20C47D61-E71A-4DA5-B98A-1CA9DE236958}"/>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B8E59633-DC66-4ED9-AB3F-117EAF86CFA4}"/>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E750B6-3F11-48CF-AD17-75A2DA9F3D65}"/>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059C1285-F21A-490D-A9BE-6C262EDDCEB2}"/>
            </a:ext>
          </a:extLst>
        </xdr:cNvPr>
        <xdr:cNvSpPr txBox="1"/>
      </xdr:nvSpPr>
      <xdr:spPr>
        <a:xfrm>
          <a:off x="54212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27E4968C-D80F-47DB-BA05-E63266B54468}"/>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9CEFF238-1487-4B6F-ACC4-287BF098C3C4}"/>
            </a:ext>
          </a:extLst>
        </xdr:cNvPr>
        <xdr:cNvSpPr txBox="1"/>
      </xdr:nvSpPr>
      <xdr:spPr>
        <a:xfrm>
          <a:off x="54212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4591122-EFEC-4C4F-8731-E977CB2850EB}"/>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C197443A-FEE7-4CE3-AC44-EE4BA5EE59DE}"/>
            </a:ext>
          </a:extLst>
        </xdr:cNvPr>
        <xdr:cNvSpPr txBox="1"/>
      </xdr:nvSpPr>
      <xdr:spPr>
        <a:xfrm>
          <a:off x="54212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3E5679D9-CE6F-45BC-8B91-520ABEBB9477}"/>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700B96DD-25E7-4E47-9EF0-7E2DC2826AA9}"/>
            </a:ext>
          </a:extLst>
        </xdr:cNvPr>
        <xdr:cNvSpPr txBox="1"/>
      </xdr:nvSpPr>
      <xdr:spPr>
        <a:xfrm>
          <a:off x="5324703" y="52743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3CDBAD8-00EF-40A0-85DF-45C113AC5F9E}"/>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F58579BB-3479-4F8D-BEBA-FDC1DEE1B8F7}"/>
            </a:ext>
          </a:extLst>
        </xdr:cNvPr>
        <xdr:cNvSpPr txBox="1"/>
      </xdr:nvSpPr>
      <xdr:spPr>
        <a:xfrm>
          <a:off x="5324703"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56826939-7F0E-4AE0-81DA-BBEF6D061472}"/>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91908E3C-E780-444A-B7C0-ECD11950B63F}"/>
            </a:ext>
          </a:extLst>
        </xdr:cNvPr>
        <xdr:cNvCxnSpPr/>
      </xdr:nvCxnSpPr>
      <xdr:spPr>
        <a:xfrm flipV="1">
          <a:off x="9429115" y="5477582"/>
          <a:ext cx="0" cy="1342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89883412-D58C-47CF-9F88-3531D4A72F1D}"/>
            </a:ext>
          </a:extLst>
        </xdr:cNvPr>
        <xdr:cNvSpPr txBox="1"/>
      </xdr:nvSpPr>
      <xdr:spPr>
        <a:xfrm>
          <a:off x="9467850" y="6826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46B7B055-0937-46A6-8F05-821A6D14C5BA}"/>
            </a:ext>
          </a:extLst>
        </xdr:cNvPr>
        <xdr:cNvCxnSpPr/>
      </xdr:nvCxnSpPr>
      <xdr:spPr>
        <a:xfrm>
          <a:off x="9363075" y="681964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75FF3E11-8158-4496-9485-89BB6522D49A}"/>
            </a:ext>
          </a:extLst>
        </xdr:cNvPr>
        <xdr:cNvSpPr txBox="1"/>
      </xdr:nvSpPr>
      <xdr:spPr>
        <a:xfrm>
          <a:off x="9467850" y="52655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CD13F02E-0136-4569-8585-11559911F81B}"/>
            </a:ext>
          </a:extLst>
        </xdr:cNvPr>
        <xdr:cNvCxnSpPr/>
      </xdr:nvCxnSpPr>
      <xdr:spPr>
        <a:xfrm>
          <a:off x="9363075" y="547758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C16E7198-4FD3-4CE9-8C22-215146E16035}"/>
            </a:ext>
          </a:extLst>
        </xdr:cNvPr>
        <xdr:cNvSpPr txBox="1"/>
      </xdr:nvSpPr>
      <xdr:spPr>
        <a:xfrm>
          <a:off x="9467850" y="65546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0ED684B7-AF29-4E84-B853-9439C83A055A}"/>
            </a:ext>
          </a:extLst>
        </xdr:cNvPr>
        <xdr:cNvSpPr/>
      </xdr:nvSpPr>
      <xdr:spPr>
        <a:xfrm>
          <a:off x="9401175" y="669372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8C45D4CB-617B-42FE-B331-FF8F744B3EDF}"/>
            </a:ext>
          </a:extLst>
        </xdr:cNvPr>
        <xdr:cNvSpPr/>
      </xdr:nvSpPr>
      <xdr:spPr>
        <a:xfrm>
          <a:off x="8639175" y="66991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C224EC63-38A8-44B6-9A50-CB200127715C}"/>
            </a:ext>
          </a:extLst>
        </xdr:cNvPr>
        <xdr:cNvSpPr/>
      </xdr:nvSpPr>
      <xdr:spPr>
        <a:xfrm>
          <a:off x="7839075" y="670630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C3961921-4BBA-46B9-8D02-9D6E2164A0C7}"/>
            </a:ext>
          </a:extLst>
        </xdr:cNvPr>
        <xdr:cNvSpPr/>
      </xdr:nvSpPr>
      <xdr:spPr>
        <a:xfrm>
          <a:off x="7029450" y="670433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7460CB4D-4BF6-41E5-9B5A-A27EB5816CF5}"/>
            </a:ext>
          </a:extLst>
        </xdr:cNvPr>
        <xdr:cNvSpPr/>
      </xdr:nvSpPr>
      <xdr:spPr>
        <a:xfrm>
          <a:off x="6238875" y="673187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851D84A-DB29-48E9-ABEC-87D1CF542746}"/>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1728206-1A01-40B0-8409-33D9DB36392E}"/>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A5527D4-5091-4C9B-AD6D-FCB80B3A3D43}"/>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6B2ADE3-2FBC-4172-BF67-3CB6618C77E4}"/>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17A9E76-FC76-4EFC-92A1-FB2321091793}"/>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75878</xdr:rowOff>
    </xdr:from>
    <xdr:to>
      <xdr:col>55</xdr:col>
      <xdr:colOff>50800</xdr:colOff>
      <xdr:row>42</xdr:row>
      <xdr:rowOff>6028</xdr:rowOff>
    </xdr:to>
    <xdr:sp macro="" textlink="">
      <xdr:nvSpPr>
        <xdr:cNvPr id="130" name="楕円 129">
          <a:extLst>
            <a:ext uri="{FF2B5EF4-FFF2-40B4-BE49-F238E27FC236}">
              <a16:creationId xmlns:a16="http://schemas.microsoft.com/office/drawing/2014/main" id="{1506BFAC-CACC-42A1-B040-989C10685B0D}"/>
            </a:ext>
          </a:extLst>
        </xdr:cNvPr>
        <xdr:cNvSpPr/>
      </xdr:nvSpPr>
      <xdr:spPr>
        <a:xfrm>
          <a:off x="9401175" y="672432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26872</xdr:rowOff>
    </xdr:from>
    <xdr:ext cx="534377" cy="259045"/>
    <xdr:sp macro="" textlink="">
      <xdr:nvSpPr>
        <xdr:cNvPr id="131" name="【道路】&#10;一人当たり延長該当値テキスト">
          <a:extLst>
            <a:ext uri="{FF2B5EF4-FFF2-40B4-BE49-F238E27FC236}">
              <a16:creationId xmlns:a16="http://schemas.microsoft.com/office/drawing/2014/main" id="{D96C8A02-9D26-4FB1-B913-30DC35DC55A9}"/>
            </a:ext>
          </a:extLst>
        </xdr:cNvPr>
        <xdr:cNvSpPr txBox="1"/>
      </xdr:nvSpPr>
      <xdr:spPr>
        <a:xfrm>
          <a:off x="9467850" y="667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79280</xdr:rowOff>
    </xdr:from>
    <xdr:to>
      <xdr:col>50</xdr:col>
      <xdr:colOff>165100</xdr:colOff>
      <xdr:row>42</xdr:row>
      <xdr:rowOff>9430</xdr:rowOff>
    </xdr:to>
    <xdr:sp macro="" textlink="">
      <xdr:nvSpPr>
        <xdr:cNvPr id="132" name="楕円 131">
          <a:extLst>
            <a:ext uri="{FF2B5EF4-FFF2-40B4-BE49-F238E27FC236}">
              <a16:creationId xmlns:a16="http://schemas.microsoft.com/office/drawing/2014/main" id="{0457B1E8-34C5-48A1-8488-FB23FD10E55D}"/>
            </a:ext>
          </a:extLst>
        </xdr:cNvPr>
        <xdr:cNvSpPr/>
      </xdr:nvSpPr>
      <xdr:spPr>
        <a:xfrm>
          <a:off x="8639175" y="67277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126678</xdr:rowOff>
    </xdr:from>
    <xdr:to>
      <xdr:col>55</xdr:col>
      <xdr:colOff>0</xdr:colOff>
      <xdr:row>41</xdr:row>
      <xdr:rowOff>130080</xdr:rowOff>
    </xdr:to>
    <xdr:cxnSp macro="">
      <xdr:nvCxnSpPr>
        <xdr:cNvPr id="133" name="直線コネクタ 132">
          <a:extLst>
            <a:ext uri="{FF2B5EF4-FFF2-40B4-BE49-F238E27FC236}">
              <a16:creationId xmlns:a16="http://schemas.microsoft.com/office/drawing/2014/main" id="{F8604A81-53FE-4C52-B0F7-3DF1069133C6}"/>
            </a:ext>
          </a:extLst>
        </xdr:cNvPr>
        <xdr:cNvCxnSpPr/>
      </xdr:nvCxnSpPr>
      <xdr:spPr>
        <a:xfrm flipV="1">
          <a:off x="8686800" y="6771953"/>
          <a:ext cx="742950" cy="3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85154</xdr:rowOff>
    </xdr:from>
    <xdr:to>
      <xdr:col>46</xdr:col>
      <xdr:colOff>38100</xdr:colOff>
      <xdr:row>42</xdr:row>
      <xdr:rowOff>15304</xdr:rowOff>
    </xdr:to>
    <xdr:sp macro="" textlink="">
      <xdr:nvSpPr>
        <xdr:cNvPr id="134" name="楕円 133">
          <a:extLst>
            <a:ext uri="{FF2B5EF4-FFF2-40B4-BE49-F238E27FC236}">
              <a16:creationId xmlns:a16="http://schemas.microsoft.com/office/drawing/2014/main" id="{7487FF0C-D4A3-439B-8DDA-F85469701279}"/>
            </a:ext>
          </a:extLst>
        </xdr:cNvPr>
        <xdr:cNvSpPr/>
      </xdr:nvSpPr>
      <xdr:spPr>
        <a:xfrm>
          <a:off x="7839075" y="673677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130080</xdr:rowOff>
    </xdr:from>
    <xdr:to>
      <xdr:col>50</xdr:col>
      <xdr:colOff>114300</xdr:colOff>
      <xdr:row>41</xdr:row>
      <xdr:rowOff>135954</xdr:rowOff>
    </xdr:to>
    <xdr:cxnSp macro="">
      <xdr:nvCxnSpPr>
        <xdr:cNvPr id="135" name="直線コネクタ 134">
          <a:extLst>
            <a:ext uri="{FF2B5EF4-FFF2-40B4-BE49-F238E27FC236}">
              <a16:creationId xmlns:a16="http://schemas.microsoft.com/office/drawing/2014/main" id="{95912CC5-80D7-46E5-B4C3-BD0029182A69}"/>
            </a:ext>
          </a:extLst>
        </xdr:cNvPr>
        <xdr:cNvCxnSpPr/>
      </xdr:nvCxnSpPr>
      <xdr:spPr>
        <a:xfrm flipV="1">
          <a:off x="7886700" y="6775355"/>
          <a:ext cx="800100" cy="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87644</xdr:rowOff>
    </xdr:from>
    <xdr:to>
      <xdr:col>41</xdr:col>
      <xdr:colOff>101600</xdr:colOff>
      <xdr:row>42</xdr:row>
      <xdr:rowOff>17794</xdr:rowOff>
    </xdr:to>
    <xdr:sp macro="" textlink="">
      <xdr:nvSpPr>
        <xdr:cNvPr id="136" name="楕円 135">
          <a:extLst>
            <a:ext uri="{FF2B5EF4-FFF2-40B4-BE49-F238E27FC236}">
              <a16:creationId xmlns:a16="http://schemas.microsoft.com/office/drawing/2014/main" id="{1130351C-65F1-4875-836A-638C108C101D}"/>
            </a:ext>
          </a:extLst>
        </xdr:cNvPr>
        <xdr:cNvSpPr/>
      </xdr:nvSpPr>
      <xdr:spPr>
        <a:xfrm>
          <a:off x="7029450" y="67329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135954</xdr:rowOff>
    </xdr:from>
    <xdr:to>
      <xdr:col>45</xdr:col>
      <xdr:colOff>177800</xdr:colOff>
      <xdr:row>41</xdr:row>
      <xdr:rowOff>138444</xdr:rowOff>
    </xdr:to>
    <xdr:cxnSp macro="">
      <xdr:nvCxnSpPr>
        <xdr:cNvPr id="137" name="直線コネクタ 136">
          <a:extLst>
            <a:ext uri="{FF2B5EF4-FFF2-40B4-BE49-F238E27FC236}">
              <a16:creationId xmlns:a16="http://schemas.microsoft.com/office/drawing/2014/main" id="{90A232F6-346A-41BF-96A7-3C868354C9E6}"/>
            </a:ext>
          </a:extLst>
        </xdr:cNvPr>
        <xdr:cNvCxnSpPr/>
      </xdr:nvCxnSpPr>
      <xdr:spPr>
        <a:xfrm flipV="1">
          <a:off x="7077075" y="6784404"/>
          <a:ext cx="809625" cy="5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89337</xdr:rowOff>
    </xdr:from>
    <xdr:to>
      <xdr:col>36</xdr:col>
      <xdr:colOff>165100</xdr:colOff>
      <xdr:row>42</xdr:row>
      <xdr:rowOff>19487</xdr:rowOff>
    </xdr:to>
    <xdr:sp macro="" textlink="">
      <xdr:nvSpPr>
        <xdr:cNvPr id="138" name="楕円 137">
          <a:extLst>
            <a:ext uri="{FF2B5EF4-FFF2-40B4-BE49-F238E27FC236}">
              <a16:creationId xmlns:a16="http://schemas.microsoft.com/office/drawing/2014/main" id="{A783AEE4-F564-4EA0-9AA6-14D7A2C4F4C0}"/>
            </a:ext>
          </a:extLst>
        </xdr:cNvPr>
        <xdr:cNvSpPr/>
      </xdr:nvSpPr>
      <xdr:spPr>
        <a:xfrm>
          <a:off x="6238875" y="67346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138444</xdr:rowOff>
    </xdr:from>
    <xdr:to>
      <xdr:col>41</xdr:col>
      <xdr:colOff>50800</xdr:colOff>
      <xdr:row>41</xdr:row>
      <xdr:rowOff>140137</xdr:rowOff>
    </xdr:to>
    <xdr:cxnSp macro="">
      <xdr:nvCxnSpPr>
        <xdr:cNvPr id="139" name="直線コネクタ 138">
          <a:extLst>
            <a:ext uri="{FF2B5EF4-FFF2-40B4-BE49-F238E27FC236}">
              <a16:creationId xmlns:a16="http://schemas.microsoft.com/office/drawing/2014/main" id="{5A88137E-F4DD-4125-8F36-F8B20CCBDAD5}"/>
            </a:ext>
          </a:extLst>
        </xdr:cNvPr>
        <xdr:cNvCxnSpPr/>
      </xdr:nvCxnSpPr>
      <xdr:spPr>
        <a:xfrm flipV="1">
          <a:off x="6286500" y="6790069"/>
          <a:ext cx="790575" cy="1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AB7FCD35-B085-4300-BD3E-CABED7BB5DAE}"/>
            </a:ext>
          </a:extLst>
        </xdr:cNvPr>
        <xdr:cNvSpPr txBox="1"/>
      </xdr:nvSpPr>
      <xdr:spPr>
        <a:xfrm>
          <a:off x="8429136" y="648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2935258A-A846-4B9B-A181-C054154AEA8E}"/>
            </a:ext>
          </a:extLst>
        </xdr:cNvPr>
        <xdr:cNvSpPr txBox="1"/>
      </xdr:nvSpPr>
      <xdr:spPr>
        <a:xfrm>
          <a:off x="7648086" y="6494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1CA3BE60-6083-4B1D-BD49-6286E307FBB8}"/>
            </a:ext>
          </a:extLst>
        </xdr:cNvPr>
        <xdr:cNvSpPr txBox="1"/>
      </xdr:nvSpPr>
      <xdr:spPr>
        <a:xfrm>
          <a:off x="6847986" y="6489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3" name="n_4aveValue【道路】&#10;一人当たり延長">
          <a:extLst>
            <a:ext uri="{FF2B5EF4-FFF2-40B4-BE49-F238E27FC236}">
              <a16:creationId xmlns:a16="http://schemas.microsoft.com/office/drawing/2014/main" id="{237F23BB-48AE-4E12-BFCA-05F6D49EC1D9}"/>
            </a:ext>
          </a:extLst>
        </xdr:cNvPr>
        <xdr:cNvSpPr txBox="1"/>
      </xdr:nvSpPr>
      <xdr:spPr>
        <a:xfrm>
          <a:off x="6038361" y="6516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557</xdr:rowOff>
    </xdr:from>
    <xdr:ext cx="534377" cy="259045"/>
    <xdr:sp macro="" textlink="">
      <xdr:nvSpPr>
        <xdr:cNvPr id="144" name="n_1mainValue【道路】&#10;一人当たり延長">
          <a:extLst>
            <a:ext uri="{FF2B5EF4-FFF2-40B4-BE49-F238E27FC236}">
              <a16:creationId xmlns:a16="http://schemas.microsoft.com/office/drawing/2014/main" id="{F32CAFED-7D92-4709-B072-518B2AC3BD53}"/>
            </a:ext>
          </a:extLst>
        </xdr:cNvPr>
        <xdr:cNvSpPr txBox="1"/>
      </xdr:nvSpPr>
      <xdr:spPr>
        <a:xfrm>
          <a:off x="8429136" y="6810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6431</xdr:rowOff>
    </xdr:from>
    <xdr:ext cx="534377" cy="259045"/>
    <xdr:sp macro="" textlink="">
      <xdr:nvSpPr>
        <xdr:cNvPr id="145" name="n_2mainValue【道路】&#10;一人当たり延長">
          <a:extLst>
            <a:ext uri="{FF2B5EF4-FFF2-40B4-BE49-F238E27FC236}">
              <a16:creationId xmlns:a16="http://schemas.microsoft.com/office/drawing/2014/main" id="{A3D8537D-A1EA-4A90-9DA2-E6A02248D4B6}"/>
            </a:ext>
          </a:extLst>
        </xdr:cNvPr>
        <xdr:cNvSpPr txBox="1"/>
      </xdr:nvSpPr>
      <xdr:spPr>
        <a:xfrm>
          <a:off x="7648086" y="6819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8921</xdr:rowOff>
    </xdr:from>
    <xdr:ext cx="534377" cy="259045"/>
    <xdr:sp macro="" textlink="">
      <xdr:nvSpPr>
        <xdr:cNvPr id="146" name="n_3mainValue【道路】&#10;一人当たり延長">
          <a:extLst>
            <a:ext uri="{FF2B5EF4-FFF2-40B4-BE49-F238E27FC236}">
              <a16:creationId xmlns:a16="http://schemas.microsoft.com/office/drawing/2014/main" id="{88C3CD44-E892-499E-90D1-0BB583A52C6E}"/>
            </a:ext>
          </a:extLst>
        </xdr:cNvPr>
        <xdr:cNvSpPr txBox="1"/>
      </xdr:nvSpPr>
      <xdr:spPr>
        <a:xfrm>
          <a:off x="6847986" y="682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10614</xdr:rowOff>
    </xdr:from>
    <xdr:ext cx="534377" cy="259045"/>
    <xdr:sp macro="" textlink="">
      <xdr:nvSpPr>
        <xdr:cNvPr id="147" name="n_4mainValue【道路】&#10;一人当たり延長">
          <a:extLst>
            <a:ext uri="{FF2B5EF4-FFF2-40B4-BE49-F238E27FC236}">
              <a16:creationId xmlns:a16="http://schemas.microsoft.com/office/drawing/2014/main" id="{4B2C3928-2979-45D2-BBA2-D61B6178071E}"/>
            </a:ext>
          </a:extLst>
        </xdr:cNvPr>
        <xdr:cNvSpPr txBox="1"/>
      </xdr:nvSpPr>
      <xdr:spPr>
        <a:xfrm>
          <a:off x="6038361" y="6817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6CA0E176-2A1D-4632-859E-73B3313BFCC8}"/>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3C868A7-8CDD-4A9F-BCEF-98B94B712AFA}"/>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76879AD5-7A34-44E1-B955-451B99AFA729}"/>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5DC2A178-E272-43D8-9054-EA28EDE9145A}"/>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1D8B6005-982A-4DA7-99A9-7D2F6DD35AFE}"/>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690B71FF-53CC-4DA4-BB51-C8052D0F300D}"/>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E18DA6E6-2FF3-4107-82BF-4943B766EE17}"/>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BAACE168-AA66-4406-82AA-1D1AE2B2284E}"/>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F360871-C9BF-41C4-BB2C-10F834977039}"/>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721A235C-62D9-4E87-910B-76ABDB5FB32C}"/>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719D92CF-A08E-402A-B49A-6F1EABDFD6F5}"/>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6CC1866A-675F-4B98-9654-F28FA4542960}"/>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88AB7C0D-61A1-4C6D-8F75-0CBF337435AC}"/>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EFC945A5-B151-47A3-B553-7C906DA2C763}"/>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C07B84F4-243F-4357-B290-233C078E8C53}"/>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D09280A0-9FBA-4340-B940-FE1F59D0E900}"/>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33BE4176-D26E-4801-9A72-25939BDFC405}"/>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58FC9E59-DCBC-47AD-8980-06F0D6204A44}"/>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5D99F5AB-BF99-4123-9EDE-BE81012B856B}"/>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A3A18B70-791C-4BC3-A5B9-CB81DE8D6F1C}"/>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DB109E27-91FE-44E1-A3C3-9FE4F9F5DAB1}"/>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A7889B69-B69F-467B-8F53-096D0EF43BE4}"/>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77107A2F-D4A2-4819-934A-E9A1EEFD3994}"/>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353C0EEF-C408-4518-BB88-6C4ADE70C0D2}"/>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CEBF14A6-826F-4297-A34C-66DC3D2A2BC4}"/>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9D77C582-8384-4DD1-A6C2-41E76B4A5484}"/>
            </a:ext>
          </a:extLst>
        </xdr:cNvPr>
        <xdr:cNvCxnSpPr/>
      </xdr:nvCxnSpPr>
      <xdr:spPr>
        <a:xfrm flipV="1">
          <a:off x="4180840" y="9078595"/>
          <a:ext cx="0" cy="1370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5054251-00DC-4DEF-B89B-3649790207F0}"/>
            </a:ext>
          </a:extLst>
        </xdr:cNvPr>
        <xdr:cNvSpPr txBox="1"/>
      </xdr:nvSpPr>
      <xdr:spPr>
        <a:xfrm>
          <a:off x="4219575" y="10456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7A3EB994-015D-4BAD-BB03-C12428964DF0}"/>
            </a:ext>
          </a:extLst>
        </xdr:cNvPr>
        <xdr:cNvCxnSpPr/>
      </xdr:nvCxnSpPr>
      <xdr:spPr>
        <a:xfrm>
          <a:off x="4105275" y="104494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B24D0247-EC60-4A58-BAB8-A3152D0E04E6}"/>
            </a:ext>
          </a:extLst>
        </xdr:cNvPr>
        <xdr:cNvSpPr txBox="1"/>
      </xdr:nvSpPr>
      <xdr:spPr>
        <a:xfrm>
          <a:off x="4219575" y="8856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6A1D6804-16A9-43BF-A273-2E7F9EA0B494}"/>
            </a:ext>
          </a:extLst>
        </xdr:cNvPr>
        <xdr:cNvCxnSpPr/>
      </xdr:nvCxnSpPr>
      <xdr:spPr>
        <a:xfrm>
          <a:off x="4105275" y="90785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E3D6CA9B-3A0C-440C-80CA-879AF2B4F59D}"/>
            </a:ext>
          </a:extLst>
        </xdr:cNvPr>
        <xdr:cNvSpPr txBox="1"/>
      </xdr:nvSpPr>
      <xdr:spPr>
        <a:xfrm>
          <a:off x="4219575" y="98387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201F649C-A76D-476C-BD52-4686117F74F0}"/>
            </a:ext>
          </a:extLst>
        </xdr:cNvPr>
        <xdr:cNvSpPr/>
      </xdr:nvSpPr>
      <xdr:spPr>
        <a:xfrm>
          <a:off x="4124325" y="986037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955FCE40-ACF1-4343-817C-B0E6E861BA62}"/>
            </a:ext>
          </a:extLst>
        </xdr:cNvPr>
        <xdr:cNvSpPr/>
      </xdr:nvSpPr>
      <xdr:spPr>
        <a:xfrm>
          <a:off x="3381375" y="984721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0025FB06-0476-4D56-835D-09772D511751}"/>
            </a:ext>
          </a:extLst>
        </xdr:cNvPr>
        <xdr:cNvSpPr/>
      </xdr:nvSpPr>
      <xdr:spPr>
        <a:xfrm>
          <a:off x="2571750" y="983088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2014EF06-CE55-4721-AD27-9F8F8153AA14}"/>
            </a:ext>
          </a:extLst>
        </xdr:cNvPr>
        <xdr:cNvSpPr/>
      </xdr:nvSpPr>
      <xdr:spPr>
        <a:xfrm>
          <a:off x="1781175" y="982762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6D36DD9F-D5F7-4D45-A163-349348465CDF}"/>
            </a:ext>
          </a:extLst>
        </xdr:cNvPr>
        <xdr:cNvSpPr/>
      </xdr:nvSpPr>
      <xdr:spPr>
        <a:xfrm>
          <a:off x="981075" y="9832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1227506-39BD-4908-A0F0-2FA299A5FE5F}"/>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9472337-D51C-4F9D-8455-AA9AA831CFA9}"/>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DFE1E80-3C3D-4897-A1CA-41A9B2A22C8F}"/>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D16BB23-082C-4224-A67E-4DEE728388B0}"/>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16EE72A-5B65-4BDC-A13B-0D17A254ABCA}"/>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19413</xdr:rowOff>
    </xdr:from>
    <xdr:to>
      <xdr:col>24</xdr:col>
      <xdr:colOff>114300</xdr:colOff>
      <xdr:row>58</xdr:row>
      <xdr:rowOff>121013</xdr:rowOff>
    </xdr:to>
    <xdr:sp macro="" textlink="">
      <xdr:nvSpPr>
        <xdr:cNvPr id="189" name="楕円 188">
          <a:extLst>
            <a:ext uri="{FF2B5EF4-FFF2-40B4-BE49-F238E27FC236}">
              <a16:creationId xmlns:a16="http://schemas.microsoft.com/office/drawing/2014/main" id="{F9D08222-0814-488F-AB61-B714CB96179D}"/>
            </a:ext>
          </a:extLst>
        </xdr:cNvPr>
        <xdr:cNvSpPr/>
      </xdr:nvSpPr>
      <xdr:spPr>
        <a:xfrm>
          <a:off x="4124325" y="942058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42290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465D614F-01EF-4D87-B497-FAA214939AEE}"/>
            </a:ext>
          </a:extLst>
        </xdr:cNvPr>
        <xdr:cNvSpPr txBox="1"/>
      </xdr:nvSpPr>
      <xdr:spPr>
        <a:xfrm>
          <a:off x="4219575" y="9284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168003</xdr:rowOff>
    </xdr:from>
    <xdr:to>
      <xdr:col>20</xdr:col>
      <xdr:colOff>38100</xdr:colOff>
      <xdr:row>58</xdr:row>
      <xdr:rowOff>98153</xdr:rowOff>
    </xdr:to>
    <xdr:sp macro="" textlink="">
      <xdr:nvSpPr>
        <xdr:cNvPr id="191" name="楕円 190">
          <a:extLst>
            <a:ext uri="{FF2B5EF4-FFF2-40B4-BE49-F238E27FC236}">
              <a16:creationId xmlns:a16="http://schemas.microsoft.com/office/drawing/2014/main" id="{1483F3A4-9D1A-4C95-9ADC-754AA75AFA29}"/>
            </a:ext>
          </a:extLst>
        </xdr:cNvPr>
        <xdr:cNvSpPr/>
      </xdr:nvSpPr>
      <xdr:spPr>
        <a:xfrm>
          <a:off x="3381375" y="94040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47353</xdr:rowOff>
    </xdr:from>
    <xdr:to>
      <xdr:col>24</xdr:col>
      <xdr:colOff>63500</xdr:colOff>
      <xdr:row>58</xdr:row>
      <xdr:rowOff>70213</xdr:rowOff>
    </xdr:to>
    <xdr:cxnSp macro="">
      <xdr:nvCxnSpPr>
        <xdr:cNvPr id="192" name="直線コネクタ 191">
          <a:extLst>
            <a:ext uri="{FF2B5EF4-FFF2-40B4-BE49-F238E27FC236}">
              <a16:creationId xmlns:a16="http://schemas.microsoft.com/office/drawing/2014/main" id="{D4BE54F5-202E-473E-8E17-E7D46FC492FA}"/>
            </a:ext>
          </a:extLst>
        </xdr:cNvPr>
        <xdr:cNvCxnSpPr/>
      </xdr:nvCxnSpPr>
      <xdr:spPr>
        <a:xfrm>
          <a:off x="3429000" y="9451703"/>
          <a:ext cx="7524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159838</xdr:rowOff>
    </xdr:from>
    <xdr:to>
      <xdr:col>15</xdr:col>
      <xdr:colOff>101600</xdr:colOff>
      <xdr:row>58</xdr:row>
      <xdr:rowOff>89988</xdr:rowOff>
    </xdr:to>
    <xdr:sp macro="" textlink="">
      <xdr:nvSpPr>
        <xdr:cNvPr id="193" name="楕円 192">
          <a:extLst>
            <a:ext uri="{FF2B5EF4-FFF2-40B4-BE49-F238E27FC236}">
              <a16:creationId xmlns:a16="http://schemas.microsoft.com/office/drawing/2014/main" id="{2B70BCC4-1262-4592-9591-87D4499D00E1}"/>
            </a:ext>
          </a:extLst>
        </xdr:cNvPr>
        <xdr:cNvSpPr/>
      </xdr:nvSpPr>
      <xdr:spPr>
        <a:xfrm>
          <a:off x="2571750" y="940226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39188</xdr:rowOff>
    </xdr:from>
    <xdr:to>
      <xdr:col>19</xdr:col>
      <xdr:colOff>177800</xdr:colOff>
      <xdr:row>58</xdr:row>
      <xdr:rowOff>47353</xdr:rowOff>
    </xdr:to>
    <xdr:cxnSp macro="">
      <xdr:nvCxnSpPr>
        <xdr:cNvPr id="194" name="直線コネクタ 193">
          <a:extLst>
            <a:ext uri="{FF2B5EF4-FFF2-40B4-BE49-F238E27FC236}">
              <a16:creationId xmlns:a16="http://schemas.microsoft.com/office/drawing/2014/main" id="{B1524996-E4D6-4528-84BF-175BB93733C2}"/>
            </a:ext>
          </a:extLst>
        </xdr:cNvPr>
        <xdr:cNvCxnSpPr/>
      </xdr:nvCxnSpPr>
      <xdr:spPr>
        <a:xfrm>
          <a:off x="2619375" y="9440363"/>
          <a:ext cx="809625" cy="1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136978</xdr:rowOff>
    </xdr:from>
    <xdr:to>
      <xdr:col>10</xdr:col>
      <xdr:colOff>165100</xdr:colOff>
      <xdr:row>58</xdr:row>
      <xdr:rowOff>67128</xdr:rowOff>
    </xdr:to>
    <xdr:sp macro="" textlink="">
      <xdr:nvSpPr>
        <xdr:cNvPr id="195" name="楕円 194">
          <a:extLst>
            <a:ext uri="{FF2B5EF4-FFF2-40B4-BE49-F238E27FC236}">
              <a16:creationId xmlns:a16="http://schemas.microsoft.com/office/drawing/2014/main" id="{837C0277-FEE3-4F54-9A69-004FF12BDC17}"/>
            </a:ext>
          </a:extLst>
        </xdr:cNvPr>
        <xdr:cNvSpPr/>
      </xdr:nvSpPr>
      <xdr:spPr>
        <a:xfrm>
          <a:off x="1781175" y="937940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16328</xdr:rowOff>
    </xdr:from>
    <xdr:to>
      <xdr:col>15</xdr:col>
      <xdr:colOff>50800</xdr:colOff>
      <xdr:row>58</xdr:row>
      <xdr:rowOff>39188</xdr:rowOff>
    </xdr:to>
    <xdr:cxnSp macro="">
      <xdr:nvCxnSpPr>
        <xdr:cNvPr id="196" name="直線コネクタ 195">
          <a:extLst>
            <a:ext uri="{FF2B5EF4-FFF2-40B4-BE49-F238E27FC236}">
              <a16:creationId xmlns:a16="http://schemas.microsoft.com/office/drawing/2014/main" id="{5BE37987-8DFC-450D-8BD3-A6C20488523A}"/>
            </a:ext>
          </a:extLst>
        </xdr:cNvPr>
        <xdr:cNvCxnSpPr/>
      </xdr:nvCxnSpPr>
      <xdr:spPr>
        <a:xfrm>
          <a:off x="1828800" y="9417503"/>
          <a:ext cx="7905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112485</xdr:rowOff>
    </xdr:from>
    <xdr:to>
      <xdr:col>6</xdr:col>
      <xdr:colOff>38100</xdr:colOff>
      <xdr:row>58</xdr:row>
      <xdr:rowOff>42635</xdr:rowOff>
    </xdr:to>
    <xdr:sp macro="" textlink="">
      <xdr:nvSpPr>
        <xdr:cNvPr id="197" name="楕円 196">
          <a:extLst>
            <a:ext uri="{FF2B5EF4-FFF2-40B4-BE49-F238E27FC236}">
              <a16:creationId xmlns:a16="http://schemas.microsoft.com/office/drawing/2014/main" id="{F03DB45A-8A90-4209-BA45-159AA05E6619}"/>
            </a:ext>
          </a:extLst>
        </xdr:cNvPr>
        <xdr:cNvSpPr/>
      </xdr:nvSpPr>
      <xdr:spPr>
        <a:xfrm>
          <a:off x="981075" y="93517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163285</xdr:rowOff>
    </xdr:from>
    <xdr:to>
      <xdr:col>10</xdr:col>
      <xdr:colOff>114300</xdr:colOff>
      <xdr:row>58</xdr:row>
      <xdr:rowOff>16328</xdr:rowOff>
    </xdr:to>
    <xdr:cxnSp macro="">
      <xdr:nvCxnSpPr>
        <xdr:cNvPr id="198" name="直線コネクタ 197">
          <a:extLst>
            <a:ext uri="{FF2B5EF4-FFF2-40B4-BE49-F238E27FC236}">
              <a16:creationId xmlns:a16="http://schemas.microsoft.com/office/drawing/2014/main" id="{66D9D855-10EC-4EED-9EF9-F3F257DF3928}"/>
            </a:ext>
          </a:extLst>
        </xdr:cNvPr>
        <xdr:cNvCxnSpPr/>
      </xdr:nvCxnSpPr>
      <xdr:spPr>
        <a:xfrm>
          <a:off x="1028700" y="9399360"/>
          <a:ext cx="800100"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40294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48DD7EB5-B47F-4023-972C-F322298C3585}"/>
            </a:ext>
          </a:extLst>
        </xdr:cNvPr>
        <xdr:cNvSpPr txBox="1"/>
      </xdr:nvSpPr>
      <xdr:spPr>
        <a:xfrm>
          <a:off x="3239144" y="9927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23965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D15A9D4C-7F6A-419F-89F5-F845FD757D17}"/>
            </a:ext>
          </a:extLst>
        </xdr:cNvPr>
        <xdr:cNvSpPr txBox="1"/>
      </xdr:nvSpPr>
      <xdr:spPr>
        <a:xfrm>
          <a:off x="2439044" y="9914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20700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2E9E83A0-3778-47C4-B7DE-DF924B6599E5}"/>
            </a:ext>
          </a:extLst>
        </xdr:cNvPr>
        <xdr:cNvSpPr txBox="1"/>
      </xdr:nvSpPr>
      <xdr:spPr>
        <a:xfrm>
          <a:off x="1648469" y="9907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DFBE15BC-6535-4DDE-ABA6-61DEB04283F5}"/>
            </a:ext>
          </a:extLst>
        </xdr:cNvPr>
        <xdr:cNvSpPr txBox="1"/>
      </xdr:nvSpPr>
      <xdr:spPr>
        <a:xfrm>
          <a:off x="848369" y="9915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114680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CFDE5F56-CE3A-4D70-A110-63FC4561499F}"/>
            </a:ext>
          </a:extLst>
        </xdr:cNvPr>
        <xdr:cNvSpPr txBox="1"/>
      </xdr:nvSpPr>
      <xdr:spPr>
        <a:xfrm>
          <a:off x="3239144" y="9192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106515</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81192BB8-B5D6-4A9E-BC65-B60AB28941C9}"/>
            </a:ext>
          </a:extLst>
        </xdr:cNvPr>
        <xdr:cNvSpPr txBox="1"/>
      </xdr:nvSpPr>
      <xdr:spPr>
        <a:xfrm>
          <a:off x="2439044" y="9180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83655</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45B8C8E4-F681-4DA2-9B77-DF6CFB674738}"/>
            </a:ext>
          </a:extLst>
        </xdr:cNvPr>
        <xdr:cNvSpPr txBox="1"/>
      </xdr:nvSpPr>
      <xdr:spPr>
        <a:xfrm>
          <a:off x="1648469" y="9164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59162</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89B86650-C892-463F-A8B8-90CCEDE3EA4D}"/>
            </a:ext>
          </a:extLst>
        </xdr:cNvPr>
        <xdr:cNvSpPr txBox="1"/>
      </xdr:nvSpPr>
      <xdr:spPr>
        <a:xfrm>
          <a:off x="848369" y="9136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E7AF1AD-6EA8-41CC-9C38-1A834ABB33C4}"/>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1F0E6593-E278-4FE2-B4E2-8FA86D25C419}"/>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5C05AFE1-66A1-4385-8C3C-2F1F035EBF53}"/>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E6447121-2C66-4B53-97AA-85E36EEE2FFB}"/>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D415241-005D-4071-85F7-1C23561BFBE3}"/>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B921D45F-7F08-463D-98F7-DFAB1B198627}"/>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46571D20-D283-4D6F-B49F-6B7B79825F6C}"/>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4E3F1457-7353-42D8-8E60-4B0489BD0B98}"/>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1E2E402C-86B6-48DA-90B4-3BE64C385517}"/>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3AFA680-668B-4C9B-AF4D-46FD3FCFD5A4}"/>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A98D6156-110C-46A2-9803-381749044B1C}"/>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1A52551E-F521-4F5D-B61A-9F42C3C7C3FB}"/>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44320592-FCB2-40DE-A1BA-617DEAEABB44}"/>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362F8CA5-C417-4566-889E-C31539A218AD}"/>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D077E756-8466-42ED-B0DE-E27FDD6FC4FC}"/>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59EAB5D4-AEB1-4539-B1A4-5BA8175C1729}"/>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1BCFD5DF-38B0-4E2B-83D1-917ABC21507F}"/>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9F7BC827-3272-4055-A77F-768D8ED6FD61}"/>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87F12B04-0FC4-4EB4-BD0C-B8B6DDF9BCC8}"/>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A353B569-95F5-4B8D-840A-F9C683EA6615}"/>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4AAE4CC5-6252-49A3-B949-27790A7B400E}"/>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29CFB60E-D9DD-4CB2-B7B2-398504982560}"/>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91D40348-4002-41F8-9720-58147C5566FB}"/>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8D70C325-DA8D-4C14-9599-7C0948A55EBA}"/>
            </a:ext>
          </a:extLst>
        </xdr:cNvPr>
        <xdr:cNvCxnSpPr/>
      </xdr:nvCxnSpPr>
      <xdr:spPr>
        <a:xfrm flipV="1">
          <a:off x="9429115" y="9198049"/>
          <a:ext cx="0" cy="1244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28A4ACAE-8701-44BB-BF56-E703F96585D2}"/>
            </a:ext>
          </a:extLst>
        </xdr:cNvPr>
        <xdr:cNvSpPr txBox="1"/>
      </xdr:nvSpPr>
      <xdr:spPr>
        <a:xfrm>
          <a:off x="9467850" y="1044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5ADDDBB7-0583-47DD-A251-5921B1585F02}"/>
            </a:ext>
          </a:extLst>
        </xdr:cNvPr>
        <xdr:cNvCxnSpPr/>
      </xdr:nvCxnSpPr>
      <xdr:spPr>
        <a:xfrm>
          <a:off x="9363075" y="1044256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3D28CE10-4300-4FF6-822D-7483523E4A93}"/>
            </a:ext>
          </a:extLst>
        </xdr:cNvPr>
        <xdr:cNvSpPr txBox="1"/>
      </xdr:nvSpPr>
      <xdr:spPr>
        <a:xfrm>
          <a:off x="9467850" y="89828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610759DF-C4B3-4A83-A40E-6D5EC9798A7B}"/>
            </a:ext>
          </a:extLst>
        </xdr:cNvPr>
        <xdr:cNvCxnSpPr/>
      </xdr:nvCxnSpPr>
      <xdr:spPr>
        <a:xfrm>
          <a:off x="9363075" y="919804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48956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DEE45357-A30F-42C3-8B9D-2CEFBBFF801E}"/>
            </a:ext>
          </a:extLst>
        </xdr:cNvPr>
        <xdr:cNvSpPr txBox="1"/>
      </xdr:nvSpPr>
      <xdr:spPr>
        <a:xfrm>
          <a:off x="9467850" y="99327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517C4D7F-39AF-4618-A888-008635242683}"/>
            </a:ext>
          </a:extLst>
        </xdr:cNvPr>
        <xdr:cNvSpPr/>
      </xdr:nvSpPr>
      <xdr:spPr>
        <a:xfrm>
          <a:off x="9401175" y="1007812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3BB6930D-F306-45B3-AD2D-2BEF844E93C3}"/>
            </a:ext>
          </a:extLst>
        </xdr:cNvPr>
        <xdr:cNvSpPr/>
      </xdr:nvSpPr>
      <xdr:spPr>
        <a:xfrm>
          <a:off x="8639175" y="100862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FBA9D6F9-B769-4F5E-A421-F9246E96907C}"/>
            </a:ext>
          </a:extLst>
        </xdr:cNvPr>
        <xdr:cNvSpPr/>
      </xdr:nvSpPr>
      <xdr:spPr>
        <a:xfrm>
          <a:off x="7839075" y="1009475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6192F9AB-6438-4015-8E0E-FF3E856859D9}"/>
            </a:ext>
          </a:extLst>
        </xdr:cNvPr>
        <xdr:cNvSpPr/>
      </xdr:nvSpPr>
      <xdr:spPr>
        <a:xfrm>
          <a:off x="7029450" y="101124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76B7E7D7-F7B2-4138-B7A0-AD820A9FA455}"/>
            </a:ext>
          </a:extLst>
        </xdr:cNvPr>
        <xdr:cNvSpPr/>
      </xdr:nvSpPr>
      <xdr:spPr>
        <a:xfrm>
          <a:off x="6238875" y="1009486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40330AD-49A4-4736-B216-B80CDF66AE84}"/>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073AFCE-DE13-47C0-B9C3-C2E63A5A3900}"/>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3509EC5-50E2-4767-95FB-B174E30F4B96}"/>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08AA09A-C500-4AA3-8490-ECF401B34571}"/>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E573583-9F46-4F90-9625-579773755131}"/>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106270</xdr:rowOff>
    </xdr:from>
    <xdr:to>
      <xdr:col>55</xdr:col>
      <xdr:colOff>50800</xdr:colOff>
      <xdr:row>63</xdr:row>
      <xdr:rowOff>36420</xdr:rowOff>
    </xdr:to>
    <xdr:sp macro="" textlink="">
      <xdr:nvSpPr>
        <xdr:cNvPr id="246" name="楕円 245">
          <a:extLst>
            <a:ext uri="{FF2B5EF4-FFF2-40B4-BE49-F238E27FC236}">
              <a16:creationId xmlns:a16="http://schemas.microsoft.com/office/drawing/2014/main" id="{7A6B0DCC-D6B8-4D8D-B191-84A197D07775}"/>
            </a:ext>
          </a:extLst>
        </xdr:cNvPr>
        <xdr:cNvSpPr/>
      </xdr:nvSpPr>
      <xdr:spPr>
        <a:xfrm>
          <a:off x="9401175" y="1015197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84697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C84D6F15-C913-4E8E-A1D7-812DFBBDD5E0}"/>
            </a:ext>
          </a:extLst>
        </xdr:cNvPr>
        <xdr:cNvSpPr txBox="1"/>
      </xdr:nvSpPr>
      <xdr:spPr>
        <a:xfrm>
          <a:off x="9467850" y="10136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115955</xdr:rowOff>
    </xdr:from>
    <xdr:to>
      <xdr:col>50</xdr:col>
      <xdr:colOff>165100</xdr:colOff>
      <xdr:row>63</xdr:row>
      <xdr:rowOff>46105</xdr:rowOff>
    </xdr:to>
    <xdr:sp macro="" textlink="">
      <xdr:nvSpPr>
        <xdr:cNvPr id="248" name="楕円 247">
          <a:extLst>
            <a:ext uri="{FF2B5EF4-FFF2-40B4-BE49-F238E27FC236}">
              <a16:creationId xmlns:a16="http://schemas.microsoft.com/office/drawing/2014/main" id="{E15C04B0-1232-4708-B276-C893102A0B33}"/>
            </a:ext>
          </a:extLst>
        </xdr:cNvPr>
        <xdr:cNvSpPr/>
      </xdr:nvSpPr>
      <xdr:spPr>
        <a:xfrm>
          <a:off x="8639175" y="101648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157070</xdr:rowOff>
    </xdr:from>
    <xdr:to>
      <xdr:col>55</xdr:col>
      <xdr:colOff>0</xdr:colOff>
      <xdr:row>62</xdr:row>
      <xdr:rowOff>166755</xdr:rowOff>
    </xdr:to>
    <xdr:cxnSp macro="">
      <xdr:nvCxnSpPr>
        <xdr:cNvPr id="249" name="直線コネクタ 248">
          <a:extLst>
            <a:ext uri="{FF2B5EF4-FFF2-40B4-BE49-F238E27FC236}">
              <a16:creationId xmlns:a16="http://schemas.microsoft.com/office/drawing/2014/main" id="{174C34CB-4755-4AAC-B195-F4FFD55014FA}"/>
            </a:ext>
          </a:extLst>
        </xdr:cNvPr>
        <xdr:cNvCxnSpPr/>
      </xdr:nvCxnSpPr>
      <xdr:spPr>
        <a:xfrm flipV="1">
          <a:off x="8686800" y="10209120"/>
          <a:ext cx="742950" cy="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132521</xdr:rowOff>
    </xdr:from>
    <xdr:to>
      <xdr:col>46</xdr:col>
      <xdr:colOff>38100</xdr:colOff>
      <xdr:row>63</xdr:row>
      <xdr:rowOff>62671</xdr:rowOff>
    </xdr:to>
    <xdr:sp macro="" textlink="">
      <xdr:nvSpPr>
        <xdr:cNvPr id="250" name="楕円 249">
          <a:extLst>
            <a:ext uri="{FF2B5EF4-FFF2-40B4-BE49-F238E27FC236}">
              <a16:creationId xmlns:a16="http://schemas.microsoft.com/office/drawing/2014/main" id="{341D4A27-AF12-4E0E-A65D-B7C29795BCB1}"/>
            </a:ext>
          </a:extLst>
        </xdr:cNvPr>
        <xdr:cNvSpPr/>
      </xdr:nvSpPr>
      <xdr:spPr>
        <a:xfrm>
          <a:off x="7839075" y="101813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166755</xdr:rowOff>
    </xdr:from>
    <xdr:to>
      <xdr:col>50</xdr:col>
      <xdr:colOff>114300</xdr:colOff>
      <xdr:row>63</xdr:row>
      <xdr:rowOff>11871</xdr:rowOff>
    </xdr:to>
    <xdr:cxnSp macro="">
      <xdr:nvCxnSpPr>
        <xdr:cNvPr id="251" name="直線コネクタ 250">
          <a:extLst>
            <a:ext uri="{FF2B5EF4-FFF2-40B4-BE49-F238E27FC236}">
              <a16:creationId xmlns:a16="http://schemas.microsoft.com/office/drawing/2014/main" id="{E660448D-FCA4-464E-98E6-C7946B84417C}"/>
            </a:ext>
          </a:extLst>
        </xdr:cNvPr>
        <xdr:cNvCxnSpPr/>
      </xdr:nvCxnSpPr>
      <xdr:spPr>
        <a:xfrm flipV="1">
          <a:off x="7886700" y="10212455"/>
          <a:ext cx="800100" cy="7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140499</xdr:rowOff>
    </xdr:from>
    <xdr:to>
      <xdr:col>41</xdr:col>
      <xdr:colOff>101600</xdr:colOff>
      <xdr:row>63</xdr:row>
      <xdr:rowOff>70649</xdr:rowOff>
    </xdr:to>
    <xdr:sp macro="" textlink="">
      <xdr:nvSpPr>
        <xdr:cNvPr id="252" name="楕円 251">
          <a:extLst>
            <a:ext uri="{FF2B5EF4-FFF2-40B4-BE49-F238E27FC236}">
              <a16:creationId xmlns:a16="http://schemas.microsoft.com/office/drawing/2014/main" id="{13E081D6-504C-476C-B426-FCF3E456AF3C}"/>
            </a:ext>
          </a:extLst>
        </xdr:cNvPr>
        <xdr:cNvSpPr/>
      </xdr:nvSpPr>
      <xdr:spPr>
        <a:xfrm>
          <a:off x="7029450" y="1019254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11871</xdr:rowOff>
    </xdr:from>
    <xdr:to>
      <xdr:col>45</xdr:col>
      <xdr:colOff>177800</xdr:colOff>
      <xdr:row>63</xdr:row>
      <xdr:rowOff>19849</xdr:rowOff>
    </xdr:to>
    <xdr:cxnSp macro="">
      <xdr:nvCxnSpPr>
        <xdr:cNvPr id="253" name="直線コネクタ 252">
          <a:extLst>
            <a:ext uri="{FF2B5EF4-FFF2-40B4-BE49-F238E27FC236}">
              <a16:creationId xmlns:a16="http://schemas.microsoft.com/office/drawing/2014/main" id="{EDC3176D-9C46-4779-AFA8-933AF929C6A2}"/>
            </a:ext>
          </a:extLst>
        </xdr:cNvPr>
        <xdr:cNvCxnSpPr/>
      </xdr:nvCxnSpPr>
      <xdr:spPr>
        <a:xfrm flipV="1">
          <a:off x="7077075" y="10219496"/>
          <a:ext cx="809625" cy="1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145925</xdr:rowOff>
    </xdr:from>
    <xdr:to>
      <xdr:col>36</xdr:col>
      <xdr:colOff>165100</xdr:colOff>
      <xdr:row>63</xdr:row>
      <xdr:rowOff>76075</xdr:rowOff>
    </xdr:to>
    <xdr:sp macro="" textlink="">
      <xdr:nvSpPr>
        <xdr:cNvPr id="254" name="楕円 253">
          <a:extLst>
            <a:ext uri="{FF2B5EF4-FFF2-40B4-BE49-F238E27FC236}">
              <a16:creationId xmlns:a16="http://schemas.microsoft.com/office/drawing/2014/main" id="{2226B928-232E-4429-8C04-3FCCA46142D7}"/>
            </a:ext>
          </a:extLst>
        </xdr:cNvPr>
        <xdr:cNvSpPr/>
      </xdr:nvSpPr>
      <xdr:spPr>
        <a:xfrm>
          <a:off x="6238875" y="101916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19849</xdr:rowOff>
    </xdr:from>
    <xdr:to>
      <xdr:col>41</xdr:col>
      <xdr:colOff>50800</xdr:colOff>
      <xdr:row>63</xdr:row>
      <xdr:rowOff>25275</xdr:rowOff>
    </xdr:to>
    <xdr:cxnSp macro="">
      <xdr:nvCxnSpPr>
        <xdr:cNvPr id="255" name="直線コネクタ 254">
          <a:extLst>
            <a:ext uri="{FF2B5EF4-FFF2-40B4-BE49-F238E27FC236}">
              <a16:creationId xmlns:a16="http://schemas.microsoft.com/office/drawing/2014/main" id="{F6A9440C-ADA9-4682-B6AE-0D4588FD4A81}"/>
            </a:ext>
          </a:extLst>
        </xdr:cNvPr>
        <xdr:cNvCxnSpPr/>
      </xdr:nvCxnSpPr>
      <xdr:spPr>
        <a:xfrm flipV="1">
          <a:off x="6286500" y="10230649"/>
          <a:ext cx="790575" cy="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4D102F1A-E3A0-4D60-A3E0-B9DEA96C7220}"/>
            </a:ext>
          </a:extLst>
        </xdr:cNvPr>
        <xdr:cNvSpPr txBox="1"/>
      </xdr:nvSpPr>
      <xdr:spPr>
        <a:xfrm>
          <a:off x="8399995" y="9880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3D3E06C8-6D3F-4F5B-9716-C2144B72A9F4}"/>
            </a:ext>
          </a:extLst>
        </xdr:cNvPr>
        <xdr:cNvSpPr txBox="1"/>
      </xdr:nvSpPr>
      <xdr:spPr>
        <a:xfrm>
          <a:off x="7609420" y="9889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96789C37-A914-42EC-B8B1-6EBD8B0600AD}"/>
            </a:ext>
          </a:extLst>
        </xdr:cNvPr>
        <xdr:cNvSpPr txBox="1"/>
      </xdr:nvSpPr>
      <xdr:spPr>
        <a:xfrm>
          <a:off x="6818845" y="9897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79C9289C-81FB-4CBC-98F8-640F14DB9662}"/>
            </a:ext>
          </a:extLst>
        </xdr:cNvPr>
        <xdr:cNvSpPr txBox="1"/>
      </xdr:nvSpPr>
      <xdr:spPr>
        <a:xfrm>
          <a:off x="6009220" y="9889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37232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12F45062-5771-4988-B070-B2804A4283C8}"/>
            </a:ext>
          </a:extLst>
        </xdr:cNvPr>
        <xdr:cNvSpPr txBox="1"/>
      </xdr:nvSpPr>
      <xdr:spPr>
        <a:xfrm>
          <a:off x="8399995" y="10248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53798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B8745BA3-92A2-4D6F-9A06-E9BC6A3DB4F0}"/>
            </a:ext>
          </a:extLst>
        </xdr:cNvPr>
        <xdr:cNvSpPr txBox="1"/>
      </xdr:nvSpPr>
      <xdr:spPr>
        <a:xfrm>
          <a:off x="7609420" y="10261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61776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6D6B2080-AF9A-436E-B03C-5212939A4B83}"/>
            </a:ext>
          </a:extLst>
        </xdr:cNvPr>
        <xdr:cNvSpPr txBox="1"/>
      </xdr:nvSpPr>
      <xdr:spPr>
        <a:xfrm>
          <a:off x="6818845" y="10275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67202</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B8C2B02-9E36-4C16-9E6A-96D3A9D2CFCB}"/>
            </a:ext>
          </a:extLst>
        </xdr:cNvPr>
        <xdr:cNvSpPr txBox="1"/>
      </xdr:nvSpPr>
      <xdr:spPr>
        <a:xfrm>
          <a:off x="6009220" y="1027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47471377-EE47-4037-B4C4-D9DB122256EE}"/>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C79A103-4CBB-49A9-9753-C04D6D97786E}"/>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1A56796-A496-4810-BEA8-272BDA87AF40}"/>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953583B-1275-4124-83F8-D28F242F86E5}"/>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CB9255F-4A65-4645-A967-5D6E4E716B62}"/>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24F22A8-31B3-485A-A89D-4C04719B1787}"/>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C628FC9D-C5BB-4590-9892-465591E2DBFF}"/>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C9C252C7-5C19-418A-BB14-2F679B732768}"/>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C0E35DDA-7406-4679-BD56-8DC22E6EB2BA}"/>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656AFA4-78A2-4C2C-A58B-E2FE3418925A}"/>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497F0B05-EC97-4726-B547-2DD49029E53B}"/>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CF32A62C-457A-41D1-84F6-F983217413EA}"/>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09DB8E2-67D0-4237-986C-6C8F04A38296}"/>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C4EB1404-2871-4DA7-A835-4537ED07F59D}"/>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C155E54D-5315-4BD0-8709-DD8DB74445AC}"/>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26386DF4-0F7D-41FF-9220-7BAC204D3C9F}"/>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D8D7278C-330A-495F-AA09-A0CE051E43EB}"/>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F750B02D-1A1C-4DE8-A6BD-44CC47E0BC55}"/>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AD414832-7C64-438B-B710-63249EC57755}"/>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62D1F96-27AE-44D5-86B4-0987B88E2B18}"/>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66CF0F62-8165-40CE-A342-76D02BD67F60}"/>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B33965F-6502-4302-A143-A2EDAE65087D}"/>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73E800D7-79A7-454B-8826-DF2E37088696}"/>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4D640C11-531B-4BC2-A3E4-9DF530107A32}"/>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280AC5CC-0461-4102-9ACB-01345C2BD53C}"/>
            </a:ext>
          </a:extLst>
        </xdr:cNvPr>
        <xdr:cNvCxnSpPr/>
      </xdr:nvCxnSpPr>
      <xdr:spPr>
        <a:xfrm flipV="1">
          <a:off x="4180840" y="1275207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AF03ECB5-C69E-414D-A2FE-FF32E4B72378}"/>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DAE31A19-232F-4B96-AEF8-613E8FB09F35}"/>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36E29DE1-DF93-4454-BFCB-C36254E49015}"/>
            </a:ext>
          </a:extLst>
        </xdr:cNvPr>
        <xdr:cNvSpPr txBox="1"/>
      </xdr:nvSpPr>
      <xdr:spPr>
        <a:xfrm>
          <a:off x="4219575" y="12536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0C995627-8D40-4711-B6A9-5E1EDA5851BE}"/>
            </a:ext>
          </a:extLst>
        </xdr:cNvPr>
        <xdr:cNvCxnSpPr/>
      </xdr:nvCxnSpPr>
      <xdr:spPr>
        <a:xfrm>
          <a:off x="4105275" y="127520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8FA92DD3-702D-425C-A7DD-01A873EEBA59}"/>
            </a:ext>
          </a:extLst>
        </xdr:cNvPr>
        <xdr:cNvSpPr txBox="1"/>
      </xdr:nvSpPr>
      <xdr:spPr>
        <a:xfrm>
          <a:off x="4219575" y="13307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A812952E-C765-482B-9CEB-AA37E146BA3B}"/>
            </a:ext>
          </a:extLst>
        </xdr:cNvPr>
        <xdr:cNvSpPr/>
      </xdr:nvSpPr>
      <xdr:spPr>
        <a:xfrm>
          <a:off x="4124325" y="134461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C4FAEA87-A092-4ACF-81ED-37B5A2E17D02}"/>
            </a:ext>
          </a:extLst>
        </xdr:cNvPr>
        <xdr:cNvSpPr/>
      </xdr:nvSpPr>
      <xdr:spPr>
        <a:xfrm>
          <a:off x="3381375" y="13419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56185AC3-A4D9-4331-B26F-B7C7F4AB1439}"/>
            </a:ext>
          </a:extLst>
        </xdr:cNvPr>
        <xdr:cNvSpPr/>
      </xdr:nvSpPr>
      <xdr:spPr>
        <a:xfrm>
          <a:off x="2571750" y="134105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5112176E-9F3A-4896-A0D3-518F9D01CD0B}"/>
            </a:ext>
          </a:extLst>
        </xdr:cNvPr>
        <xdr:cNvSpPr/>
      </xdr:nvSpPr>
      <xdr:spPr>
        <a:xfrm>
          <a:off x="1781175" y="133915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4184A0FE-C75C-492A-8638-9EA8F90D0138}"/>
            </a:ext>
          </a:extLst>
        </xdr:cNvPr>
        <xdr:cNvSpPr/>
      </xdr:nvSpPr>
      <xdr:spPr>
        <a:xfrm>
          <a:off x="981075" y="133642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C28C9F4-96B1-44FC-9686-D7875F2D69E3}"/>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1125FFB-3D68-4C83-AD76-47D760D6AD99}"/>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B4152D9-F44E-4EE1-93A9-C48EA62C7B78}"/>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659C5F1-3F26-4D09-B59E-8CD35E4B9D7E}"/>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3ECE5B0-8CE8-434C-8AB1-24F9EF7AEB5D}"/>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84455</xdr:rowOff>
    </xdr:from>
    <xdr:to>
      <xdr:col>24</xdr:col>
      <xdr:colOff>114300</xdr:colOff>
      <xdr:row>84</xdr:row>
      <xdr:rowOff>14605</xdr:rowOff>
    </xdr:to>
    <xdr:sp macro="" textlink="">
      <xdr:nvSpPr>
        <xdr:cNvPr id="304" name="楕円 303">
          <a:extLst>
            <a:ext uri="{FF2B5EF4-FFF2-40B4-BE49-F238E27FC236}">
              <a16:creationId xmlns:a16="http://schemas.microsoft.com/office/drawing/2014/main" id="{F2127101-6A7E-4386-AFAC-9E20857F6303}"/>
            </a:ext>
          </a:extLst>
        </xdr:cNvPr>
        <xdr:cNvSpPr/>
      </xdr:nvSpPr>
      <xdr:spPr>
        <a:xfrm>
          <a:off x="4124325" y="1353693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62882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7E03632A-90CC-403B-98A6-A9AE5CDCD318}"/>
            </a:ext>
          </a:extLst>
        </xdr:cNvPr>
        <xdr:cNvSpPr txBox="1"/>
      </xdr:nvSpPr>
      <xdr:spPr>
        <a:xfrm>
          <a:off x="4219575" y="13515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50164</xdr:rowOff>
    </xdr:from>
    <xdr:to>
      <xdr:col>20</xdr:col>
      <xdr:colOff>38100</xdr:colOff>
      <xdr:row>83</xdr:row>
      <xdr:rowOff>151764</xdr:rowOff>
    </xdr:to>
    <xdr:sp macro="" textlink="">
      <xdr:nvSpPr>
        <xdr:cNvPr id="306" name="楕円 305">
          <a:extLst>
            <a:ext uri="{FF2B5EF4-FFF2-40B4-BE49-F238E27FC236}">
              <a16:creationId xmlns:a16="http://schemas.microsoft.com/office/drawing/2014/main" id="{9632170A-3077-4D6F-86F1-C65901844F9C}"/>
            </a:ext>
          </a:extLst>
        </xdr:cNvPr>
        <xdr:cNvSpPr/>
      </xdr:nvSpPr>
      <xdr:spPr>
        <a:xfrm>
          <a:off x="3381375" y="134962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100964</xdr:rowOff>
    </xdr:from>
    <xdr:to>
      <xdr:col>24</xdr:col>
      <xdr:colOff>63500</xdr:colOff>
      <xdr:row>83</xdr:row>
      <xdr:rowOff>135255</xdr:rowOff>
    </xdr:to>
    <xdr:cxnSp macro="">
      <xdr:nvCxnSpPr>
        <xdr:cNvPr id="307" name="直線コネクタ 306">
          <a:extLst>
            <a:ext uri="{FF2B5EF4-FFF2-40B4-BE49-F238E27FC236}">
              <a16:creationId xmlns:a16="http://schemas.microsoft.com/office/drawing/2014/main" id="{57AE0E99-FEAD-4BA2-B5CA-CF1C5E28B2A2}"/>
            </a:ext>
          </a:extLst>
        </xdr:cNvPr>
        <xdr:cNvCxnSpPr/>
      </xdr:nvCxnSpPr>
      <xdr:spPr>
        <a:xfrm>
          <a:off x="3429000" y="13553439"/>
          <a:ext cx="752475" cy="3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17780</xdr:rowOff>
    </xdr:from>
    <xdr:to>
      <xdr:col>15</xdr:col>
      <xdr:colOff>101600</xdr:colOff>
      <xdr:row>83</xdr:row>
      <xdr:rowOff>119380</xdr:rowOff>
    </xdr:to>
    <xdr:sp macro="" textlink="">
      <xdr:nvSpPr>
        <xdr:cNvPr id="308" name="楕円 307">
          <a:extLst>
            <a:ext uri="{FF2B5EF4-FFF2-40B4-BE49-F238E27FC236}">
              <a16:creationId xmlns:a16="http://schemas.microsoft.com/office/drawing/2014/main" id="{44E9AB4E-2F80-45A5-A24E-0E284912EA72}"/>
            </a:ext>
          </a:extLst>
        </xdr:cNvPr>
        <xdr:cNvSpPr/>
      </xdr:nvSpPr>
      <xdr:spPr>
        <a:xfrm>
          <a:off x="2571750" y="134670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68580</xdr:rowOff>
    </xdr:from>
    <xdr:to>
      <xdr:col>19</xdr:col>
      <xdr:colOff>177800</xdr:colOff>
      <xdr:row>83</xdr:row>
      <xdr:rowOff>100964</xdr:rowOff>
    </xdr:to>
    <xdr:cxnSp macro="">
      <xdr:nvCxnSpPr>
        <xdr:cNvPr id="309" name="直線コネクタ 308">
          <a:extLst>
            <a:ext uri="{FF2B5EF4-FFF2-40B4-BE49-F238E27FC236}">
              <a16:creationId xmlns:a16="http://schemas.microsoft.com/office/drawing/2014/main" id="{52439C05-AD8B-443E-9623-2EF3F6363696}"/>
            </a:ext>
          </a:extLst>
        </xdr:cNvPr>
        <xdr:cNvCxnSpPr/>
      </xdr:nvCxnSpPr>
      <xdr:spPr>
        <a:xfrm>
          <a:off x="2619375" y="13514705"/>
          <a:ext cx="809625" cy="38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168275</xdr:rowOff>
    </xdr:from>
    <xdr:to>
      <xdr:col>10</xdr:col>
      <xdr:colOff>165100</xdr:colOff>
      <xdr:row>83</xdr:row>
      <xdr:rowOff>98425</xdr:rowOff>
    </xdr:to>
    <xdr:sp macro="" textlink="">
      <xdr:nvSpPr>
        <xdr:cNvPr id="310" name="楕円 309">
          <a:extLst>
            <a:ext uri="{FF2B5EF4-FFF2-40B4-BE49-F238E27FC236}">
              <a16:creationId xmlns:a16="http://schemas.microsoft.com/office/drawing/2014/main" id="{50D8825C-C66B-476D-874A-176F871C8782}"/>
            </a:ext>
          </a:extLst>
        </xdr:cNvPr>
        <xdr:cNvSpPr/>
      </xdr:nvSpPr>
      <xdr:spPr>
        <a:xfrm>
          <a:off x="1781175" y="134461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47625</xdr:rowOff>
    </xdr:from>
    <xdr:to>
      <xdr:col>15</xdr:col>
      <xdr:colOff>50800</xdr:colOff>
      <xdr:row>83</xdr:row>
      <xdr:rowOff>68580</xdr:rowOff>
    </xdr:to>
    <xdr:cxnSp macro="">
      <xdr:nvCxnSpPr>
        <xdr:cNvPr id="311" name="直線コネクタ 310">
          <a:extLst>
            <a:ext uri="{FF2B5EF4-FFF2-40B4-BE49-F238E27FC236}">
              <a16:creationId xmlns:a16="http://schemas.microsoft.com/office/drawing/2014/main" id="{0333F13F-BB2C-4E51-B2F8-9A8C44E0F7E5}"/>
            </a:ext>
          </a:extLst>
        </xdr:cNvPr>
        <xdr:cNvCxnSpPr/>
      </xdr:nvCxnSpPr>
      <xdr:spPr>
        <a:xfrm>
          <a:off x="1828800" y="13493750"/>
          <a:ext cx="79057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139700</xdr:rowOff>
    </xdr:from>
    <xdr:to>
      <xdr:col>6</xdr:col>
      <xdr:colOff>38100</xdr:colOff>
      <xdr:row>83</xdr:row>
      <xdr:rowOff>69850</xdr:rowOff>
    </xdr:to>
    <xdr:sp macro="" textlink="">
      <xdr:nvSpPr>
        <xdr:cNvPr id="312" name="楕円 311">
          <a:extLst>
            <a:ext uri="{FF2B5EF4-FFF2-40B4-BE49-F238E27FC236}">
              <a16:creationId xmlns:a16="http://schemas.microsoft.com/office/drawing/2014/main" id="{1449A007-3AA4-41D7-92F0-E04087800894}"/>
            </a:ext>
          </a:extLst>
        </xdr:cNvPr>
        <xdr:cNvSpPr/>
      </xdr:nvSpPr>
      <xdr:spPr>
        <a:xfrm>
          <a:off x="981075" y="134302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19050</xdr:rowOff>
    </xdr:from>
    <xdr:to>
      <xdr:col>10</xdr:col>
      <xdr:colOff>114300</xdr:colOff>
      <xdr:row>83</xdr:row>
      <xdr:rowOff>47625</xdr:rowOff>
    </xdr:to>
    <xdr:cxnSp macro="">
      <xdr:nvCxnSpPr>
        <xdr:cNvPr id="313" name="直線コネクタ 312">
          <a:extLst>
            <a:ext uri="{FF2B5EF4-FFF2-40B4-BE49-F238E27FC236}">
              <a16:creationId xmlns:a16="http://schemas.microsoft.com/office/drawing/2014/main" id="{A2305B73-F3CE-4114-9D84-863C896DD035}"/>
            </a:ext>
          </a:extLst>
        </xdr:cNvPr>
        <xdr:cNvCxnSpPr/>
      </xdr:nvCxnSpPr>
      <xdr:spPr>
        <a:xfrm>
          <a:off x="1028700" y="13468350"/>
          <a:ext cx="8001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78757</xdr:rowOff>
    </xdr:from>
    <xdr:ext cx="405111" cy="259045"/>
    <xdr:sp macro="" textlink="">
      <xdr:nvSpPr>
        <xdr:cNvPr id="314" name="n_1aveValue【公営住宅】&#10;有形固定資産減価償却率">
          <a:extLst>
            <a:ext uri="{FF2B5EF4-FFF2-40B4-BE49-F238E27FC236}">
              <a16:creationId xmlns:a16="http://schemas.microsoft.com/office/drawing/2014/main" id="{6CBFCBF5-8ADF-463C-A665-55A971CF5321}"/>
            </a:ext>
          </a:extLst>
        </xdr:cNvPr>
        <xdr:cNvSpPr txBox="1"/>
      </xdr:nvSpPr>
      <xdr:spPr>
        <a:xfrm>
          <a:off x="3239144" y="1320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73041</xdr:rowOff>
    </xdr:from>
    <xdr:ext cx="405111" cy="259045"/>
    <xdr:sp macro="" textlink="">
      <xdr:nvSpPr>
        <xdr:cNvPr id="315" name="n_2aveValue【公営住宅】&#10;有形固定資産減価償却率">
          <a:extLst>
            <a:ext uri="{FF2B5EF4-FFF2-40B4-BE49-F238E27FC236}">
              <a16:creationId xmlns:a16="http://schemas.microsoft.com/office/drawing/2014/main" id="{881E7E46-E904-4F94-969B-82EEF326CDA7}"/>
            </a:ext>
          </a:extLst>
        </xdr:cNvPr>
        <xdr:cNvSpPr txBox="1"/>
      </xdr:nvSpPr>
      <xdr:spPr>
        <a:xfrm>
          <a:off x="2439044" y="1319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53991</xdr:rowOff>
    </xdr:from>
    <xdr:ext cx="405111" cy="259045"/>
    <xdr:sp macro="" textlink="">
      <xdr:nvSpPr>
        <xdr:cNvPr id="316" name="n_3aveValue【公営住宅】&#10;有形固定資産減価償却率">
          <a:extLst>
            <a:ext uri="{FF2B5EF4-FFF2-40B4-BE49-F238E27FC236}">
              <a16:creationId xmlns:a16="http://schemas.microsoft.com/office/drawing/2014/main" id="{8996067A-CA13-43D0-BE34-97BF8527944A}"/>
            </a:ext>
          </a:extLst>
        </xdr:cNvPr>
        <xdr:cNvSpPr txBox="1"/>
      </xdr:nvSpPr>
      <xdr:spPr>
        <a:xfrm>
          <a:off x="1648469" y="1317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23513</xdr:rowOff>
    </xdr:from>
    <xdr:ext cx="405111" cy="259045"/>
    <xdr:sp macro="" textlink="">
      <xdr:nvSpPr>
        <xdr:cNvPr id="317" name="n_4aveValue【公営住宅】&#10;有形固定資産減価償却率">
          <a:extLst>
            <a:ext uri="{FF2B5EF4-FFF2-40B4-BE49-F238E27FC236}">
              <a16:creationId xmlns:a16="http://schemas.microsoft.com/office/drawing/2014/main" id="{1F2FE893-943C-4AD3-8DA6-6DDF10D59785}"/>
            </a:ext>
          </a:extLst>
        </xdr:cNvPr>
        <xdr:cNvSpPr txBox="1"/>
      </xdr:nvSpPr>
      <xdr:spPr>
        <a:xfrm>
          <a:off x="848369" y="13152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142891</xdr:rowOff>
    </xdr:from>
    <xdr:ext cx="405111" cy="259045"/>
    <xdr:sp macro="" textlink="">
      <xdr:nvSpPr>
        <xdr:cNvPr id="318" name="n_1mainValue【公営住宅】&#10;有形固定資産減価償却率">
          <a:extLst>
            <a:ext uri="{FF2B5EF4-FFF2-40B4-BE49-F238E27FC236}">
              <a16:creationId xmlns:a16="http://schemas.microsoft.com/office/drawing/2014/main" id="{581C4F56-0E1E-4D60-8CA1-404229C5022D}"/>
            </a:ext>
          </a:extLst>
        </xdr:cNvPr>
        <xdr:cNvSpPr txBox="1"/>
      </xdr:nvSpPr>
      <xdr:spPr>
        <a:xfrm>
          <a:off x="3239144" y="1358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110507</xdr:rowOff>
    </xdr:from>
    <xdr:ext cx="405111" cy="259045"/>
    <xdr:sp macro="" textlink="">
      <xdr:nvSpPr>
        <xdr:cNvPr id="319" name="n_2mainValue【公営住宅】&#10;有形固定資産減価償却率">
          <a:extLst>
            <a:ext uri="{FF2B5EF4-FFF2-40B4-BE49-F238E27FC236}">
              <a16:creationId xmlns:a16="http://schemas.microsoft.com/office/drawing/2014/main" id="{E07EE086-A45B-4695-B7C8-39A417B5DCA3}"/>
            </a:ext>
          </a:extLst>
        </xdr:cNvPr>
        <xdr:cNvSpPr txBox="1"/>
      </xdr:nvSpPr>
      <xdr:spPr>
        <a:xfrm>
          <a:off x="2439044" y="1355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89552</xdr:rowOff>
    </xdr:from>
    <xdr:ext cx="405111" cy="259045"/>
    <xdr:sp macro="" textlink="">
      <xdr:nvSpPr>
        <xdr:cNvPr id="320" name="n_3mainValue【公営住宅】&#10;有形固定資産減価償却率">
          <a:extLst>
            <a:ext uri="{FF2B5EF4-FFF2-40B4-BE49-F238E27FC236}">
              <a16:creationId xmlns:a16="http://schemas.microsoft.com/office/drawing/2014/main" id="{4D2D11EA-B917-4BB5-A8AC-033540583776}"/>
            </a:ext>
          </a:extLst>
        </xdr:cNvPr>
        <xdr:cNvSpPr txBox="1"/>
      </xdr:nvSpPr>
      <xdr:spPr>
        <a:xfrm>
          <a:off x="1648469" y="1353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60977</xdr:rowOff>
    </xdr:from>
    <xdr:ext cx="405111" cy="259045"/>
    <xdr:sp macro="" textlink="">
      <xdr:nvSpPr>
        <xdr:cNvPr id="321" name="n_4mainValue【公営住宅】&#10;有形固定資産減価償却率">
          <a:extLst>
            <a:ext uri="{FF2B5EF4-FFF2-40B4-BE49-F238E27FC236}">
              <a16:creationId xmlns:a16="http://schemas.microsoft.com/office/drawing/2014/main" id="{153360DB-A8BF-4AC6-9239-98CA33B8771E}"/>
            </a:ext>
          </a:extLst>
        </xdr:cNvPr>
        <xdr:cNvSpPr txBox="1"/>
      </xdr:nvSpPr>
      <xdr:spPr>
        <a:xfrm>
          <a:off x="848369" y="13513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1CD833E-75A8-4163-956C-231F013AFB2C}"/>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FEC1E41A-C3A3-4ABB-A75B-73DD6011F026}"/>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A1CBBDD1-B04B-4B39-AEBA-B05126B6C703}"/>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55FCC192-FAA6-4E35-A822-6C1BB40F8940}"/>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9D4B715C-FCF4-4B1E-8396-542F3EE06C93}"/>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25C94AA5-E3A2-4249-83FA-CD3AB4458A19}"/>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CC0667C8-9064-418E-A484-BBF90CCDF9E8}"/>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A2DC40E-F24E-48E8-A879-69B4C0C90A6E}"/>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2EFAC8AE-495A-4DFD-A578-CDEDA66FF0E5}"/>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FF86A26-F2A1-4F59-9E31-36CF3495F967}"/>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BA36D623-51A5-4AD5-9F3A-2983C949E520}"/>
            </a:ext>
          </a:extLst>
        </xdr:cNvPr>
        <xdr:cNvCxnSpPr/>
      </xdr:nvCxnSpPr>
      <xdr:spPr>
        <a:xfrm>
          <a:off x="5953125"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D4CCA3D6-E366-4459-B147-20A3D9CC3A47}"/>
            </a:ext>
          </a:extLst>
        </xdr:cNvPr>
        <xdr:cNvSpPr txBox="1"/>
      </xdr:nvSpPr>
      <xdr:spPr>
        <a:xfrm>
          <a:off x="5527221"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8E684A1F-936F-4B80-81F5-108B86069ECC}"/>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94D574B5-DEE6-4BF2-92E1-D2DDE99E3C63}"/>
            </a:ext>
          </a:extLst>
        </xdr:cNvPr>
        <xdr:cNvSpPr txBox="1"/>
      </xdr:nvSpPr>
      <xdr:spPr>
        <a:xfrm>
          <a:off x="5478976" y="1318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7FDDCA83-24B5-4436-95A0-4B61A821C595}"/>
            </a:ext>
          </a:extLst>
        </xdr:cNvPr>
        <xdr:cNvCxnSpPr/>
      </xdr:nvCxnSpPr>
      <xdr:spPr>
        <a:xfrm>
          <a:off x="5953125" y="12792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817D9EC6-0109-4CFA-8327-C0B276D6C61E}"/>
            </a:ext>
          </a:extLst>
        </xdr:cNvPr>
        <xdr:cNvSpPr txBox="1"/>
      </xdr:nvSpPr>
      <xdr:spPr>
        <a:xfrm>
          <a:off x="5478976" y="12646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13B29BDF-80A1-40EA-93C6-A2B52C92D7ED}"/>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D065CDD6-BB36-40A4-93F7-BEF5FB18F6E4}"/>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4825248C-B55A-407F-B6AF-B6A650D0E403}"/>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64DAFB03-3AF1-450A-9F68-6CF20ADD7DBC}"/>
            </a:ext>
          </a:extLst>
        </xdr:cNvPr>
        <xdr:cNvCxnSpPr/>
      </xdr:nvCxnSpPr>
      <xdr:spPr>
        <a:xfrm flipV="1">
          <a:off x="9429115" y="12766554"/>
          <a:ext cx="0" cy="1089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17AFC1CF-283E-4990-A04F-A5D1DC00CA85}"/>
            </a:ext>
          </a:extLst>
        </xdr:cNvPr>
        <xdr:cNvSpPr txBox="1"/>
      </xdr:nvSpPr>
      <xdr:spPr>
        <a:xfrm>
          <a:off x="9467850" y="13859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06C47433-1AD5-41B0-8190-86254784BCAB}"/>
            </a:ext>
          </a:extLst>
        </xdr:cNvPr>
        <xdr:cNvCxnSpPr/>
      </xdr:nvCxnSpPr>
      <xdr:spPr>
        <a:xfrm>
          <a:off x="9363075" y="1385590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E8C91282-22DE-41E0-8C70-32757D817FEE}"/>
            </a:ext>
          </a:extLst>
        </xdr:cNvPr>
        <xdr:cNvSpPr txBox="1"/>
      </xdr:nvSpPr>
      <xdr:spPr>
        <a:xfrm>
          <a:off x="9467850" y="12554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6826C981-7E8A-422C-9DCA-6442D0EC2894}"/>
            </a:ext>
          </a:extLst>
        </xdr:cNvPr>
        <xdr:cNvCxnSpPr/>
      </xdr:nvCxnSpPr>
      <xdr:spPr>
        <a:xfrm>
          <a:off x="9363075" y="1276655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CE832FD8-2448-47C8-9991-E8DDA013DEBE}"/>
            </a:ext>
          </a:extLst>
        </xdr:cNvPr>
        <xdr:cNvSpPr txBox="1"/>
      </xdr:nvSpPr>
      <xdr:spPr>
        <a:xfrm>
          <a:off x="9467850" y="134869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3AAEB695-BD24-4B67-A78E-C2896700F028}"/>
            </a:ext>
          </a:extLst>
        </xdr:cNvPr>
        <xdr:cNvSpPr/>
      </xdr:nvSpPr>
      <xdr:spPr>
        <a:xfrm>
          <a:off x="9401175" y="13622782"/>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B3E44E6F-7517-4B9A-92B7-BAB126EE7A75}"/>
            </a:ext>
          </a:extLst>
        </xdr:cNvPr>
        <xdr:cNvSpPr/>
      </xdr:nvSpPr>
      <xdr:spPr>
        <a:xfrm>
          <a:off x="8639175" y="1364084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259286E4-7CA6-408E-94B3-9FE6A13F85A2}"/>
            </a:ext>
          </a:extLst>
        </xdr:cNvPr>
        <xdr:cNvSpPr/>
      </xdr:nvSpPr>
      <xdr:spPr>
        <a:xfrm>
          <a:off x="7839075" y="136419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7186704E-E101-4DE9-9384-CFFD5B6D2843}"/>
            </a:ext>
          </a:extLst>
        </xdr:cNvPr>
        <xdr:cNvSpPr/>
      </xdr:nvSpPr>
      <xdr:spPr>
        <a:xfrm>
          <a:off x="7029450" y="136593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E3856E63-D427-4A3F-A29B-87E9284DC514}"/>
            </a:ext>
          </a:extLst>
        </xdr:cNvPr>
        <xdr:cNvSpPr/>
      </xdr:nvSpPr>
      <xdr:spPr>
        <a:xfrm>
          <a:off x="6238875" y="1366756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52F9DAAE-6976-41D1-9679-2E570C87D089}"/>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02D2D09-0FA1-4BA1-8860-9A65B6C7C2BA}"/>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9C8D372-A639-446F-8D80-45899D175EB1}"/>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73DB553-35BE-4949-886F-0427668C78A9}"/>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E666B35-670C-48F7-9C16-82714E68A84A}"/>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32334</xdr:rowOff>
    </xdr:from>
    <xdr:to>
      <xdr:col>55</xdr:col>
      <xdr:colOff>50800</xdr:colOff>
      <xdr:row>84</xdr:row>
      <xdr:rowOff>133934</xdr:rowOff>
    </xdr:to>
    <xdr:sp macro="" textlink="">
      <xdr:nvSpPr>
        <xdr:cNvPr id="357" name="楕円 356">
          <a:extLst>
            <a:ext uri="{FF2B5EF4-FFF2-40B4-BE49-F238E27FC236}">
              <a16:creationId xmlns:a16="http://schemas.microsoft.com/office/drawing/2014/main" id="{50FEBC5A-0C1F-42E0-9C67-A9E29FC65DEC}"/>
            </a:ext>
          </a:extLst>
        </xdr:cNvPr>
        <xdr:cNvSpPr/>
      </xdr:nvSpPr>
      <xdr:spPr>
        <a:xfrm>
          <a:off x="9401175" y="13640384"/>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10761</xdr:rowOff>
    </xdr:from>
    <xdr:ext cx="469744" cy="259045"/>
    <xdr:sp macro="" textlink="">
      <xdr:nvSpPr>
        <xdr:cNvPr id="358" name="【公営住宅】&#10;一人当たり面積該当値テキスト">
          <a:extLst>
            <a:ext uri="{FF2B5EF4-FFF2-40B4-BE49-F238E27FC236}">
              <a16:creationId xmlns:a16="http://schemas.microsoft.com/office/drawing/2014/main" id="{68030F2F-694D-4C18-B48E-043DBCDCE7B1}"/>
            </a:ext>
          </a:extLst>
        </xdr:cNvPr>
        <xdr:cNvSpPr txBox="1"/>
      </xdr:nvSpPr>
      <xdr:spPr>
        <a:xfrm>
          <a:off x="9467850" y="13618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39478</xdr:rowOff>
    </xdr:from>
    <xdr:to>
      <xdr:col>50</xdr:col>
      <xdr:colOff>165100</xdr:colOff>
      <xdr:row>84</xdr:row>
      <xdr:rowOff>141078</xdr:rowOff>
    </xdr:to>
    <xdr:sp macro="" textlink="">
      <xdr:nvSpPr>
        <xdr:cNvPr id="359" name="楕円 358">
          <a:extLst>
            <a:ext uri="{FF2B5EF4-FFF2-40B4-BE49-F238E27FC236}">
              <a16:creationId xmlns:a16="http://schemas.microsoft.com/office/drawing/2014/main" id="{24606141-F2E5-41BC-B2BF-708D32B7E80C}"/>
            </a:ext>
          </a:extLst>
        </xdr:cNvPr>
        <xdr:cNvSpPr/>
      </xdr:nvSpPr>
      <xdr:spPr>
        <a:xfrm>
          <a:off x="8639175" y="1365070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83134</xdr:rowOff>
    </xdr:from>
    <xdr:to>
      <xdr:col>55</xdr:col>
      <xdr:colOff>0</xdr:colOff>
      <xdr:row>84</xdr:row>
      <xdr:rowOff>90278</xdr:rowOff>
    </xdr:to>
    <xdr:cxnSp macro="">
      <xdr:nvCxnSpPr>
        <xdr:cNvPr id="360" name="直線コネクタ 359">
          <a:extLst>
            <a:ext uri="{FF2B5EF4-FFF2-40B4-BE49-F238E27FC236}">
              <a16:creationId xmlns:a16="http://schemas.microsoft.com/office/drawing/2014/main" id="{0968119D-348F-42F8-A207-F8D7950DD9AC}"/>
            </a:ext>
          </a:extLst>
        </xdr:cNvPr>
        <xdr:cNvCxnSpPr/>
      </xdr:nvCxnSpPr>
      <xdr:spPr>
        <a:xfrm flipV="1">
          <a:off x="8686800" y="13697534"/>
          <a:ext cx="742950" cy="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46507</xdr:rowOff>
    </xdr:from>
    <xdr:to>
      <xdr:col>46</xdr:col>
      <xdr:colOff>38100</xdr:colOff>
      <xdr:row>84</xdr:row>
      <xdr:rowOff>148107</xdr:rowOff>
    </xdr:to>
    <xdr:sp macro="" textlink="">
      <xdr:nvSpPr>
        <xdr:cNvPr id="361" name="楕円 360">
          <a:extLst>
            <a:ext uri="{FF2B5EF4-FFF2-40B4-BE49-F238E27FC236}">
              <a16:creationId xmlns:a16="http://schemas.microsoft.com/office/drawing/2014/main" id="{88E40FCD-BA72-4DD5-8173-E2D90F3B7153}"/>
            </a:ext>
          </a:extLst>
        </xdr:cNvPr>
        <xdr:cNvSpPr/>
      </xdr:nvSpPr>
      <xdr:spPr>
        <a:xfrm>
          <a:off x="7839075" y="1366090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90278</xdr:rowOff>
    </xdr:from>
    <xdr:to>
      <xdr:col>50</xdr:col>
      <xdr:colOff>114300</xdr:colOff>
      <xdr:row>84</xdr:row>
      <xdr:rowOff>97307</xdr:rowOff>
    </xdr:to>
    <xdr:cxnSp macro="">
      <xdr:nvCxnSpPr>
        <xdr:cNvPr id="362" name="直線コネクタ 361">
          <a:extLst>
            <a:ext uri="{FF2B5EF4-FFF2-40B4-BE49-F238E27FC236}">
              <a16:creationId xmlns:a16="http://schemas.microsoft.com/office/drawing/2014/main" id="{3600E190-619E-43AE-9A12-955EB3D3BC29}"/>
            </a:ext>
          </a:extLst>
        </xdr:cNvPr>
        <xdr:cNvCxnSpPr/>
      </xdr:nvCxnSpPr>
      <xdr:spPr>
        <a:xfrm flipV="1">
          <a:off x="7886700" y="13698328"/>
          <a:ext cx="800100" cy="10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52223</xdr:rowOff>
    </xdr:from>
    <xdr:to>
      <xdr:col>41</xdr:col>
      <xdr:colOff>101600</xdr:colOff>
      <xdr:row>84</xdr:row>
      <xdr:rowOff>153823</xdr:rowOff>
    </xdr:to>
    <xdr:sp macro="" textlink="">
      <xdr:nvSpPr>
        <xdr:cNvPr id="363" name="楕円 362">
          <a:extLst>
            <a:ext uri="{FF2B5EF4-FFF2-40B4-BE49-F238E27FC236}">
              <a16:creationId xmlns:a16="http://schemas.microsoft.com/office/drawing/2014/main" id="{17D4FA8F-EED7-4060-97B0-FEF55332BDB8}"/>
            </a:ext>
          </a:extLst>
        </xdr:cNvPr>
        <xdr:cNvSpPr/>
      </xdr:nvSpPr>
      <xdr:spPr>
        <a:xfrm>
          <a:off x="7029450" y="1366027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97307</xdr:rowOff>
    </xdr:from>
    <xdr:to>
      <xdr:col>45</xdr:col>
      <xdr:colOff>177800</xdr:colOff>
      <xdr:row>84</xdr:row>
      <xdr:rowOff>103023</xdr:rowOff>
    </xdr:to>
    <xdr:cxnSp macro="">
      <xdr:nvCxnSpPr>
        <xdr:cNvPr id="364" name="直線コネクタ 363">
          <a:extLst>
            <a:ext uri="{FF2B5EF4-FFF2-40B4-BE49-F238E27FC236}">
              <a16:creationId xmlns:a16="http://schemas.microsoft.com/office/drawing/2014/main" id="{19084807-A41C-479E-A91C-751CD2D114F3}"/>
            </a:ext>
          </a:extLst>
        </xdr:cNvPr>
        <xdr:cNvCxnSpPr/>
      </xdr:nvCxnSpPr>
      <xdr:spPr>
        <a:xfrm flipV="1">
          <a:off x="7077075" y="13708532"/>
          <a:ext cx="809625"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56108</xdr:rowOff>
    </xdr:from>
    <xdr:to>
      <xdr:col>36</xdr:col>
      <xdr:colOff>165100</xdr:colOff>
      <xdr:row>84</xdr:row>
      <xdr:rowOff>157708</xdr:rowOff>
    </xdr:to>
    <xdr:sp macro="" textlink="">
      <xdr:nvSpPr>
        <xdr:cNvPr id="365" name="楕円 364">
          <a:extLst>
            <a:ext uri="{FF2B5EF4-FFF2-40B4-BE49-F238E27FC236}">
              <a16:creationId xmlns:a16="http://schemas.microsoft.com/office/drawing/2014/main" id="{F1DED14C-1DD7-4172-B736-9C880AB0AAC0}"/>
            </a:ext>
          </a:extLst>
        </xdr:cNvPr>
        <xdr:cNvSpPr/>
      </xdr:nvSpPr>
      <xdr:spPr>
        <a:xfrm>
          <a:off x="6238875" y="1366733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103023</xdr:rowOff>
    </xdr:from>
    <xdr:to>
      <xdr:col>41</xdr:col>
      <xdr:colOff>50800</xdr:colOff>
      <xdr:row>84</xdr:row>
      <xdr:rowOff>106908</xdr:rowOff>
    </xdr:to>
    <xdr:cxnSp macro="">
      <xdr:nvCxnSpPr>
        <xdr:cNvPr id="366" name="直線コネクタ 365">
          <a:extLst>
            <a:ext uri="{FF2B5EF4-FFF2-40B4-BE49-F238E27FC236}">
              <a16:creationId xmlns:a16="http://schemas.microsoft.com/office/drawing/2014/main" id="{C1352BB3-F313-476C-901C-40D46B3C2F3B}"/>
            </a:ext>
          </a:extLst>
        </xdr:cNvPr>
        <xdr:cNvCxnSpPr/>
      </xdr:nvCxnSpPr>
      <xdr:spPr>
        <a:xfrm flipV="1">
          <a:off x="6286500" y="1371742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74C08DA3-B5AC-4BED-B52E-1FD41E9E2524}"/>
            </a:ext>
          </a:extLst>
        </xdr:cNvPr>
        <xdr:cNvSpPr txBox="1"/>
      </xdr:nvSpPr>
      <xdr:spPr>
        <a:xfrm>
          <a:off x="8458277" y="1342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9B199787-0B7B-4E71-AF8A-B6E21EB20C52}"/>
            </a:ext>
          </a:extLst>
        </xdr:cNvPr>
        <xdr:cNvSpPr txBox="1"/>
      </xdr:nvSpPr>
      <xdr:spPr>
        <a:xfrm>
          <a:off x="7677227" y="13439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2592B4FB-AFA2-4704-8D1C-668D68330F5F}"/>
            </a:ext>
          </a:extLst>
        </xdr:cNvPr>
        <xdr:cNvSpPr txBox="1"/>
      </xdr:nvSpPr>
      <xdr:spPr>
        <a:xfrm>
          <a:off x="6867602" y="13447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149065</xdr:rowOff>
    </xdr:from>
    <xdr:ext cx="469744" cy="259045"/>
    <xdr:sp macro="" textlink="">
      <xdr:nvSpPr>
        <xdr:cNvPr id="370" name="n_4aveValue【公営住宅】&#10;一人当たり面積">
          <a:extLst>
            <a:ext uri="{FF2B5EF4-FFF2-40B4-BE49-F238E27FC236}">
              <a16:creationId xmlns:a16="http://schemas.microsoft.com/office/drawing/2014/main" id="{280EAD33-E561-4434-B4EA-B004CC7E3181}"/>
            </a:ext>
          </a:extLst>
        </xdr:cNvPr>
        <xdr:cNvSpPr txBox="1"/>
      </xdr:nvSpPr>
      <xdr:spPr>
        <a:xfrm>
          <a:off x="6067502" y="13757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132205</xdr:rowOff>
    </xdr:from>
    <xdr:ext cx="469744" cy="259045"/>
    <xdr:sp macro="" textlink="">
      <xdr:nvSpPr>
        <xdr:cNvPr id="371" name="n_1mainValue【公営住宅】&#10;一人当たり面積">
          <a:extLst>
            <a:ext uri="{FF2B5EF4-FFF2-40B4-BE49-F238E27FC236}">
              <a16:creationId xmlns:a16="http://schemas.microsoft.com/office/drawing/2014/main" id="{9AC9F3C1-19AE-4BA7-9B2F-2760C0F906F7}"/>
            </a:ext>
          </a:extLst>
        </xdr:cNvPr>
        <xdr:cNvSpPr txBox="1"/>
      </xdr:nvSpPr>
      <xdr:spPr>
        <a:xfrm>
          <a:off x="8458277" y="13743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139234</xdr:rowOff>
    </xdr:from>
    <xdr:ext cx="469744" cy="259045"/>
    <xdr:sp macro="" textlink="">
      <xdr:nvSpPr>
        <xdr:cNvPr id="372" name="n_2mainValue【公営住宅】&#10;一人当たり面積">
          <a:extLst>
            <a:ext uri="{FF2B5EF4-FFF2-40B4-BE49-F238E27FC236}">
              <a16:creationId xmlns:a16="http://schemas.microsoft.com/office/drawing/2014/main" id="{C7251617-293B-45AC-9B8F-983A9CBF45D6}"/>
            </a:ext>
          </a:extLst>
        </xdr:cNvPr>
        <xdr:cNvSpPr txBox="1"/>
      </xdr:nvSpPr>
      <xdr:spPr>
        <a:xfrm>
          <a:off x="7677227" y="13753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144950</xdr:rowOff>
    </xdr:from>
    <xdr:ext cx="469744" cy="259045"/>
    <xdr:sp macro="" textlink="">
      <xdr:nvSpPr>
        <xdr:cNvPr id="373" name="n_3mainValue【公営住宅】&#10;一人当たり面積">
          <a:extLst>
            <a:ext uri="{FF2B5EF4-FFF2-40B4-BE49-F238E27FC236}">
              <a16:creationId xmlns:a16="http://schemas.microsoft.com/office/drawing/2014/main" id="{386E5173-610B-44E9-8A19-8B4C8107308C}"/>
            </a:ext>
          </a:extLst>
        </xdr:cNvPr>
        <xdr:cNvSpPr txBox="1"/>
      </xdr:nvSpPr>
      <xdr:spPr>
        <a:xfrm>
          <a:off x="6867602" y="13753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2785</xdr:rowOff>
    </xdr:from>
    <xdr:ext cx="469744" cy="259045"/>
    <xdr:sp macro="" textlink="">
      <xdr:nvSpPr>
        <xdr:cNvPr id="374" name="n_4mainValue【公営住宅】&#10;一人当たり面積">
          <a:extLst>
            <a:ext uri="{FF2B5EF4-FFF2-40B4-BE49-F238E27FC236}">
              <a16:creationId xmlns:a16="http://schemas.microsoft.com/office/drawing/2014/main" id="{B4FEC158-06FB-4DEE-847A-31FA253E77DC}"/>
            </a:ext>
          </a:extLst>
        </xdr:cNvPr>
        <xdr:cNvSpPr txBox="1"/>
      </xdr:nvSpPr>
      <xdr:spPr>
        <a:xfrm>
          <a:off x="6067502" y="1345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D945BC6A-8F65-4451-B96C-1BE38AFB5BFF}"/>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EF2A2B4-D5CD-419B-BF3E-984975B54A0A}"/>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938C80C7-C6BD-4E84-8CC9-368E22992C98}"/>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4A1953AA-88A5-4B85-B5FE-2140F7D0A1E2}"/>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C4C81442-6ED3-45D9-BB95-C4CD37CC8B9F}"/>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DD692D1D-1182-4474-8FC8-FF42F8CF39C8}"/>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EB6CE26D-A36F-4215-A71B-DBF1E2C82B09}"/>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90670024-8B88-4903-B9B8-9650E29BC248}"/>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FE27A728-0A8C-4A3A-BCBA-50D350C6AF42}"/>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8B8B8DEF-84C5-4AE7-BE21-04DA6BC65174}"/>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65E03E57-8585-4856-8B0B-9E2BA67A4BB6}"/>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65EBE1E6-6766-4F84-917B-F5591F5F4819}"/>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AEB0BA2B-2FBC-4D29-BCAD-590F79784856}"/>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963C9E8D-2FD2-486A-81C7-21B8BDA52FBD}"/>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A4A23753-9DFC-4545-9FF4-D41296F76505}"/>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8B29E6BF-5214-495E-BFA8-BF5250D0363E}"/>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56AEA2BE-2127-4C1F-87AD-1A70E3595E38}"/>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64B53897-1349-49AB-A40F-4A37C6130D9B}"/>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57F631B0-F5F3-44D8-985C-554D6F3E098E}"/>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E045049E-8E7D-45B8-883E-67C579CCAD71}"/>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966391F9-0273-4599-BC04-A2B40D5EFE8F}"/>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E6A6EAAA-7311-44B6-B06E-743F6C940EDE}"/>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10B79CF1-C1B1-4F64-AA46-5D4A5517AB88}"/>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41B6D40B-734A-4999-892C-7C421CC5BA67}"/>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3A409D72-A6B3-42A1-AEEB-92A10EB019A3}"/>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109</xdr:row>
      <xdr:rowOff>7620</xdr:rowOff>
    </xdr:to>
    <xdr:cxnSp macro="">
      <xdr:nvCxnSpPr>
        <xdr:cNvPr id="400" name="直線コネクタ 399">
          <a:extLst>
            <a:ext uri="{FF2B5EF4-FFF2-40B4-BE49-F238E27FC236}">
              <a16:creationId xmlns:a16="http://schemas.microsoft.com/office/drawing/2014/main" id="{5BCD80C6-2D28-43C3-BFA3-B1A4D9BA81E2}"/>
            </a:ext>
          </a:extLst>
        </xdr:cNvPr>
        <xdr:cNvCxnSpPr/>
      </xdr:nvCxnSpPr>
      <xdr:spPr>
        <a:xfrm flipV="1">
          <a:off x="4180840" y="16337733"/>
          <a:ext cx="0" cy="1503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11447</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1155E662-C7AD-4C1A-A6F7-63AC3E59A512}"/>
            </a:ext>
          </a:extLst>
        </xdr:cNvPr>
        <xdr:cNvSpPr txBox="1"/>
      </xdr:nvSpPr>
      <xdr:spPr>
        <a:xfrm>
          <a:off x="4219575" y="1783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7620</xdr:rowOff>
    </xdr:from>
    <xdr:to>
      <xdr:col>24</xdr:col>
      <xdr:colOff>152400</xdr:colOff>
      <xdr:row>109</xdr:row>
      <xdr:rowOff>7620</xdr:rowOff>
    </xdr:to>
    <xdr:cxnSp macro="">
      <xdr:nvCxnSpPr>
        <xdr:cNvPr id="402" name="直線コネクタ 401">
          <a:extLst>
            <a:ext uri="{FF2B5EF4-FFF2-40B4-BE49-F238E27FC236}">
              <a16:creationId xmlns:a16="http://schemas.microsoft.com/office/drawing/2014/main" id="{0A46C232-2833-4B7C-A63D-91B64935BC20}"/>
            </a:ext>
          </a:extLst>
        </xdr:cNvPr>
        <xdr:cNvCxnSpPr/>
      </xdr:nvCxnSpPr>
      <xdr:spPr>
        <a:xfrm>
          <a:off x="4105275" y="178415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E58C7F0C-58BA-40EF-ADA7-176527FABB77}"/>
            </a:ext>
          </a:extLst>
        </xdr:cNvPr>
        <xdr:cNvSpPr txBox="1"/>
      </xdr:nvSpPr>
      <xdr:spPr>
        <a:xfrm>
          <a:off x="4219575" y="161066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4" name="直線コネクタ 403">
          <a:extLst>
            <a:ext uri="{FF2B5EF4-FFF2-40B4-BE49-F238E27FC236}">
              <a16:creationId xmlns:a16="http://schemas.microsoft.com/office/drawing/2014/main" id="{F905028B-C352-4E5E-B871-69668FA03880}"/>
            </a:ext>
          </a:extLst>
        </xdr:cNvPr>
        <xdr:cNvCxnSpPr/>
      </xdr:nvCxnSpPr>
      <xdr:spPr>
        <a:xfrm>
          <a:off x="4105275" y="163377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16890</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46DB383C-0DE0-4CA6-A54A-23E9A14F355C}"/>
            </a:ext>
          </a:extLst>
        </xdr:cNvPr>
        <xdr:cNvSpPr txBox="1"/>
      </xdr:nvSpPr>
      <xdr:spPr>
        <a:xfrm>
          <a:off x="4219575" y="171618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38463</xdr:rowOff>
    </xdr:from>
    <xdr:to>
      <xdr:col>24</xdr:col>
      <xdr:colOff>114300</xdr:colOff>
      <xdr:row>105</xdr:row>
      <xdr:rowOff>140063</xdr:rowOff>
    </xdr:to>
    <xdr:sp macro="" textlink="">
      <xdr:nvSpPr>
        <xdr:cNvPr id="406" name="フローチャート: 判断 405">
          <a:extLst>
            <a:ext uri="{FF2B5EF4-FFF2-40B4-BE49-F238E27FC236}">
              <a16:creationId xmlns:a16="http://schemas.microsoft.com/office/drawing/2014/main" id="{14D6F0E2-F3BB-460F-88D9-90B9ECAA8D24}"/>
            </a:ext>
          </a:extLst>
        </xdr:cNvPr>
        <xdr:cNvSpPr/>
      </xdr:nvSpPr>
      <xdr:spPr>
        <a:xfrm>
          <a:off x="4124325" y="1718346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15602</xdr:rowOff>
    </xdr:from>
    <xdr:to>
      <xdr:col>20</xdr:col>
      <xdr:colOff>38100</xdr:colOff>
      <xdr:row>105</xdr:row>
      <xdr:rowOff>117202</xdr:rowOff>
    </xdr:to>
    <xdr:sp macro="" textlink="">
      <xdr:nvSpPr>
        <xdr:cNvPr id="407" name="フローチャート: 判断 406">
          <a:extLst>
            <a:ext uri="{FF2B5EF4-FFF2-40B4-BE49-F238E27FC236}">
              <a16:creationId xmlns:a16="http://schemas.microsoft.com/office/drawing/2014/main" id="{F621E0C2-044E-4559-BCE4-E7A9FB674351}"/>
            </a:ext>
          </a:extLst>
        </xdr:cNvPr>
        <xdr:cNvSpPr/>
      </xdr:nvSpPr>
      <xdr:spPr>
        <a:xfrm>
          <a:off x="3381375" y="1715742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134801</xdr:rowOff>
    </xdr:from>
    <xdr:to>
      <xdr:col>15</xdr:col>
      <xdr:colOff>101600</xdr:colOff>
      <xdr:row>105</xdr:row>
      <xdr:rowOff>64951</xdr:rowOff>
    </xdr:to>
    <xdr:sp macro="" textlink="">
      <xdr:nvSpPr>
        <xdr:cNvPr id="408" name="フローチャート: 判断 407">
          <a:extLst>
            <a:ext uri="{FF2B5EF4-FFF2-40B4-BE49-F238E27FC236}">
              <a16:creationId xmlns:a16="http://schemas.microsoft.com/office/drawing/2014/main" id="{1824F38E-F467-4474-8DD3-49E71CB7CBCC}"/>
            </a:ext>
          </a:extLst>
        </xdr:cNvPr>
        <xdr:cNvSpPr/>
      </xdr:nvSpPr>
      <xdr:spPr>
        <a:xfrm>
          <a:off x="2571750" y="171083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141332</xdr:rowOff>
    </xdr:from>
    <xdr:to>
      <xdr:col>10</xdr:col>
      <xdr:colOff>165100</xdr:colOff>
      <xdr:row>105</xdr:row>
      <xdr:rowOff>71482</xdr:rowOff>
    </xdr:to>
    <xdr:sp macro="" textlink="">
      <xdr:nvSpPr>
        <xdr:cNvPr id="409" name="フローチャート: 判断 408">
          <a:extLst>
            <a:ext uri="{FF2B5EF4-FFF2-40B4-BE49-F238E27FC236}">
              <a16:creationId xmlns:a16="http://schemas.microsoft.com/office/drawing/2014/main" id="{9BD0504A-204F-4459-9A75-B52CEEBE93CA}"/>
            </a:ext>
          </a:extLst>
        </xdr:cNvPr>
        <xdr:cNvSpPr/>
      </xdr:nvSpPr>
      <xdr:spPr>
        <a:xfrm>
          <a:off x="1781175" y="171180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123371</xdr:rowOff>
    </xdr:from>
    <xdr:to>
      <xdr:col>6</xdr:col>
      <xdr:colOff>38100</xdr:colOff>
      <xdr:row>106</xdr:row>
      <xdr:rowOff>53521</xdr:rowOff>
    </xdr:to>
    <xdr:sp macro="" textlink="">
      <xdr:nvSpPr>
        <xdr:cNvPr id="410" name="フローチャート: 判断 409">
          <a:extLst>
            <a:ext uri="{FF2B5EF4-FFF2-40B4-BE49-F238E27FC236}">
              <a16:creationId xmlns:a16="http://schemas.microsoft.com/office/drawing/2014/main" id="{93520F94-A0DF-4B9F-921C-AE1272626614}"/>
            </a:ext>
          </a:extLst>
        </xdr:cNvPr>
        <xdr:cNvSpPr/>
      </xdr:nvSpPr>
      <xdr:spPr>
        <a:xfrm>
          <a:off x="981075" y="1727154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1AB82A39-5F57-4BD2-B0D3-40315EF70124}"/>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3AEC10E0-D95F-4DF6-A033-2B8CD42A3DC3}"/>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4670281-F63C-4BC8-8B85-AEBFDF40A4AE}"/>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27E73F93-EFB2-436D-A343-E6B239257445}"/>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1B40A42-5416-4FE5-B199-79C849846EB9}"/>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71120</xdr:rowOff>
    </xdr:from>
    <xdr:to>
      <xdr:col>24</xdr:col>
      <xdr:colOff>114300</xdr:colOff>
      <xdr:row>105</xdr:row>
      <xdr:rowOff>1270</xdr:rowOff>
    </xdr:to>
    <xdr:sp macro="" textlink="">
      <xdr:nvSpPr>
        <xdr:cNvPr id="416" name="楕円 415">
          <a:extLst>
            <a:ext uri="{FF2B5EF4-FFF2-40B4-BE49-F238E27FC236}">
              <a16:creationId xmlns:a16="http://schemas.microsoft.com/office/drawing/2014/main" id="{B5D85EA3-6255-45E7-9184-E6537D74F61E}"/>
            </a:ext>
          </a:extLst>
        </xdr:cNvPr>
        <xdr:cNvSpPr/>
      </xdr:nvSpPr>
      <xdr:spPr>
        <a:xfrm>
          <a:off x="4124325" y="170414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93997</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E1408B1C-B293-41DB-8A2C-9232D5BBE977}"/>
            </a:ext>
          </a:extLst>
        </xdr:cNvPr>
        <xdr:cNvSpPr txBox="1"/>
      </xdr:nvSpPr>
      <xdr:spPr>
        <a:xfrm>
          <a:off x="4219575" y="1689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38463</xdr:rowOff>
    </xdr:from>
    <xdr:to>
      <xdr:col>20</xdr:col>
      <xdr:colOff>38100</xdr:colOff>
      <xdr:row>104</xdr:row>
      <xdr:rowOff>140063</xdr:rowOff>
    </xdr:to>
    <xdr:sp macro="" textlink="">
      <xdr:nvSpPr>
        <xdr:cNvPr id="418" name="楕円 417">
          <a:extLst>
            <a:ext uri="{FF2B5EF4-FFF2-40B4-BE49-F238E27FC236}">
              <a16:creationId xmlns:a16="http://schemas.microsoft.com/office/drawing/2014/main" id="{FA6407BD-0D6D-42B5-B7F3-9CAFF48DE55A}"/>
            </a:ext>
          </a:extLst>
        </xdr:cNvPr>
        <xdr:cNvSpPr/>
      </xdr:nvSpPr>
      <xdr:spPr>
        <a:xfrm>
          <a:off x="3381375" y="1701201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89263</xdr:rowOff>
    </xdr:from>
    <xdr:to>
      <xdr:col>24</xdr:col>
      <xdr:colOff>63500</xdr:colOff>
      <xdr:row>104</xdr:row>
      <xdr:rowOff>121920</xdr:rowOff>
    </xdr:to>
    <xdr:cxnSp macro="">
      <xdr:nvCxnSpPr>
        <xdr:cNvPr id="419" name="直線コネクタ 418">
          <a:extLst>
            <a:ext uri="{FF2B5EF4-FFF2-40B4-BE49-F238E27FC236}">
              <a16:creationId xmlns:a16="http://schemas.microsoft.com/office/drawing/2014/main" id="{532A65C9-BFB3-474E-9BB3-D2738EDCCCC8}"/>
            </a:ext>
          </a:extLst>
        </xdr:cNvPr>
        <xdr:cNvCxnSpPr/>
      </xdr:nvCxnSpPr>
      <xdr:spPr>
        <a:xfrm>
          <a:off x="3429000" y="17059638"/>
          <a:ext cx="752475"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9071</xdr:rowOff>
    </xdr:from>
    <xdr:to>
      <xdr:col>15</xdr:col>
      <xdr:colOff>101600</xdr:colOff>
      <xdr:row>104</xdr:row>
      <xdr:rowOff>110671</xdr:rowOff>
    </xdr:to>
    <xdr:sp macro="" textlink="">
      <xdr:nvSpPr>
        <xdr:cNvPr id="420" name="楕円 419">
          <a:extLst>
            <a:ext uri="{FF2B5EF4-FFF2-40B4-BE49-F238E27FC236}">
              <a16:creationId xmlns:a16="http://schemas.microsoft.com/office/drawing/2014/main" id="{37381BA9-BA7F-4F20-8954-8C8A05DD9E72}"/>
            </a:ext>
          </a:extLst>
        </xdr:cNvPr>
        <xdr:cNvSpPr/>
      </xdr:nvSpPr>
      <xdr:spPr>
        <a:xfrm>
          <a:off x="2571750" y="1698579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59871</xdr:rowOff>
    </xdr:from>
    <xdr:to>
      <xdr:col>19</xdr:col>
      <xdr:colOff>177800</xdr:colOff>
      <xdr:row>104</xdr:row>
      <xdr:rowOff>89263</xdr:rowOff>
    </xdr:to>
    <xdr:cxnSp macro="">
      <xdr:nvCxnSpPr>
        <xdr:cNvPr id="421" name="直線コネクタ 420">
          <a:extLst>
            <a:ext uri="{FF2B5EF4-FFF2-40B4-BE49-F238E27FC236}">
              <a16:creationId xmlns:a16="http://schemas.microsoft.com/office/drawing/2014/main" id="{B0115972-5DBF-4A14-96E4-981307CB9643}"/>
            </a:ext>
          </a:extLst>
        </xdr:cNvPr>
        <xdr:cNvCxnSpPr/>
      </xdr:nvCxnSpPr>
      <xdr:spPr>
        <a:xfrm>
          <a:off x="2619375" y="17033421"/>
          <a:ext cx="809625"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31931</xdr:rowOff>
    </xdr:from>
    <xdr:to>
      <xdr:col>10</xdr:col>
      <xdr:colOff>165100</xdr:colOff>
      <xdr:row>104</xdr:row>
      <xdr:rowOff>133531</xdr:rowOff>
    </xdr:to>
    <xdr:sp macro="" textlink="">
      <xdr:nvSpPr>
        <xdr:cNvPr id="422" name="楕円 421">
          <a:extLst>
            <a:ext uri="{FF2B5EF4-FFF2-40B4-BE49-F238E27FC236}">
              <a16:creationId xmlns:a16="http://schemas.microsoft.com/office/drawing/2014/main" id="{33C69E81-0B1D-45A0-B2CF-0B1D832EBDC8}"/>
            </a:ext>
          </a:extLst>
        </xdr:cNvPr>
        <xdr:cNvSpPr/>
      </xdr:nvSpPr>
      <xdr:spPr>
        <a:xfrm>
          <a:off x="1781175" y="1700230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59871</xdr:rowOff>
    </xdr:from>
    <xdr:to>
      <xdr:col>15</xdr:col>
      <xdr:colOff>50800</xdr:colOff>
      <xdr:row>104</xdr:row>
      <xdr:rowOff>82731</xdr:rowOff>
    </xdr:to>
    <xdr:cxnSp macro="">
      <xdr:nvCxnSpPr>
        <xdr:cNvPr id="423" name="直線コネクタ 422">
          <a:extLst>
            <a:ext uri="{FF2B5EF4-FFF2-40B4-BE49-F238E27FC236}">
              <a16:creationId xmlns:a16="http://schemas.microsoft.com/office/drawing/2014/main" id="{21282580-C0D3-4250-8B81-57B30EE00994}"/>
            </a:ext>
          </a:extLst>
        </xdr:cNvPr>
        <xdr:cNvCxnSpPr/>
      </xdr:nvCxnSpPr>
      <xdr:spPr>
        <a:xfrm flipV="1">
          <a:off x="1828800" y="17033421"/>
          <a:ext cx="7905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170724</xdr:rowOff>
    </xdr:from>
    <xdr:to>
      <xdr:col>6</xdr:col>
      <xdr:colOff>38100</xdr:colOff>
      <xdr:row>104</xdr:row>
      <xdr:rowOff>100874</xdr:rowOff>
    </xdr:to>
    <xdr:sp macro="" textlink="">
      <xdr:nvSpPr>
        <xdr:cNvPr id="424" name="楕円 423">
          <a:extLst>
            <a:ext uri="{FF2B5EF4-FFF2-40B4-BE49-F238E27FC236}">
              <a16:creationId xmlns:a16="http://schemas.microsoft.com/office/drawing/2014/main" id="{BFBC94FB-E4FB-4B53-82D2-6BAECF805F97}"/>
            </a:ext>
          </a:extLst>
        </xdr:cNvPr>
        <xdr:cNvSpPr/>
      </xdr:nvSpPr>
      <xdr:spPr>
        <a:xfrm>
          <a:off x="981075" y="1697282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50074</xdr:rowOff>
    </xdr:from>
    <xdr:to>
      <xdr:col>10</xdr:col>
      <xdr:colOff>114300</xdr:colOff>
      <xdr:row>104</xdr:row>
      <xdr:rowOff>82731</xdr:rowOff>
    </xdr:to>
    <xdr:cxnSp macro="">
      <xdr:nvCxnSpPr>
        <xdr:cNvPr id="425" name="直線コネクタ 424">
          <a:extLst>
            <a:ext uri="{FF2B5EF4-FFF2-40B4-BE49-F238E27FC236}">
              <a16:creationId xmlns:a16="http://schemas.microsoft.com/office/drawing/2014/main" id="{FA75532A-E3CA-481A-8E5F-C99037AA5EA3}"/>
            </a:ext>
          </a:extLst>
        </xdr:cNvPr>
        <xdr:cNvCxnSpPr/>
      </xdr:nvCxnSpPr>
      <xdr:spPr>
        <a:xfrm>
          <a:off x="1028700" y="17020449"/>
          <a:ext cx="800100"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108329</xdr:rowOff>
    </xdr:from>
    <xdr:ext cx="405111" cy="259045"/>
    <xdr:sp macro="" textlink="">
      <xdr:nvSpPr>
        <xdr:cNvPr id="426" name="n_1aveValue【港湾・漁港】&#10;有形固定資産減価償却率">
          <a:extLst>
            <a:ext uri="{FF2B5EF4-FFF2-40B4-BE49-F238E27FC236}">
              <a16:creationId xmlns:a16="http://schemas.microsoft.com/office/drawing/2014/main" id="{48FD5C8C-57B3-4B1D-829C-5427B53DEFF5}"/>
            </a:ext>
          </a:extLst>
        </xdr:cNvPr>
        <xdr:cNvSpPr txBox="1"/>
      </xdr:nvSpPr>
      <xdr:spPr>
        <a:xfrm>
          <a:off x="3239144" y="1725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56078</xdr:rowOff>
    </xdr:from>
    <xdr:ext cx="405111" cy="259045"/>
    <xdr:sp macro="" textlink="">
      <xdr:nvSpPr>
        <xdr:cNvPr id="427" name="n_2aveValue【港湾・漁港】&#10;有形固定資産減価償却率">
          <a:extLst>
            <a:ext uri="{FF2B5EF4-FFF2-40B4-BE49-F238E27FC236}">
              <a16:creationId xmlns:a16="http://schemas.microsoft.com/office/drawing/2014/main" id="{CF40B98E-6482-4868-927B-BC983A63A32B}"/>
            </a:ext>
          </a:extLst>
        </xdr:cNvPr>
        <xdr:cNvSpPr txBox="1"/>
      </xdr:nvSpPr>
      <xdr:spPr>
        <a:xfrm>
          <a:off x="2439044" y="17201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62609</xdr:rowOff>
    </xdr:from>
    <xdr:ext cx="405111" cy="259045"/>
    <xdr:sp macro="" textlink="">
      <xdr:nvSpPr>
        <xdr:cNvPr id="428" name="n_3aveValue【港湾・漁港】&#10;有形固定資産減価償却率">
          <a:extLst>
            <a:ext uri="{FF2B5EF4-FFF2-40B4-BE49-F238E27FC236}">
              <a16:creationId xmlns:a16="http://schemas.microsoft.com/office/drawing/2014/main" id="{0296663A-B480-4B84-A6D5-5423F2273868}"/>
            </a:ext>
          </a:extLst>
        </xdr:cNvPr>
        <xdr:cNvSpPr txBox="1"/>
      </xdr:nvSpPr>
      <xdr:spPr>
        <a:xfrm>
          <a:off x="1648469" y="17210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44648</xdr:rowOff>
    </xdr:from>
    <xdr:ext cx="405111" cy="259045"/>
    <xdr:sp macro="" textlink="">
      <xdr:nvSpPr>
        <xdr:cNvPr id="429" name="n_4aveValue【港湾・漁港】&#10;有形固定資産減価償却率">
          <a:extLst>
            <a:ext uri="{FF2B5EF4-FFF2-40B4-BE49-F238E27FC236}">
              <a16:creationId xmlns:a16="http://schemas.microsoft.com/office/drawing/2014/main" id="{CB793551-7749-43DC-B6EA-13BD65BFAAD8}"/>
            </a:ext>
          </a:extLst>
        </xdr:cNvPr>
        <xdr:cNvSpPr txBox="1"/>
      </xdr:nvSpPr>
      <xdr:spPr>
        <a:xfrm>
          <a:off x="848369" y="17364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156590</xdr:rowOff>
    </xdr:from>
    <xdr:ext cx="405111" cy="259045"/>
    <xdr:sp macro="" textlink="">
      <xdr:nvSpPr>
        <xdr:cNvPr id="430" name="n_1mainValue【港湾・漁港】&#10;有形固定資産減価償却率">
          <a:extLst>
            <a:ext uri="{FF2B5EF4-FFF2-40B4-BE49-F238E27FC236}">
              <a16:creationId xmlns:a16="http://schemas.microsoft.com/office/drawing/2014/main" id="{E419507E-72FB-4158-BE46-03748E9EDB97}"/>
            </a:ext>
          </a:extLst>
        </xdr:cNvPr>
        <xdr:cNvSpPr txBox="1"/>
      </xdr:nvSpPr>
      <xdr:spPr>
        <a:xfrm>
          <a:off x="3239144" y="16790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127198</xdr:rowOff>
    </xdr:from>
    <xdr:ext cx="405111" cy="259045"/>
    <xdr:sp macro="" textlink="">
      <xdr:nvSpPr>
        <xdr:cNvPr id="431" name="n_2mainValue【港湾・漁港】&#10;有形固定資産減価償却率">
          <a:extLst>
            <a:ext uri="{FF2B5EF4-FFF2-40B4-BE49-F238E27FC236}">
              <a16:creationId xmlns:a16="http://schemas.microsoft.com/office/drawing/2014/main" id="{501D8202-7F1F-42F7-815B-A0A6EEB2F2CA}"/>
            </a:ext>
          </a:extLst>
        </xdr:cNvPr>
        <xdr:cNvSpPr txBox="1"/>
      </xdr:nvSpPr>
      <xdr:spPr>
        <a:xfrm>
          <a:off x="2439044" y="1675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150058</xdr:rowOff>
    </xdr:from>
    <xdr:ext cx="405111" cy="259045"/>
    <xdr:sp macro="" textlink="">
      <xdr:nvSpPr>
        <xdr:cNvPr id="432" name="n_3mainValue【港湾・漁港】&#10;有形固定資産減価償却率">
          <a:extLst>
            <a:ext uri="{FF2B5EF4-FFF2-40B4-BE49-F238E27FC236}">
              <a16:creationId xmlns:a16="http://schemas.microsoft.com/office/drawing/2014/main" id="{B4761E8E-1366-4134-82EC-F34EEAE827B8}"/>
            </a:ext>
          </a:extLst>
        </xdr:cNvPr>
        <xdr:cNvSpPr txBox="1"/>
      </xdr:nvSpPr>
      <xdr:spPr>
        <a:xfrm>
          <a:off x="1648469" y="16780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117401</xdr:rowOff>
    </xdr:from>
    <xdr:ext cx="405111" cy="259045"/>
    <xdr:sp macro="" textlink="">
      <xdr:nvSpPr>
        <xdr:cNvPr id="433" name="n_4mainValue【港湾・漁港】&#10;有形固定資産減価償却率">
          <a:extLst>
            <a:ext uri="{FF2B5EF4-FFF2-40B4-BE49-F238E27FC236}">
              <a16:creationId xmlns:a16="http://schemas.microsoft.com/office/drawing/2014/main" id="{9CB53DFB-02DA-4643-A099-4B9941549188}"/>
            </a:ext>
          </a:extLst>
        </xdr:cNvPr>
        <xdr:cNvSpPr txBox="1"/>
      </xdr:nvSpPr>
      <xdr:spPr>
        <a:xfrm>
          <a:off x="848369" y="1674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CCC48BDD-786D-4C2A-B8D2-CE34E8CF5F2A}"/>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16E4C61C-3743-4DC7-9627-26E131A6B279}"/>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37FDF81C-4D0E-42A3-9E56-3C16A6D0EC0A}"/>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4110117D-04C0-4CEF-B81B-D6EFB2B93778}"/>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EB865FE0-A0D6-4849-BB0E-77FE506EB4E7}"/>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C68590D5-63FB-446D-939F-293C9C7EB954}"/>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50D6EA1C-42E6-48E7-9CE6-9E78E80D6DC6}"/>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2700C24A-A331-4159-80FC-C02B9EE1445E}"/>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3555AEB1-108E-482B-95B8-A0A2C0C86F9F}"/>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34879863-1192-446D-9A04-98CEA033E063}"/>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129B0C71-606E-4BCD-87FE-5BCF5EEA202B}"/>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B05312C1-6D9D-4F6B-9A87-2FA4E696E16C}"/>
            </a:ext>
          </a:extLst>
        </xdr:cNvPr>
        <xdr:cNvSpPr txBox="1"/>
      </xdr:nvSpPr>
      <xdr:spPr>
        <a:xfrm>
          <a:off x="5723389" y="17666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BC4C3FF2-EF30-4E6F-A506-01CCB14164D7}"/>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47" name="テキスト ボックス 446">
          <a:extLst>
            <a:ext uri="{FF2B5EF4-FFF2-40B4-BE49-F238E27FC236}">
              <a16:creationId xmlns:a16="http://schemas.microsoft.com/office/drawing/2014/main" id="{ED49977E-A4F7-497A-98E4-F09E7C98386C}"/>
            </a:ext>
          </a:extLst>
        </xdr:cNvPr>
        <xdr:cNvSpPr txBox="1"/>
      </xdr:nvSpPr>
      <xdr:spPr>
        <a:xfrm>
          <a:off x="5324703" y="17285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2C6FF7FD-E7C4-4C66-8CD3-9373A482E6E1}"/>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B7BA4A5E-2E84-4CA2-A2ED-0DA867CE2372}"/>
            </a:ext>
          </a:extLst>
        </xdr:cNvPr>
        <xdr:cNvSpPr txBox="1"/>
      </xdr:nvSpPr>
      <xdr:spPr>
        <a:xfrm>
          <a:off x="5324703" y="16904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A934E185-2ED9-4B70-BF76-F97BB4F16650}"/>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1" name="テキスト ボックス 450">
          <a:extLst>
            <a:ext uri="{FF2B5EF4-FFF2-40B4-BE49-F238E27FC236}">
              <a16:creationId xmlns:a16="http://schemas.microsoft.com/office/drawing/2014/main" id="{9E132461-22FE-48F2-8978-3F863924E0FF}"/>
            </a:ext>
          </a:extLst>
        </xdr:cNvPr>
        <xdr:cNvSpPr txBox="1"/>
      </xdr:nvSpPr>
      <xdr:spPr>
        <a:xfrm>
          <a:off x="5324703" y="16523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BA7ED4B4-375F-4FAB-A21F-995EA5788B1E}"/>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3" name="テキスト ボックス 452">
          <a:extLst>
            <a:ext uri="{FF2B5EF4-FFF2-40B4-BE49-F238E27FC236}">
              <a16:creationId xmlns:a16="http://schemas.microsoft.com/office/drawing/2014/main" id="{661263AD-BCC6-46FB-975B-9B53F1F25FAB}"/>
            </a:ext>
          </a:extLst>
        </xdr:cNvPr>
        <xdr:cNvSpPr txBox="1"/>
      </xdr:nvSpPr>
      <xdr:spPr>
        <a:xfrm>
          <a:off x="5324703" y="16142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A43F7459-8AB7-4620-A3E2-DF03BADF4635}"/>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a:extLst>
            <a:ext uri="{FF2B5EF4-FFF2-40B4-BE49-F238E27FC236}">
              <a16:creationId xmlns:a16="http://schemas.microsoft.com/office/drawing/2014/main" id="{804FDB28-36A5-4638-A1F7-1E007A5881DF}"/>
            </a:ext>
          </a:extLst>
        </xdr:cNvPr>
        <xdr:cNvSpPr txBox="1"/>
      </xdr:nvSpPr>
      <xdr:spPr>
        <a:xfrm>
          <a:off x="5324703" y="15761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55EE5C06-9039-40FE-899A-DB8709FAB0D3}"/>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106935</xdr:rowOff>
    </xdr:from>
    <xdr:to>
      <xdr:col>54</xdr:col>
      <xdr:colOff>189865</xdr:colOff>
      <xdr:row>108</xdr:row>
      <xdr:rowOff>150871</xdr:rowOff>
    </xdr:to>
    <xdr:cxnSp macro="">
      <xdr:nvCxnSpPr>
        <xdr:cNvPr id="457" name="直線コネクタ 456">
          <a:extLst>
            <a:ext uri="{FF2B5EF4-FFF2-40B4-BE49-F238E27FC236}">
              <a16:creationId xmlns:a16="http://schemas.microsoft.com/office/drawing/2014/main" id="{3770C050-A32A-4003-AEB5-0BB9C428FE49}"/>
            </a:ext>
          </a:extLst>
        </xdr:cNvPr>
        <xdr:cNvCxnSpPr/>
      </xdr:nvCxnSpPr>
      <xdr:spPr>
        <a:xfrm flipV="1">
          <a:off x="9429115" y="16391510"/>
          <a:ext cx="0" cy="141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154698</xdr:rowOff>
    </xdr:from>
    <xdr:ext cx="469744" cy="259045"/>
    <xdr:sp macro="" textlink="">
      <xdr:nvSpPr>
        <xdr:cNvPr id="458" name="【港湾・漁港】&#10;一人当たり有形固定資産（償却資産）額最小値テキスト">
          <a:extLst>
            <a:ext uri="{FF2B5EF4-FFF2-40B4-BE49-F238E27FC236}">
              <a16:creationId xmlns:a16="http://schemas.microsoft.com/office/drawing/2014/main" id="{C2B35111-6CE3-4D6A-A334-2BCA1141A03D}"/>
            </a:ext>
          </a:extLst>
        </xdr:cNvPr>
        <xdr:cNvSpPr txBox="1"/>
      </xdr:nvSpPr>
      <xdr:spPr>
        <a:xfrm>
          <a:off x="9467850" y="17814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150871</xdr:rowOff>
    </xdr:from>
    <xdr:to>
      <xdr:col>55</xdr:col>
      <xdr:colOff>88900</xdr:colOff>
      <xdr:row>108</xdr:row>
      <xdr:rowOff>150871</xdr:rowOff>
    </xdr:to>
    <xdr:cxnSp macro="">
      <xdr:nvCxnSpPr>
        <xdr:cNvPr id="459" name="直線コネクタ 458">
          <a:extLst>
            <a:ext uri="{FF2B5EF4-FFF2-40B4-BE49-F238E27FC236}">
              <a16:creationId xmlns:a16="http://schemas.microsoft.com/office/drawing/2014/main" id="{43D819C3-DD9E-4C74-A09B-40B9D1DD78B9}"/>
            </a:ext>
          </a:extLst>
        </xdr:cNvPr>
        <xdr:cNvCxnSpPr/>
      </xdr:nvCxnSpPr>
      <xdr:spPr>
        <a:xfrm>
          <a:off x="9363075" y="1781022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53612</xdr:rowOff>
    </xdr:from>
    <xdr:ext cx="690189" cy="259045"/>
    <xdr:sp macro="" textlink="">
      <xdr:nvSpPr>
        <xdr:cNvPr id="460" name="【港湾・漁港】&#10;一人当たり有形固定資産（償却資産）額最大値テキスト">
          <a:extLst>
            <a:ext uri="{FF2B5EF4-FFF2-40B4-BE49-F238E27FC236}">
              <a16:creationId xmlns:a16="http://schemas.microsoft.com/office/drawing/2014/main" id="{0F27098D-2441-4BAB-84BD-E21AE255FA8E}"/>
            </a:ext>
          </a:extLst>
        </xdr:cNvPr>
        <xdr:cNvSpPr txBox="1"/>
      </xdr:nvSpPr>
      <xdr:spPr>
        <a:xfrm>
          <a:off x="9467850" y="161667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3,719,333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106935</xdr:rowOff>
    </xdr:from>
    <xdr:to>
      <xdr:col>55</xdr:col>
      <xdr:colOff>88900</xdr:colOff>
      <xdr:row>100</xdr:row>
      <xdr:rowOff>106935</xdr:rowOff>
    </xdr:to>
    <xdr:cxnSp macro="">
      <xdr:nvCxnSpPr>
        <xdr:cNvPr id="461" name="直線コネクタ 460">
          <a:extLst>
            <a:ext uri="{FF2B5EF4-FFF2-40B4-BE49-F238E27FC236}">
              <a16:creationId xmlns:a16="http://schemas.microsoft.com/office/drawing/2014/main" id="{F82B0D9C-22CE-4A9B-94F0-1F3B7410D60E}"/>
            </a:ext>
          </a:extLst>
        </xdr:cNvPr>
        <xdr:cNvCxnSpPr/>
      </xdr:nvCxnSpPr>
      <xdr:spPr>
        <a:xfrm>
          <a:off x="9363075" y="1639151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115978</xdr:rowOff>
    </xdr:from>
    <xdr:ext cx="599010" cy="259045"/>
    <xdr:sp macro="" textlink="">
      <xdr:nvSpPr>
        <xdr:cNvPr id="462" name="【港湾・漁港】&#10;一人当たり有形固定資産（償却資産）額平均値テキスト">
          <a:extLst>
            <a:ext uri="{FF2B5EF4-FFF2-40B4-BE49-F238E27FC236}">
              <a16:creationId xmlns:a16="http://schemas.microsoft.com/office/drawing/2014/main" id="{803482E2-D03F-4AEB-93A2-709A228CA385}"/>
            </a:ext>
          </a:extLst>
        </xdr:cNvPr>
        <xdr:cNvSpPr txBox="1"/>
      </xdr:nvSpPr>
      <xdr:spPr>
        <a:xfrm>
          <a:off x="9467850" y="174324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805,638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137551</xdr:rowOff>
    </xdr:from>
    <xdr:to>
      <xdr:col>55</xdr:col>
      <xdr:colOff>50800</xdr:colOff>
      <xdr:row>107</xdr:row>
      <xdr:rowOff>67701</xdr:rowOff>
    </xdr:to>
    <xdr:sp macro="" textlink="">
      <xdr:nvSpPr>
        <xdr:cNvPr id="463" name="フローチャート: 判断 462">
          <a:extLst>
            <a:ext uri="{FF2B5EF4-FFF2-40B4-BE49-F238E27FC236}">
              <a16:creationId xmlns:a16="http://schemas.microsoft.com/office/drawing/2014/main" id="{B8201801-ED11-41AB-8AA6-27756D84A9D9}"/>
            </a:ext>
          </a:extLst>
        </xdr:cNvPr>
        <xdr:cNvSpPr/>
      </xdr:nvSpPr>
      <xdr:spPr>
        <a:xfrm>
          <a:off x="9401175" y="1745717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153508</xdr:rowOff>
    </xdr:from>
    <xdr:to>
      <xdr:col>50</xdr:col>
      <xdr:colOff>165100</xdr:colOff>
      <xdr:row>107</xdr:row>
      <xdr:rowOff>83658</xdr:rowOff>
    </xdr:to>
    <xdr:sp macro="" textlink="">
      <xdr:nvSpPr>
        <xdr:cNvPr id="464" name="フローチャート: 判断 463">
          <a:extLst>
            <a:ext uri="{FF2B5EF4-FFF2-40B4-BE49-F238E27FC236}">
              <a16:creationId xmlns:a16="http://schemas.microsoft.com/office/drawing/2014/main" id="{75ED66F4-4EF7-45D5-BFCD-D63A8744472A}"/>
            </a:ext>
          </a:extLst>
        </xdr:cNvPr>
        <xdr:cNvSpPr/>
      </xdr:nvSpPr>
      <xdr:spPr>
        <a:xfrm>
          <a:off x="8639175" y="1746995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153191</xdr:rowOff>
    </xdr:from>
    <xdr:to>
      <xdr:col>46</xdr:col>
      <xdr:colOff>38100</xdr:colOff>
      <xdr:row>107</xdr:row>
      <xdr:rowOff>83341</xdr:rowOff>
    </xdr:to>
    <xdr:sp macro="" textlink="">
      <xdr:nvSpPr>
        <xdr:cNvPr id="465" name="フローチャート: 判断 464">
          <a:extLst>
            <a:ext uri="{FF2B5EF4-FFF2-40B4-BE49-F238E27FC236}">
              <a16:creationId xmlns:a16="http://schemas.microsoft.com/office/drawing/2014/main" id="{807D6914-3DA5-494E-B98D-E5592025B0BF}"/>
            </a:ext>
          </a:extLst>
        </xdr:cNvPr>
        <xdr:cNvSpPr/>
      </xdr:nvSpPr>
      <xdr:spPr>
        <a:xfrm>
          <a:off x="7839075" y="1746964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9003</xdr:rowOff>
    </xdr:from>
    <xdr:to>
      <xdr:col>41</xdr:col>
      <xdr:colOff>101600</xdr:colOff>
      <xdr:row>107</xdr:row>
      <xdr:rowOff>110603</xdr:rowOff>
    </xdr:to>
    <xdr:sp macro="" textlink="">
      <xdr:nvSpPr>
        <xdr:cNvPr id="466" name="フローチャート: 判断 465">
          <a:extLst>
            <a:ext uri="{FF2B5EF4-FFF2-40B4-BE49-F238E27FC236}">
              <a16:creationId xmlns:a16="http://schemas.microsoft.com/office/drawing/2014/main" id="{EE82EDE0-581D-49B2-BE05-C0F99F2EE881}"/>
            </a:ext>
          </a:extLst>
        </xdr:cNvPr>
        <xdr:cNvSpPr/>
      </xdr:nvSpPr>
      <xdr:spPr>
        <a:xfrm>
          <a:off x="7029450" y="1750007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55332</xdr:rowOff>
    </xdr:from>
    <xdr:to>
      <xdr:col>36</xdr:col>
      <xdr:colOff>165100</xdr:colOff>
      <xdr:row>106</xdr:row>
      <xdr:rowOff>156932</xdr:rowOff>
    </xdr:to>
    <xdr:sp macro="" textlink="">
      <xdr:nvSpPr>
        <xdr:cNvPr id="467" name="フローチャート: 判断 466">
          <a:extLst>
            <a:ext uri="{FF2B5EF4-FFF2-40B4-BE49-F238E27FC236}">
              <a16:creationId xmlns:a16="http://schemas.microsoft.com/office/drawing/2014/main" id="{BF6754F7-6DE9-4894-812C-F4867F668D21}"/>
            </a:ext>
          </a:extLst>
        </xdr:cNvPr>
        <xdr:cNvSpPr/>
      </xdr:nvSpPr>
      <xdr:spPr>
        <a:xfrm>
          <a:off x="6238875" y="1737178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D90364CE-D40E-4260-BEC3-03F7BF064845}"/>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E1E91AD0-1D4D-4A26-8F47-7608718D7478}"/>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31D3F7A3-B60F-477C-9D98-0440B63FD0CE}"/>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59087B5-80C6-4797-AF1E-611B46A9B3AD}"/>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260B52A-8346-4656-B0EE-C3B02112E32D}"/>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64221</xdr:rowOff>
    </xdr:from>
    <xdr:to>
      <xdr:col>55</xdr:col>
      <xdr:colOff>50800</xdr:colOff>
      <xdr:row>100</xdr:row>
      <xdr:rowOff>165821</xdr:rowOff>
    </xdr:to>
    <xdr:sp macro="" textlink="">
      <xdr:nvSpPr>
        <xdr:cNvPr id="473" name="楕円 472">
          <a:extLst>
            <a:ext uri="{FF2B5EF4-FFF2-40B4-BE49-F238E27FC236}">
              <a16:creationId xmlns:a16="http://schemas.microsoft.com/office/drawing/2014/main" id="{F7CA020A-7349-417D-90F6-A4D6C240E766}"/>
            </a:ext>
          </a:extLst>
        </xdr:cNvPr>
        <xdr:cNvSpPr/>
      </xdr:nvSpPr>
      <xdr:spPr>
        <a:xfrm>
          <a:off x="9401175" y="1635514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9161</xdr:rowOff>
    </xdr:from>
    <xdr:ext cx="690189" cy="259045"/>
    <xdr:sp macro="" textlink="">
      <xdr:nvSpPr>
        <xdr:cNvPr id="474" name="【港湾・漁港】&#10;一人当たり有形固定資産（償却資産）額該当値テキスト">
          <a:extLst>
            <a:ext uri="{FF2B5EF4-FFF2-40B4-BE49-F238E27FC236}">
              <a16:creationId xmlns:a16="http://schemas.microsoft.com/office/drawing/2014/main" id="{22D121AC-743C-4BC9-81C0-9A1D876AF6C6}"/>
            </a:ext>
          </a:extLst>
        </xdr:cNvPr>
        <xdr:cNvSpPr txBox="1"/>
      </xdr:nvSpPr>
      <xdr:spPr>
        <a:xfrm>
          <a:off x="9467850" y="163000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3,698,108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116472</xdr:rowOff>
    </xdr:from>
    <xdr:to>
      <xdr:col>50</xdr:col>
      <xdr:colOff>165100</xdr:colOff>
      <xdr:row>101</xdr:row>
      <xdr:rowOff>46622</xdr:rowOff>
    </xdr:to>
    <xdr:sp macro="" textlink="">
      <xdr:nvSpPr>
        <xdr:cNvPr id="475" name="楕円 474">
          <a:extLst>
            <a:ext uri="{FF2B5EF4-FFF2-40B4-BE49-F238E27FC236}">
              <a16:creationId xmlns:a16="http://schemas.microsoft.com/office/drawing/2014/main" id="{0B1450FA-9E88-458C-8756-BD293A64AFDB}"/>
            </a:ext>
          </a:extLst>
        </xdr:cNvPr>
        <xdr:cNvSpPr/>
      </xdr:nvSpPr>
      <xdr:spPr>
        <a:xfrm>
          <a:off x="8639175" y="1640422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115021</xdr:rowOff>
    </xdr:from>
    <xdr:to>
      <xdr:col>55</xdr:col>
      <xdr:colOff>0</xdr:colOff>
      <xdr:row>100</xdr:row>
      <xdr:rowOff>167272</xdr:rowOff>
    </xdr:to>
    <xdr:cxnSp macro="">
      <xdr:nvCxnSpPr>
        <xdr:cNvPr id="476" name="直線コネクタ 475">
          <a:extLst>
            <a:ext uri="{FF2B5EF4-FFF2-40B4-BE49-F238E27FC236}">
              <a16:creationId xmlns:a16="http://schemas.microsoft.com/office/drawing/2014/main" id="{8A97E11A-01D5-4D39-ADC2-9C40D1EDFBC1}"/>
            </a:ext>
          </a:extLst>
        </xdr:cNvPr>
        <xdr:cNvCxnSpPr/>
      </xdr:nvCxnSpPr>
      <xdr:spPr>
        <a:xfrm flipV="1">
          <a:off x="8686800" y="16402771"/>
          <a:ext cx="742950" cy="4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3665</xdr:rowOff>
    </xdr:from>
    <xdr:to>
      <xdr:col>46</xdr:col>
      <xdr:colOff>38100</xdr:colOff>
      <xdr:row>101</xdr:row>
      <xdr:rowOff>105265</xdr:rowOff>
    </xdr:to>
    <xdr:sp macro="" textlink="">
      <xdr:nvSpPr>
        <xdr:cNvPr id="477" name="楕円 476">
          <a:extLst>
            <a:ext uri="{FF2B5EF4-FFF2-40B4-BE49-F238E27FC236}">
              <a16:creationId xmlns:a16="http://schemas.microsoft.com/office/drawing/2014/main" id="{0FC21BAB-3FFD-43CC-BE65-9F81665CF028}"/>
            </a:ext>
          </a:extLst>
        </xdr:cNvPr>
        <xdr:cNvSpPr/>
      </xdr:nvSpPr>
      <xdr:spPr>
        <a:xfrm>
          <a:off x="7839075" y="164660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167272</xdr:rowOff>
    </xdr:from>
    <xdr:to>
      <xdr:col>50</xdr:col>
      <xdr:colOff>114300</xdr:colOff>
      <xdr:row>101</xdr:row>
      <xdr:rowOff>54465</xdr:rowOff>
    </xdr:to>
    <xdr:cxnSp macro="">
      <xdr:nvCxnSpPr>
        <xdr:cNvPr id="478" name="直線コネクタ 477">
          <a:extLst>
            <a:ext uri="{FF2B5EF4-FFF2-40B4-BE49-F238E27FC236}">
              <a16:creationId xmlns:a16="http://schemas.microsoft.com/office/drawing/2014/main" id="{A73C8DDB-22BE-4DB5-8588-771E3F0EBF24}"/>
            </a:ext>
          </a:extLst>
        </xdr:cNvPr>
        <xdr:cNvCxnSpPr/>
      </xdr:nvCxnSpPr>
      <xdr:spPr>
        <a:xfrm flipV="1">
          <a:off x="7886700" y="16451847"/>
          <a:ext cx="800100" cy="61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135029</xdr:rowOff>
    </xdr:from>
    <xdr:to>
      <xdr:col>41</xdr:col>
      <xdr:colOff>101600</xdr:colOff>
      <xdr:row>104</xdr:row>
      <xdr:rowOff>65179</xdr:rowOff>
    </xdr:to>
    <xdr:sp macro="" textlink="">
      <xdr:nvSpPr>
        <xdr:cNvPr id="479" name="楕円 478">
          <a:extLst>
            <a:ext uri="{FF2B5EF4-FFF2-40B4-BE49-F238E27FC236}">
              <a16:creationId xmlns:a16="http://schemas.microsoft.com/office/drawing/2014/main" id="{82C67142-D9AC-4C32-898E-CD4CEEC39E36}"/>
            </a:ext>
          </a:extLst>
        </xdr:cNvPr>
        <xdr:cNvSpPr/>
      </xdr:nvSpPr>
      <xdr:spPr>
        <a:xfrm>
          <a:off x="7029450" y="1693712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54465</xdr:rowOff>
    </xdr:from>
    <xdr:to>
      <xdr:col>45</xdr:col>
      <xdr:colOff>177800</xdr:colOff>
      <xdr:row>104</xdr:row>
      <xdr:rowOff>14379</xdr:rowOff>
    </xdr:to>
    <xdr:cxnSp macro="">
      <xdr:nvCxnSpPr>
        <xdr:cNvPr id="480" name="直線コネクタ 479">
          <a:extLst>
            <a:ext uri="{FF2B5EF4-FFF2-40B4-BE49-F238E27FC236}">
              <a16:creationId xmlns:a16="http://schemas.microsoft.com/office/drawing/2014/main" id="{8046DC2D-C395-4CFA-A28E-1E8CCEB9A000}"/>
            </a:ext>
          </a:extLst>
        </xdr:cNvPr>
        <xdr:cNvCxnSpPr/>
      </xdr:nvCxnSpPr>
      <xdr:spPr>
        <a:xfrm flipV="1">
          <a:off x="7077075" y="16513665"/>
          <a:ext cx="809625" cy="47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154677</xdr:rowOff>
    </xdr:from>
    <xdr:to>
      <xdr:col>36</xdr:col>
      <xdr:colOff>165100</xdr:colOff>
      <xdr:row>104</xdr:row>
      <xdr:rowOff>84827</xdr:rowOff>
    </xdr:to>
    <xdr:sp macro="" textlink="">
      <xdr:nvSpPr>
        <xdr:cNvPr id="481" name="楕円 480">
          <a:extLst>
            <a:ext uri="{FF2B5EF4-FFF2-40B4-BE49-F238E27FC236}">
              <a16:creationId xmlns:a16="http://schemas.microsoft.com/office/drawing/2014/main" id="{61963E56-EC2D-43F9-9AB6-B6DF4C9C3A95}"/>
            </a:ext>
          </a:extLst>
        </xdr:cNvPr>
        <xdr:cNvSpPr/>
      </xdr:nvSpPr>
      <xdr:spPr>
        <a:xfrm>
          <a:off x="6238875" y="1695677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14379</xdr:rowOff>
    </xdr:from>
    <xdr:to>
      <xdr:col>41</xdr:col>
      <xdr:colOff>50800</xdr:colOff>
      <xdr:row>104</xdr:row>
      <xdr:rowOff>34027</xdr:rowOff>
    </xdr:to>
    <xdr:cxnSp macro="">
      <xdr:nvCxnSpPr>
        <xdr:cNvPr id="482" name="直線コネクタ 481">
          <a:extLst>
            <a:ext uri="{FF2B5EF4-FFF2-40B4-BE49-F238E27FC236}">
              <a16:creationId xmlns:a16="http://schemas.microsoft.com/office/drawing/2014/main" id="{0670598B-A6ED-43DC-BF7F-3A79DA9554E1}"/>
            </a:ext>
          </a:extLst>
        </xdr:cNvPr>
        <xdr:cNvCxnSpPr/>
      </xdr:nvCxnSpPr>
      <xdr:spPr>
        <a:xfrm flipV="1">
          <a:off x="6286500" y="16984754"/>
          <a:ext cx="790575" cy="19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74785</xdr:rowOff>
    </xdr:from>
    <xdr:ext cx="599010" cy="259045"/>
    <xdr:sp macro="" textlink="">
      <xdr:nvSpPr>
        <xdr:cNvPr id="483" name="n_1aveValue【港湾・漁港】&#10;一人当たり有形固定資産（償却資産）額">
          <a:extLst>
            <a:ext uri="{FF2B5EF4-FFF2-40B4-BE49-F238E27FC236}">
              <a16:creationId xmlns:a16="http://schemas.microsoft.com/office/drawing/2014/main" id="{0F4730E2-FB5B-429A-A5B0-93B536B7B846}"/>
            </a:ext>
          </a:extLst>
        </xdr:cNvPr>
        <xdr:cNvSpPr txBox="1"/>
      </xdr:nvSpPr>
      <xdr:spPr>
        <a:xfrm>
          <a:off x="8399995" y="1756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74468</xdr:rowOff>
    </xdr:from>
    <xdr:ext cx="599010" cy="259045"/>
    <xdr:sp macro="" textlink="">
      <xdr:nvSpPr>
        <xdr:cNvPr id="484" name="n_2aveValue【港湾・漁港】&#10;一人当たり有形固定資産（償却資産）額">
          <a:extLst>
            <a:ext uri="{FF2B5EF4-FFF2-40B4-BE49-F238E27FC236}">
              <a16:creationId xmlns:a16="http://schemas.microsoft.com/office/drawing/2014/main" id="{763EFE62-3846-4A37-BA19-5F8928848EB6}"/>
            </a:ext>
          </a:extLst>
        </xdr:cNvPr>
        <xdr:cNvSpPr txBox="1"/>
      </xdr:nvSpPr>
      <xdr:spPr>
        <a:xfrm>
          <a:off x="7609420" y="17562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101730</xdr:rowOff>
    </xdr:from>
    <xdr:ext cx="599010" cy="259045"/>
    <xdr:sp macro="" textlink="">
      <xdr:nvSpPr>
        <xdr:cNvPr id="485" name="n_3aveValue【港湾・漁港】&#10;一人当たり有形固定資産（償却資産）額">
          <a:extLst>
            <a:ext uri="{FF2B5EF4-FFF2-40B4-BE49-F238E27FC236}">
              <a16:creationId xmlns:a16="http://schemas.microsoft.com/office/drawing/2014/main" id="{F178C8E9-09C8-42BB-AB4A-02323B1707D1}"/>
            </a:ext>
          </a:extLst>
        </xdr:cNvPr>
        <xdr:cNvSpPr txBox="1"/>
      </xdr:nvSpPr>
      <xdr:spPr>
        <a:xfrm>
          <a:off x="6818845" y="17592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106</xdr:row>
      <xdr:rowOff>148059</xdr:rowOff>
    </xdr:from>
    <xdr:ext cx="690189" cy="259045"/>
    <xdr:sp macro="" textlink="">
      <xdr:nvSpPr>
        <xdr:cNvPr id="486" name="n_4aveValue【港湾・漁港】&#10;一人当たり有形固定資産（償却資産）額">
          <a:extLst>
            <a:ext uri="{FF2B5EF4-FFF2-40B4-BE49-F238E27FC236}">
              <a16:creationId xmlns:a16="http://schemas.microsoft.com/office/drawing/2014/main" id="{9EC5397F-24A1-43E9-9E5B-0C6B02040A8B}"/>
            </a:ext>
          </a:extLst>
        </xdr:cNvPr>
        <xdr:cNvSpPr txBox="1"/>
      </xdr:nvSpPr>
      <xdr:spPr>
        <a:xfrm>
          <a:off x="5979505" y="174613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99</xdr:row>
      <xdr:rowOff>63149</xdr:rowOff>
    </xdr:from>
    <xdr:ext cx="690189" cy="259045"/>
    <xdr:sp macro="" textlink="">
      <xdr:nvSpPr>
        <xdr:cNvPr id="487" name="n_1mainValue【港湾・漁港】&#10;一人当たり有形固定資産（償却資産）額">
          <a:extLst>
            <a:ext uri="{FF2B5EF4-FFF2-40B4-BE49-F238E27FC236}">
              <a16:creationId xmlns:a16="http://schemas.microsoft.com/office/drawing/2014/main" id="{FCA60EC4-634B-447E-86EE-4F7122C35EC1}"/>
            </a:ext>
          </a:extLst>
        </xdr:cNvPr>
        <xdr:cNvSpPr txBox="1"/>
      </xdr:nvSpPr>
      <xdr:spPr>
        <a:xfrm>
          <a:off x="8370280" y="161826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99</xdr:row>
      <xdr:rowOff>121792</xdr:rowOff>
    </xdr:from>
    <xdr:ext cx="690189" cy="259045"/>
    <xdr:sp macro="" textlink="">
      <xdr:nvSpPr>
        <xdr:cNvPr id="488" name="n_2mainValue【港湾・漁港】&#10;一人当たり有形固定資産（償却資産）額">
          <a:extLst>
            <a:ext uri="{FF2B5EF4-FFF2-40B4-BE49-F238E27FC236}">
              <a16:creationId xmlns:a16="http://schemas.microsoft.com/office/drawing/2014/main" id="{2C0C7E10-F833-46CC-842B-64708F7B093C}"/>
            </a:ext>
          </a:extLst>
        </xdr:cNvPr>
        <xdr:cNvSpPr txBox="1"/>
      </xdr:nvSpPr>
      <xdr:spPr>
        <a:xfrm>
          <a:off x="7570180" y="162412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102</xdr:row>
      <xdr:rowOff>81706</xdr:rowOff>
    </xdr:from>
    <xdr:ext cx="690189" cy="259045"/>
    <xdr:sp macro="" textlink="">
      <xdr:nvSpPr>
        <xdr:cNvPr id="489" name="n_3mainValue【港湾・漁港】&#10;一人当たり有形固定資産（償却資産）額">
          <a:extLst>
            <a:ext uri="{FF2B5EF4-FFF2-40B4-BE49-F238E27FC236}">
              <a16:creationId xmlns:a16="http://schemas.microsoft.com/office/drawing/2014/main" id="{952C4391-2F1A-4C70-ACD6-F1C00271A554}"/>
            </a:ext>
          </a:extLst>
        </xdr:cNvPr>
        <xdr:cNvSpPr txBox="1"/>
      </xdr:nvSpPr>
      <xdr:spPr>
        <a:xfrm>
          <a:off x="6770080" y="1671553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102</xdr:row>
      <xdr:rowOff>101354</xdr:rowOff>
    </xdr:from>
    <xdr:ext cx="690189" cy="259045"/>
    <xdr:sp macro="" textlink="">
      <xdr:nvSpPr>
        <xdr:cNvPr id="490" name="n_4mainValue【港湾・漁港】&#10;一人当たり有形固定資産（償却資産）額">
          <a:extLst>
            <a:ext uri="{FF2B5EF4-FFF2-40B4-BE49-F238E27FC236}">
              <a16:creationId xmlns:a16="http://schemas.microsoft.com/office/drawing/2014/main" id="{F6947EF8-BC7C-4FF6-8DAB-6557914D5AEB}"/>
            </a:ext>
          </a:extLst>
        </xdr:cNvPr>
        <xdr:cNvSpPr txBox="1"/>
      </xdr:nvSpPr>
      <xdr:spPr>
        <a:xfrm>
          <a:off x="5979505" y="167351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2E2A1C49-2529-47B6-BBC4-61FBA968EA35}"/>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5F675D3B-B56F-471E-BB49-80EF3F6CC4E9}"/>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A6D4BC9E-45FF-4DF5-A4D8-75058C1827C7}"/>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D3716C55-454E-4E5D-9CBE-CA82675174ED}"/>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9AC53309-E5BE-4D10-97BB-5ED646E23733}"/>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42010496-B398-4485-B813-88CADB4845E9}"/>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1178AE22-B26A-4371-ABD9-7B144EC4A364}"/>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0F983073-4B79-438A-B82C-D37294FF55D0}"/>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480E0ED5-5E07-4621-A695-0F9E0DFD99FC}"/>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FE3D9478-382A-44F5-AE95-196A138C272E}"/>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A6424334-C630-4ADB-9D98-E0381D955B6B}"/>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6073D1FF-074F-4EDF-B59F-C5A7F21A8995}"/>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272431F2-94EA-48CC-94D2-E28EFAFF8D9A}"/>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3CCFCD6A-FA05-4FFE-90D6-A4EB12A5D3EE}"/>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78EB8C32-A8D1-461D-8C2F-32A336544CA4}"/>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E5BA93C8-D70F-4077-8FB9-3A22DAE463A8}"/>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20C15C26-4BE7-4778-A01F-AACF035ED46B}"/>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4312FB58-FE53-400E-BD43-1E192815199A}"/>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8DE8AC27-5AD7-449B-84C2-D637662D475D}"/>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D2132F69-32F0-436E-9678-85A02AE1B8A9}"/>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1976BD12-4980-41B3-AA18-9E35C296FB60}"/>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2D0E6897-3D98-4CEB-B5D8-E44A9EDA4B2C}"/>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6C60A20F-1F58-42D7-A5DD-B2A77430112B}"/>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DD14077A-EB5D-4DD3-B014-0D98C5DBDFF1}"/>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515" name="直線コネクタ 514">
          <a:extLst>
            <a:ext uri="{FF2B5EF4-FFF2-40B4-BE49-F238E27FC236}">
              <a16:creationId xmlns:a16="http://schemas.microsoft.com/office/drawing/2014/main" id="{36B0CE00-8FC7-4EF1-805E-AFF33697FD06}"/>
            </a:ext>
          </a:extLst>
        </xdr:cNvPr>
        <xdr:cNvCxnSpPr/>
      </xdr:nvCxnSpPr>
      <xdr:spPr>
        <a:xfrm flipV="1">
          <a:off x="14696439" y="5401310"/>
          <a:ext cx="0" cy="1447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183EE073-AFC8-4169-98F6-93590C67BFBA}"/>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7" name="直線コネクタ 516">
          <a:extLst>
            <a:ext uri="{FF2B5EF4-FFF2-40B4-BE49-F238E27FC236}">
              <a16:creationId xmlns:a16="http://schemas.microsoft.com/office/drawing/2014/main" id="{1CF406A8-C3B0-4155-80E8-F569A27BBC78}"/>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518" name="【認定こども園・幼稚園・保育所】&#10;有形固定資産減価償却率最大値テキスト">
          <a:extLst>
            <a:ext uri="{FF2B5EF4-FFF2-40B4-BE49-F238E27FC236}">
              <a16:creationId xmlns:a16="http://schemas.microsoft.com/office/drawing/2014/main" id="{8228F9B7-BA37-4D7C-BD16-5BE63360E55F}"/>
            </a:ext>
          </a:extLst>
        </xdr:cNvPr>
        <xdr:cNvSpPr txBox="1"/>
      </xdr:nvSpPr>
      <xdr:spPr>
        <a:xfrm>
          <a:off x="14735175" y="5189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519" name="直線コネクタ 518">
          <a:extLst>
            <a:ext uri="{FF2B5EF4-FFF2-40B4-BE49-F238E27FC236}">
              <a16:creationId xmlns:a16="http://schemas.microsoft.com/office/drawing/2014/main" id="{F5C52F17-3A08-4BC5-B61C-9F69ECEFA623}"/>
            </a:ext>
          </a:extLst>
        </xdr:cNvPr>
        <xdr:cNvCxnSpPr/>
      </xdr:nvCxnSpPr>
      <xdr:spPr>
        <a:xfrm>
          <a:off x="14611350" y="54013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25417</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9F5E4573-C31A-44F3-9F98-BDCB85AF7FDA}"/>
            </a:ext>
          </a:extLst>
        </xdr:cNvPr>
        <xdr:cNvSpPr txBox="1"/>
      </xdr:nvSpPr>
      <xdr:spPr>
        <a:xfrm>
          <a:off x="14735175" y="5867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521" name="フローチャート: 判断 520">
          <a:extLst>
            <a:ext uri="{FF2B5EF4-FFF2-40B4-BE49-F238E27FC236}">
              <a16:creationId xmlns:a16="http://schemas.microsoft.com/office/drawing/2014/main" id="{5B7862B3-8C6E-48F5-9530-4CDDDA51A2A3}"/>
            </a:ext>
          </a:extLst>
        </xdr:cNvPr>
        <xdr:cNvSpPr/>
      </xdr:nvSpPr>
      <xdr:spPr>
        <a:xfrm>
          <a:off x="14649450" y="60032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522" name="フローチャート: 判断 521">
          <a:extLst>
            <a:ext uri="{FF2B5EF4-FFF2-40B4-BE49-F238E27FC236}">
              <a16:creationId xmlns:a16="http://schemas.microsoft.com/office/drawing/2014/main" id="{140808C3-E0E2-4408-AA3E-D1F97CDD4CA1}"/>
            </a:ext>
          </a:extLst>
        </xdr:cNvPr>
        <xdr:cNvSpPr/>
      </xdr:nvSpPr>
      <xdr:spPr>
        <a:xfrm>
          <a:off x="13887450" y="59436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523" name="フローチャート: 判断 522">
          <a:extLst>
            <a:ext uri="{FF2B5EF4-FFF2-40B4-BE49-F238E27FC236}">
              <a16:creationId xmlns:a16="http://schemas.microsoft.com/office/drawing/2014/main" id="{84566F3A-08F2-4CAA-9582-4C5A2658EA78}"/>
            </a:ext>
          </a:extLst>
        </xdr:cNvPr>
        <xdr:cNvSpPr/>
      </xdr:nvSpPr>
      <xdr:spPr>
        <a:xfrm>
          <a:off x="13096875" y="58947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524" name="フローチャート: 判断 523">
          <a:extLst>
            <a:ext uri="{FF2B5EF4-FFF2-40B4-BE49-F238E27FC236}">
              <a16:creationId xmlns:a16="http://schemas.microsoft.com/office/drawing/2014/main" id="{18E65AFE-F398-4F89-B078-746E0D9AD04C}"/>
            </a:ext>
          </a:extLst>
        </xdr:cNvPr>
        <xdr:cNvSpPr/>
      </xdr:nvSpPr>
      <xdr:spPr>
        <a:xfrm>
          <a:off x="12296775" y="58845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525" name="フローチャート: 判断 524">
          <a:extLst>
            <a:ext uri="{FF2B5EF4-FFF2-40B4-BE49-F238E27FC236}">
              <a16:creationId xmlns:a16="http://schemas.microsoft.com/office/drawing/2014/main" id="{9229DA37-6815-4FC1-9463-F52C79553C2F}"/>
            </a:ext>
          </a:extLst>
        </xdr:cNvPr>
        <xdr:cNvSpPr/>
      </xdr:nvSpPr>
      <xdr:spPr>
        <a:xfrm>
          <a:off x="11487150" y="58566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8A8BFAA1-E9CB-4691-9188-F2F881551468}"/>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290D6A67-94EF-4309-A1B6-D06620EF6ECC}"/>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186FD2C6-4170-497C-ABF4-B20557A1D906}"/>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14CC2C7-C199-4D37-9207-31F08CF4852C}"/>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7B73FE33-41DF-4C78-B980-D2361A513606}"/>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27305</xdr:rowOff>
    </xdr:from>
    <xdr:to>
      <xdr:col>85</xdr:col>
      <xdr:colOff>177800</xdr:colOff>
      <xdr:row>38</xdr:row>
      <xdr:rowOff>128905</xdr:rowOff>
    </xdr:to>
    <xdr:sp macro="" textlink="">
      <xdr:nvSpPr>
        <xdr:cNvPr id="531" name="楕円 530">
          <a:extLst>
            <a:ext uri="{FF2B5EF4-FFF2-40B4-BE49-F238E27FC236}">
              <a16:creationId xmlns:a16="http://schemas.microsoft.com/office/drawing/2014/main" id="{E63390F7-6757-42C4-B4A1-204C8FC7A012}"/>
            </a:ext>
          </a:extLst>
        </xdr:cNvPr>
        <xdr:cNvSpPr/>
      </xdr:nvSpPr>
      <xdr:spPr>
        <a:xfrm>
          <a:off x="14649450" y="61931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5732</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5DD4D820-FA36-4942-8FB5-B10F260ADEF3}"/>
            </a:ext>
          </a:extLst>
        </xdr:cNvPr>
        <xdr:cNvSpPr txBox="1"/>
      </xdr:nvSpPr>
      <xdr:spPr>
        <a:xfrm>
          <a:off x="14735175" y="6171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130175</xdr:rowOff>
    </xdr:from>
    <xdr:to>
      <xdr:col>81</xdr:col>
      <xdr:colOff>101600</xdr:colOff>
      <xdr:row>38</xdr:row>
      <xdr:rowOff>60325</xdr:rowOff>
    </xdr:to>
    <xdr:sp macro="" textlink="">
      <xdr:nvSpPr>
        <xdr:cNvPr id="533" name="楕円 532">
          <a:extLst>
            <a:ext uri="{FF2B5EF4-FFF2-40B4-BE49-F238E27FC236}">
              <a16:creationId xmlns:a16="http://schemas.microsoft.com/office/drawing/2014/main" id="{3679E1FD-7B9B-4F03-A029-D2F6E8EF4EFD}"/>
            </a:ext>
          </a:extLst>
        </xdr:cNvPr>
        <xdr:cNvSpPr/>
      </xdr:nvSpPr>
      <xdr:spPr>
        <a:xfrm>
          <a:off x="13887450" y="61309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9525</xdr:rowOff>
    </xdr:from>
    <xdr:to>
      <xdr:col>85</xdr:col>
      <xdr:colOff>127000</xdr:colOff>
      <xdr:row>38</xdr:row>
      <xdr:rowOff>78105</xdr:rowOff>
    </xdr:to>
    <xdr:cxnSp macro="">
      <xdr:nvCxnSpPr>
        <xdr:cNvPr id="534" name="直線コネクタ 533">
          <a:extLst>
            <a:ext uri="{FF2B5EF4-FFF2-40B4-BE49-F238E27FC236}">
              <a16:creationId xmlns:a16="http://schemas.microsoft.com/office/drawing/2014/main" id="{16A78E69-4778-492F-AA95-5A07A4365308}"/>
            </a:ext>
          </a:extLst>
        </xdr:cNvPr>
        <xdr:cNvCxnSpPr/>
      </xdr:nvCxnSpPr>
      <xdr:spPr>
        <a:xfrm>
          <a:off x="13935075" y="6169025"/>
          <a:ext cx="762000" cy="7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86360</xdr:rowOff>
    </xdr:from>
    <xdr:to>
      <xdr:col>76</xdr:col>
      <xdr:colOff>165100</xdr:colOff>
      <xdr:row>38</xdr:row>
      <xdr:rowOff>16510</xdr:rowOff>
    </xdr:to>
    <xdr:sp macro="" textlink="">
      <xdr:nvSpPr>
        <xdr:cNvPr id="535" name="楕円 534">
          <a:extLst>
            <a:ext uri="{FF2B5EF4-FFF2-40B4-BE49-F238E27FC236}">
              <a16:creationId xmlns:a16="http://schemas.microsoft.com/office/drawing/2014/main" id="{706E1B69-B642-4197-9D50-142BBA93DAB7}"/>
            </a:ext>
          </a:extLst>
        </xdr:cNvPr>
        <xdr:cNvSpPr/>
      </xdr:nvSpPr>
      <xdr:spPr>
        <a:xfrm>
          <a:off x="13096875" y="60839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137160</xdr:rowOff>
    </xdr:from>
    <xdr:to>
      <xdr:col>81</xdr:col>
      <xdr:colOff>50800</xdr:colOff>
      <xdr:row>38</xdr:row>
      <xdr:rowOff>9525</xdr:rowOff>
    </xdr:to>
    <xdr:cxnSp macro="">
      <xdr:nvCxnSpPr>
        <xdr:cNvPr id="536" name="直線コネクタ 535">
          <a:extLst>
            <a:ext uri="{FF2B5EF4-FFF2-40B4-BE49-F238E27FC236}">
              <a16:creationId xmlns:a16="http://schemas.microsoft.com/office/drawing/2014/main" id="{48562AF4-E678-4BD4-B35C-BF78DF2A1E7E}"/>
            </a:ext>
          </a:extLst>
        </xdr:cNvPr>
        <xdr:cNvCxnSpPr/>
      </xdr:nvCxnSpPr>
      <xdr:spPr>
        <a:xfrm>
          <a:off x="13144500" y="6141085"/>
          <a:ext cx="790575"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25400</xdr:rowOff>
    </xdr:from>
    <xdr:to>
      <xdr:col>72</xdr:col>
      <xdr:colOff>38100</xdr:colOff>
      <xdr:row>37</xdr:row>
      <xdr:rowOff>127000</xdr:rowOff>
    </xdr:to>
    <xdr:sp macro="" textlink="">
      <xdr:nvSpPr>
        <xdr:cNvPr id="537" name="楕円 536">
          <a:extLst>
            <a:ext uri="{FF2B5EF4-FFF2-40B4-BE49-F238E27FC236}">
              <a16:creationId xmlns:a16="http://schemas.microsoft.com/office/drawing/2014/main" id="{12A7B994-12C3-4551-9E1C-5A639F617347}"/>
            </a:ext>
          </a:extLst>
        </xdr:cNvPr>
        <xdr:cNvSpPr/>
      </xdr:nvSpPr>
      <xdr:spPr>
        <a:xfrm>
          <a:off x="12296775" y="60293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76200</xdr:rowOff>
    </xdr:from>
    <xdr:to>
      <xdr:col>76</xdr:col>
      <xdr:colOff>114300</xdr:colOff>
      <xdr:row>37</xdr:row>
      <xdr:rowOff>137160</xdr:rowOff>
    </xdr:to>
    <xdr:cxnSp macro="">
      <xdr:nvCxnSpPr>
        <xdr:cNvPr id="538" name="直線コネクタ 537">
          <a:extLst>
            <a:ext uri="{FF2B5EF4-FFF2-40B4-BE49-F238E27FC236}">
              <a16:creationId xmlns:a16="http://schemas.microsoft.com/office/drawing/2014/main" id="{1345143D-19A8-49A2-A372-D19C054A1B10}"/>
            </a:ext>
          </a:extLst>
        </xdr:cNvPr>
        <xdr:cNvCxnSpPr/>
      </xdr:nvCxnSpPr>
      <xdr:spPr>
        <a:xfrm>
          <a:off x="12344400" y="6076950"/>
          <a:ext cx="800100" cy="64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122555</xdr:rowOff>
    </xdr:from>
    <xdr:to>
      <xdr:col>67</xdr:col>
      <xdr:colOff>101600</xdr:colOff>
      <xdr:row>37</xdr:row>
      <xdr:rowOff>52705</xdr:rowOff>
    </xdr:to>
    <xdr:sp macro="" textlink="">
      <xdr:nvSpPr>
        <xdr:cNvPr id="539" name="楕円 538">
          <a:extLst>
            <a:ext uri="{FF2B5EF4-FFF2-40B4-BE49-F238E27FC236}">
              <a16:creationId xmlns:a16="http://schemas.microsoft.com/office/drawing/2014/main" id="{9F1D9483-16FC-47C2-AC9F-34BC148412EE}"/>
            </a:ext>
          </a:extLst>
        </xdr:cNvPr>
        <xdr:cNvSpPr/>
      </xdr:nvSpPr>
      <xdr:spPr>
        <a:xfrm>
          <a:off x="11487150" y="596455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1905</xdr:rowOff>
    </xdr:from>
    <xdr:to>
      <xdr:col>71</xdr:col>
      <xdr:colOff>177800</xdr:colOff>
      <xdr:row>37</xdr:row>
      <xdr:rowOff>76200</xdr:rowOff>
    </xdr:to>
    <xdr:cxnSp macro="">
      <xdr:nvCxnSpPr>
        <xdr:cNvPr id="540" name="直線コネクタ 539">
          <a:extLst>
            <a:ext uri="{FF2B5EF4-FFF2-40B4-BE49-F238E27FC236}">
              <a16:creationId xmlns:a16="http://schemas.microsoft.com/office/drawing/2014/main" id="{1DFDD9AD-7186-4462-8173-429CF2B91880}"/>
            </a:ext>
          </a:extLst>
        </xdr:cNvPr>
        <xdr:cNvCxnSpPr/>
      </xdr:nvCxnSpPr>
      <xdr:spPr>
        <a:xfrm>
          <a:off x="11534775" y="6002655"/>
          <a:ext cx="809625"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F9BCF86A-2F39-43B2-A24A-14E759C3AC8A}"/>
            </a:ext>
          </a:extLst>
        </xdr:cNvPr>
        <xdr:cNvSpPr txBox="1"/>
      </xdr:nvSpPr>
      <xdr:spPr>
        <a:xfrm>
          <a:off x="13745219" y="5722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4E965848-A1C9-4F56-94C6-01880A2B578C}"/>
            </a:ext>
          </a:extLst>
        </xdr:cNvPr>
        <xdr:cNvSpPr txBox="1"/>
      </xdr:nvSpPr>
      <xdr:spPr>
        <a:xfrm>
          <a:off x="12964169" y="567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8E38180F-0241-4AE5-86CB-1D17F3B39D0A}"/>
            </a:ext>
          </a:extLst>
        </xdr:cNvPr>
        <xdr:cNvSpPr txBox="1"/>
      </xdr:nvSpPr>
      <xdr:spPr>
        <a:xfrm>
          <a:off x="12164069" y="567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79A978EB-7F2E-414A-9A1E-1D6F213B74DF}"/>
            </a:ext>
          </a:extLst>
        </xdr:cNvPr>
        <xdr:cNvSpPr txBox="1"/>
      </xdr:nvSpPr>
      <xdr:spPr>
        <a:xfrm>
          <a:off x="11354444" y="565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51452</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76979D32-86CD-4A0F-8442-A79C1864FCF1}"/>
            </a:ext>
          </a:extLst>
        </xdr:cNvPr>
        <xdr:cNvSpPr txBox="1"/>
      </xdr:nvSpPr>
      <xdr:spPr>
        <a:xfrm>
          <a:off x="13745219"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7637</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C5245FAF-A4F7-4E39-8B2E-BB7ADF616B45}"/>
            </a:ext>
          </a:extLst>
        </xdr:cNvPr>
        <xdr:cNvSpPr txBox="1"/>
      </xdr:nvSpPr>
      <xdr:spPr>
        <a:xfrm>
          <a:off x="12964169" y="6173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118127</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ACCB9255-B5F7-4D31-88DE-F991D7984AC3}"/>
            </a:ext>
          </a:extLst>
        </xdr:cNvPr>
        <xdr:cNvSpPr txBox="1"/>
      </xdr:nvSpPr>
      <xdr:spPr>
        <a:xfrm>
          <a:off x="12164069" y="6122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43832</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1EE84839-4170-4EDD-B218-FD7BB3EC3121}"/>
            </a:ext>
          </a:extLst>
        </xdr:cNvPr>
        <xdr:cNvSpPr txBox="1"/>
      </xdr:nvSpPr>
      <xdr:spPr>
        <a:xfrm>
          <a:off x="11354444" y="6047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94433727-2D86-4886-98AE-E4DC55125A5B}"/>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67996675-2D29-4008-AAC3-ACDA51D6D8E1}"/>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78B12B07-0E48-4744-8C6D-91F7FBE6793C}"/>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549AF3D8-3253-416A-8EF7-7075AAFC033E}"/>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483A6F1D-33B5-43B3-9B01-590AB8F3D438}"/>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A3ADA58-3966-4E8D-AA56-4A2F788376E7}"/>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F4D3CADC-FB85-4F0C-B225-0F419C985043}"/>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F95B3614-B662-4DA7-9DBC-86B070D91611}"/>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50F865E3-CE2A-4C21-9DA4-3FF4DF21894B}"/>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466D1EF4-1E1A-4B75-B985-4E3241C2B9EC}"/>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F78F6634-2997-4537-A31D-5B0CE12FD627}"/>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0" name="テキスト ボックス 559">
          <a:extLst>
            <a:ext uri="{FF2B5EF4-FFF2-40B4-BE49-F238E27FC236}">
              <a16:creationId xmlns:a16="http://schemas.microsoft.com/office/drawing/2014/main" id="{D88CCFB2-4AFF-4D64-92B3-358EAD77DD8E}"/>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F4496DB0-335E-48C9-BC1A-4125BF14C265}"/>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2" name="テキスト ボックス 561">
          <a:extLst>
            <a:ext uri="{FF2B5EF4-FFF2-40B4-BE49-F238E27FC236}">
              <a16:creationId xmlns:a16="http://schemas.microsoft.com/office/drawing/2014/main" id="{B9583B8E-FCD8-4AC8-B5A0-42A091C618CA}"/>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197C19FA-76CC-47D1-A1D7-86771201F7BC}"/>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5C76FD17-A096-4CB9-A2B1-DB715C6869DA}"/>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210BB874-8200-42F0-9509-EBEF6B98422B}"/>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6" name="テキスト ボックス 565">
          <a:extLst>
            <a:ext uri="{FF2B5EF4-FFF2-40B4-BE49-F238E27FC236}">
              <a16:creationId xmlns:a16="http://schemas.microsoft.com/office/drawing/2014/main" id="{628F0B75-6498-4C59-80E7-F8E82FB19143}"/>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44F6EF46-B4E5-42B1-9B9B-0E876673226E}"/>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8" name="テキスト ボックス 567">
          <a:extLst>
            <a:ext uri="{FF2B5EF4-FFF2-40B4-BE49-F238E27FC236}">
              <a16:creationId xmlns:a16="http://schemas.microsoft.com/office/drawing/2014/main" id="{5E8B57A5-6434-4E2F-8382-B13C4A750615}"/>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DC310CC6-7C7A-47AF-92EA-FCF3CA1A464B}"/>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0" name="テキスト ボックス 569">
          <a:extLst>
            <a:ext uri="{FF2B5EF4-FFF2-40B4-BE49-F238E27FC236}">
              <a16:creationId xmlns:a16="http://schemas.microsoft.com/office/drawing/2014/main" id="{17576D0D-CCAC-436E-95F7-1FED17090821}"/>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a:extLst>
            <a:ext uri="{FF2B5EF4-FFF2-40B4-BE49-F238E27FC236}">
              <a16:creationId xmlns:a16="http://schemas.microsoft.com/office/drawing/2014/main" id="{0236169F-99E2-478F-9C08-61AB1585D428}"/>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572" name="直線コネクタ 571">
          <a:extLst>
            <a:ext uri="{FF2B5EF4-FFF2-40B4-BE49-F238E27FC236}">
              <a16:creationId xmlns:a16="http://schemas.microsoft.com/office/drawing/2014/main" id="{C9E37A98-C0D3-4322-B59F-7683C1E6741E}"/>
            </a:ext>
          </a:extLst>
        </xdr:cNvPr>
        <xdr:cNvCxnSpPr/>
      </xdr:nvCxnSpPr>
      <xdr:spPr>
        <a:xfrm flipV="1">
          <a:off x="19954239" y="5621528"/>
          <a:ext cx="0" cy="1207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573" name="【認定こども園・幼稚園・保育所】&#10;一人当たり面積最小値テキスト">
          <a:extLst>
            <a:ext uri="{FF2B5EF4-FFF2-40B4-BE49-F238E27FC236}">
              <a16:creationId xmlns:a16="http://schemas.microsoft.com/office/drawing/2014/main" id="{DF95EA9C-F63E-4E91-B378-31FADA30B843}"/>
            </a:ext>
          </a:extLst>
        </xdr:cNvPr>
        <xdr:cNvSpPr txBox="1"/>
      </xdr:nvSpPr>
      <xdr:spPr>
        <a:xfrm>
          <a:off x="19992975"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574" name="直線コネクタ 573">
          <a:extLst>
            <a:ext uri="{FF2B5EF4-FFF2-40B4-BE49-F238E27FC236}">
              <a16:creationId xmlns:a16="http://schemas.microsoft.com/office/drawing/2014/main" id="{FA31CBC8-9068-4B34-8D45-5734FFFB6183}"/>
            </a:ext>
          </a:extLst>
        </xdr:cNvPr>
        <xdr:cNvCxnSpPr/>
      </xdr:nvCxnSpPr>
      <xdr:spPr>
        <a:xfrm>
          <a:off x="19878675" y="68294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575" name="【認定こども園・幼稚園・保育所】&#10;一人当たり面積最大値テキスト">
          <a:extLst>
            <a:ext uri="{FF2B5EF4-FFF2-40B4-BE49-F238E27FC236}">
              <a16:creationId xmlns:a16="http://schemas.microsoft.com/office/drawing/2014/main" id="{820802C7-5D8C-4C75-BB8D-429A23F5314A}"/>
            </a:ext>
          </a:extLst>
        </xdr:cNvPr>
        <xdr:cNvSpPr txBox="1"/>
      </xdr:nvSpPr>
      <xdr:spPr>
        <a:xfrm>
          <a:off x="19992975" y="5409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576" name="直線コネクタ 575">
          <a:extLst>
            <a:ext uri="{FF2B5EF4-FFF2-40B4-BE49-F238E27FC236}">
              <a16:creationId xmlns:a16="http://schemas.microsoft.com/office/drawing/2014/main" id="{006334B3-E080-450A-9A9F-C5070E019CBB}"/>
            </a:ext>
          </a:extLst>
        </xdr:cNvPr>
        <xdr:cNvCxnSpPr/>
      </xdr:nvCxnSpPr>
      <xdr:spPr>
        <a:xfrm>
          <a:off x="19878675" y="56215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78757</xdr:rowOff>
    </xdr:from>
    <xdr:ext cx="469744" cy="259045"/>
    <xdr:sp macro="" textlink="">
      <xdr:nvSpPr>
        <xdr:cNvPr id="577" name="【認定こども園・幼稚園・保育所】&#10;一人当たり面積平均値テキスト">
          <a:extLst>
            <a:ext uri="{FF2B5EF4-FFF2-40B4-BE49-F238E27FC236}">
              <a16:creationId xmlns:a16="http://schemas.microsoft.com/office/drawing/2014/main" id="{5022F1F9-0EE1-4D42-A542-3CB5BA547F07}"/>
            </a:ext>
          </a:extLst>
        </xdr:cNvPr>
        <xdr:cNvSpPr txBox="1"/>
      </xdr:nvSpPr>
      <xdr:spPr>
        <a:xfrm>
          <a:off x="19992975" y="64033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578" name="フローチャート: 判断 577">
          <a:extLst>
            <a:ext uri="{FF2B5EF4-FFF2-40B4-BE49-F238E27FC236}">
              <a16:creationId xmlns:a16="http://schemas.microsoft.com/office/drawing/2014/main" id="{E137EFA7-6775-4CEC-B0DD-3B78AE3A8753}"/>
            </a:ext>
          </a:extLst>
        </xdr:cNvPr>
        <xdr:cNvSpPr/>
      </xdr:nvSpPr>
      <xdr:spPr>
        <a:xfrm>
          <a:off x="19897725" y="65424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579" name="フローチャート: 判断 578">
          <a:extLst>
            <a:ext uri="{FF2B5EF4-FFF2-40B4-BE49-F238E27FC236}">
              <a16:creationId xmlns:a16="http://schemas.microsoft.com/office/drawing/2014/main" id="{E0465A7A-8F34-4810-81FC-F671C9D92F27}"/>
            </a:ext>
          </a:extLst>
        </xdr:cNvPr>
        <xdr:cNvSpPr/>
      </xdr:nvSpPr>
      <xdr:spPr>
        <a:xfrm>
          <a:off x="19154775" y="65516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580" name="フローチャート: 判断 579">
          <a:extLst>
            <a:ext uri="{FF2B5EF4-FFF2-40B4-BE49-F238E27FC236}">
              <a16:creationId xmlns:a16="http://schemas.microsoft.com/office/drawing/2014/main" id="{A620305F-6D92-41BB-AA8E-95C4E889550A}"/>
            </a:ext>
          </a:extLst>
        </xdr:cNvPr>
        <xdr:cNvSpPr/>
      </xdr:nvSpPr>
      <xdr:spPr>
        <a:xfrm>
          <a:off x="18345150" y="65524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581" name="フローチャート: 判断 580">
          <a:extLst>
            <a:ext uri="{FF2B5EF4-FFF2-40B4-BE49-F238E27FC236}">
              <a16:creationId xmlns:a16="http://schemas.microsoft.com/office/drawing/2014/main" id="{0400374B-FA89-4EC3-9DBC-32D154DC29B9}"/>
            </a:ext>
          </a:extLst>
        </xdr:cNvPr>
        <xdr:cNvSpPr/>
      </xdr:nvSpPr>
      <xdr:spPr>
        <a:xfrm>
          <a:off x="17554575" y="65539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582" name="フローチャート: 判断 581">
          <a:extLst>
            <a:ext uri="{FF2B5EF4-FFF2-40B4-BE49-F238E27FC236}">
              <a16:creationId xmlns:a16="http://schemas.microsoft.com/office/drawing/2014/main" id="{448D50A5-D2B1-4C25-AB97-ED3772A5A0D4}"/>
            </a:ext>
          </a:extLst>
        </xdr:cNvPr>
        <xdr:cNvSpPr/>
      </xdr:nvSpPr>
      <xdr:spPr>
        <a:xfrm>
          <a:off x="16754475" y="6561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9E32928A-7CD4-48BD-935D-67CD1EA0E37A}"/>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93ABFF8-2A41-4E51-B8B0-D0742159593A}"/>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8E3BC6D2-39D1-47D6-8311-5E28308CEE5A}"/>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9486F1C4-75E9-4FA2-814D-B080FFA19DA8}"/>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6C8A8CB9-80D8-4997-8CCF-66A5B5FD0022}"/>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76454</xdr:rowOff>
    </xdr:from>
    <xdr:to>
      <xdr:col>116</xdr:col>
      <xdr:colOff>114300</xdr:colOff>
      <xdr:row>41</xdr:row>
      <xdr:rowOff>6604</xdr:rowOff>
    </xdr:to>
    <xdr:sp macro="" textlink="">
      <xdr:nvSpPr>
        <xdr:cNvPr id="588" name="楕円 587">
          <a:extLst>
            <a:ext uri="{FF2B5EF4-FFF2-40B4-BE49-F238E27FC236}">
              <a16:creationId xmlns:a16="http://schemas.microsoft.com/office/drawing/2014/main" id="{E77F0A38-81FD-44ED-A76D-E655582C5F41}"/>
            </a:ext>
          </a:extLst>
        </xdr:cNvPr>
        <xdr:cNvSpPr/>
      </xdr:nvSpPr>
      <xdr:spPr>
        <a:xfrm>
          <a:off x="19897725" y="656297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54881</xdr:rowOff>
    </xdr:from>
    <xdr:ext cx="469744" cy="259045"/>
    <xdr:sp macro="" textlink="">
      <xdr:nvSpPr>
        <xdr:cNvPr id="589" name="【認定こども園・幼稚園・保育所】&#10;一人当たり面積該当値テキスト">
          <a:extLst>
            <a:ext uri="{FF2B5EF4-FFF2-40B4-BE49-F238E27FC236}">
              <a16:creationId xmlns:a16="http://schemas.microsoft.com/office/drawing/2014/main" id="{0648EDA9-7CE7-4470-BB93-7AAAA9F4D7BC}"/>
            </a:ext>
          </a:extLst>
        </xdr:cNvPr>
        <xdr:cNvSpPr txBox="1"/>
      </xdr:nvSpPr>
      <xdr:spPr>
        <a:xfrm>
          <a:off x="19992975" y="6541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86360</xdr:rowOff>
    </xdr:from>
    <xdr:to>
      <xdr:col>112</xdr:col>
      <xdr:colOff>38100</xdr:colOff>
      <xdr:row>41</xdr:row>
      <xdr:rowOff>16510</xdr:rowOff>
    </xdr:to>
    <xdr:sp macro="" textlink="">
      <xdr:nvSpPr>
        <xdr:cNvPr id="590" name="楕円 589">
          <a:extLst>
            <a:ext uri="{FF2B5EF4-FFF2-40B4-BE49-F238E27FC236}">
              <a16:creationId xmlns:a16="http://schemas.microsoft.com/office/drawing/2014/main" id="{D9B6CDDF-642B-4254-B8A9-4D267835E753}"/>
            </a:ext>
          </a:extLst>
        </xdr:cNvPr>
        <xdr:cNvSpPr/>
      </xdr:nvSpPr>
      <xdr:spPr>
        <a:xfrm>
          <a:off x="19154775" y="65697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127254</xdr:rowOff>
    </xdr:from>
    <xdr:to>
      <xdr:col>116</xdr:col>
      <xdr:colOff>63500</xdr:colOff>
      <xdr:row>40</xdr:row>
      <xdr:rowOff>137160</xdr:rowOff>
    </xdr:to>
    <xdr:cxnSp macro="">
      <xdr:nvCxnSpPr>
        <xdr:cNvPr id="591" name="直線コネクタ 590">
          <a:extLst>
            <a:ext uri="{FF2B5EF4-FFF2-40B4-BE49-F238E27FC236}">
              <a16:creationId xmlns:a16="http://schemas.microsoft.com/office/drawing/2014/main" id="{D6183D63-7207-4D5B-992C-09A11587DF1A}"/>
            </a:ext>
          </a:extLst>
        </xdr:cNvPr>
        <xdr:cNvCxnSpPr/>
      </xdr:nvCxnSpPr>
      <xdr:spPr>
        <a:xfrm flipV="1">
          <a:off x="19202400" y="6610604"/>
          <a:ext cx="752475" cy="1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95504</xdr:rowOff>
    </xdr:from>
    <xdr:to>
      <xdr:col>107</xdr:col>
      <xdr:colOff>101600</xdr:colOff>
      <xdr:row>41</xdr:row>
      <xdr:rowOff>25654</xdr:rowOff>
    </xdr:to>
    <xdr:sp macro="" textlink="">
      <xdr:nvSpPr>
        <xdr:cNvPr id="592" name="楕円 591">
          <a:extLst>
            <a:ext uri="{FF2B5EF4-FFF2-40B4-BE49-F238E27FC236}">
              <a16:creationId xmlns:a16="http://schemas.microsoft.com/office/drawing/2014/main" id="{596F920D-D628-4B14-A6B7-F626E00A61DB}"/>
            </a:ext>
          </a:extLst>
        </xdr:cNvPr>
        <xdr:cNvSpPr/>
      </xdr:nvSpPr>
      <xdr:spPr>
        <a:xfrm>
          <a:off x="18345150" y="658202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137160</xdr:rowOff>
    </xdr:from>
    <xdr:to>
      <xdr:col>111</xdr:col>
      <xdr:colOff>177800</xdr:colOff>
      <xdr:row>40</xdr:row>
      <xdr:rowOff>146304</xdr:rowOff>
    </xdr:to>
    <xdr:cxnSp macro="">
      <xdr:nvCxnSpPr>
        <xdr:cNvPr id="593" name="直線コネクタ 592">
          <a:extLst>
            <a:ext uri="{FF2B5EF4-FFF2-40B4-BE49-F238E27FC236}">
              <a16:creationId xmlns:a16="http://schemas.microsoft.com/office/drawing/2014/main" id="{C4EA2575-3CB0-4CCD-8317-6696B4937E58}"/>
            </a:ext>
          </a:extLst>
        </xdr:cNvPr>
        <xdr:cNvCxnSpPr/>
      </xdr:nvCxnSpPr>
      <xdr:spPr>
        <a:xfrm flipV="1">
          <a:off x="18392775" y="6626860"/>
          <a:ext cx="809625"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103886</xdr:rowOff>
    </xdr:from>
    <xdr:to>
      <xdr:col>102</xdr:col>
      <xdr:colOff>165100</xdr:colOff>
      <xdr:row>41</xdr:row>
      <xdr:rowOff>34036</xdr:rowOff>
    </xdr:to>
    <xdr:sp macro="" textlink="">
      <xdr:nvSpPr>
        <xdr:cNvPr id="594" name="楕円 593">
          <a:extLst>
            <a:ext uri="{FF2B5EF4-FFF2-40B4-BE49-F238E27FC236}">
              <a16:creationId xmlns:a16="http://schemas.microsoft.com/office/drawing/2014/main" id="{2BA4387E-EE73-4965-8894-DF6C714F5BB4}"/>
            </a:ext>
          </a:extLst>
        </xdr:cNvPr>
        <xdr:cNvSpPr/>
      </xdr:nvSpPr>
      <xdr:spPr>
        <a:xfrm>
          <a:off x="17554575" y="659358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146304</xdr:rowOff>
    </xdr:from>
    <xdr:to>
      <xdr:col>107</xdr:col>
      <xdr:colOff>50800</xdr:colOff>
      <xdr:row>40</xdr:row>
      <xdr:rowOff>154686</xdr:rowOff>
    </xdr:to>
    <xdr:cxnSp macro="">
      <xdr:nvCxnSpPr>
        <xdr:cNvPr id="595" name="直線コネクタ 594">
          <a:extLst>
            <a:ext uri="{FF2B5EF4-FFF2-40B4-BE49-F238E27FC236}">
              <a16:creationId xmlns:a16="http://schemas.microsoft.com/office/drawing/2014/main" id="{F3785CDB-F0A8-4F93-B405-49B4DCBCD280}"/>
            </a:ext>
          </a:extLst>
        </xdr:cNvPr>
        <xdr:cNvCxnSpPr/>
      </xdr:nvCxnSpPr>
      <xdr:spPr>
        <a:xfrm flipV="1">
          <a:off x="17602200" y="6629654"/>
          <a:ext cx="790575" cy="1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111506</xdr:rowOff>
    </xdr:from>
    <xdr:to>
      <xdr:col>98</xdr:col>
      <xdr:colOff>38100</xdr:colOff>
      <xdr:row>41</xdr:row>
      <xdr:rowOff>41656</xdr:rowOff>
    </xdr:to>
    <xdr:sp macro="" textlink="">
      <xdr:nvSpPr>
        <xdr:cNvPr id="596" name="楕円 595">
          <a:extLst>
            <a:ext uri="{FF2B5EF4-FFF2-40B4-BE49-F238E27FC236}">
              <a16:creationId xmlns:a16="http://schemas.microsoft.com/office/drawing/2014/main" id="{1F335B8D-EBDD-4868-8654-4554D9E7172B}"/>
            </a:ext>
          </a:extLst>
        </xdr:cNvPr>
        <xdr:cNvSpPr/>
      </xdr:nvSpPr>
      <xdr:spPr>
        <a:xfrm>
          <a:off x="16754475" y="65980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154686</xdr:rowOff>
    </xdr:from>
    <xdr:to>
      <xdr:col>102</xdr:col>
      <xdr:colOff>114300</xdr:colOff>
      <xdr:row>40</xdr:row>
      <xdr:rowOff>162306</xdr:rowOff>
    </xdr:to>
    <xdr:cxnSp macro="">
      <xdr:nvCxnSpPr>
        <xdr:cNvPr id="597" name="直線コネクタ 596">
          <a:extLst>
            <a:ext uri="{FF2B5EF4-FFF2-40B4-BE49-F238E27FC236}">
              <a16:creationId xmlns:a16="http://schemas.microsoft.com/office/drawing/2014/main" id="{72AB9B1E-51E6-4DCD-8C79-2AF3A4A8018B}"/>
            </a:ext>
          </a:extLst>
        </xdr:cNvPr>
        <xdr:cNvCxnSpPr/>
      </xdr:nvCxnSpPr>
      <xdr:spPr>
        <a:xfrm flipV="1">
          <a:off x="16802100" y="6641211"/>
          <a:ext cx="80010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8653</xdr:rowOff>
    </xdr:from>
    <xdr:ext cx="469744" cy="259045"/>
    <xdr:sp macro="" textlink="">
      <xdr:nvSpPr>
        <xdr:cNvPr id="598" name="n_1aveValue【認定こども園・幼稚園・保育所】&#10;一人当たり面積">
          <a:extLst>
            <a:ext uri="{FF2B5EF4-FFF2-40B4-BE49-F238E27FC236}">
              <a16:creationId xmlns:a16="http://schemas.microsoft.com/office/drawing/2014/main" id="{27303578-A90E-4D46-9BF2-7ADC2D408EEA}"/>
            </a:ext>
          </a:extLst>
        </xdr:cNvPr>
        <xdr:cNvSpPr txBox="1"/>
      </xdr:nvSpPr>
      <xdr:spPr>
        <a:xfrm>
          <a:off x="18983402" y="633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9415</xdr:rowOff>
    </xdr:from>
    <xdr:ext cx="469744" cy="259045"/>
    <xdr:sp macro="" textlink="">
      <xdr:nvSpPr>
        <xdr:cNvPr id="599" name="n_2aveValue【認定こども園・幼稚園・保育所】&#10;一人当たり面積">
          <a:extLst>
            <a:ext uri="{FF2B5EF4-FFF2-40B4-BE49-F238E27FC236}">
              <a16:creationId xmlns:a16="http://schemas.microsoft.com/office/drawing/2014/main" id="{2B5404CC-3E18-4150-B280-DD3237C62415}"/>
            </a:ext>
          </a:extLst>
        </xdr:cNvPr>
        <xdr:cNvSpPr txBox="1"/>
      </xdr:nvSpPr>
      <xdr:spPr>
        <a:xfrm>
          <a:off x="18183302" y="6337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10939</xdr:rowOff>
    </xdr:from>
    <xdr:ext cx="469744" cy="259045"/>
    <xdr:sp macro="" textlink="">
      <xdr:nvSpPr>
        <xdr:cNvPr id="600" name="n_3aveValue【認定こども園・幼稚園・保育所】&#10;一人当たり面積">
          <a:extLst>
            <a:ext uri="{FF2B5EF4-FFF2-40B4-BE49-F238E27FC236}">
              <a16:creationId xmlns:a16="http://schemas.microsoft.com/office/drawing/2014/main" id="{B91B8047-5B36-42D7-95C6-289F0C729831}"/>
            </a:ext>
          </a:extLst>
        </xdr:cNvPr>
        <xdr:cNvSpPr txBox="1"/>
      </xdr:nvSpPr>
      <xdr:spPr>
        <a:xfrm>
          <a:off x="17383202" y="6332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21607</xdr:rowOff>
    </xdr:from>
    <xdr:ext cx="469744" cy="259045"/>
    <xdr:sp macro="" textlink="">
      <xdr:nvSpPr>
        <xdr:cNvPr id="601" name="n_4aveValue【認定こども園・幼稚園・保育所】&#10;一人当たり面積">
          <a:extLst>
            <a:ext uri="{FF2B5EF4-FFF2-40B4-BE49-F238E27FC236}">
              <a16:creationId xmlns:a16="http://schemas.microsoft.com/office/drawing/2014/main" id="{E8408E94-DE42-45D4-8E0F-FC548FFE11BD}"/>
            </a:ext>
          </a:extLst>
        </xdr:cNvPr>
        <xdr:cNvSpPr txBox="1"/>
      </xdr:nvSpPr>
      <xdr:spPr>
        <a:xfrm>
          <a:off x="16592627"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7637</xdr:rowOff>
    </xdr:from>
    <xdr:ext cx="469744" cy="259045"/>
    <xdr:sp macro="" textlink="">
      <xdr:nvSpPr>
        <xdr:cNvPr id="602" name="n_1mainValue【認定こども園・幼稚園・保育所】&#10;一人当たり面積">
          <a:extLst>
            <a:ext uri="{FF2B5EF4-FFF2-40B4-BE49-F238E27FC236}">
              <a16:creationId xmlns:a16="http://schemas.microsoft.com/office/drawing/2014/main" id="{E24A7CFC-F779-400B-8603-08A6FE47F61B}"/>
            </a:ext>
          </a:extLst>
        </xdr:cNvPr>
        <xdr:cNvSpPr txBox="1"/>
      </xdr:nvSpPr>
      <xdr:spPr>
        <a:xfrm>
          <a:off x="18983402" y="6659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16781</xdr:rowOff>
    </xdr:from>
    <xdr:ext cx="469744" cy="259045"/>
    <xdr:sp macro="" textlink="">
      <xdr:nvSpPr>
        <xdr:cNvPr id="603" name="n_2mainValue【認定こども園・幼稚園・保育所】&#10;一人当たり面積">
          <a:extLst>
            <a:ext uri="{FF2B5EF4-FFF2-40B4-BE49-F238E27FC236}">
              <a16:creationId xmlns:a16="http://schemas.microsoft.com/office/drawing/2014/main" id="{F2D72733-232F-4A33-BA7D-9929F7829379}"/>
            </a:ext>
          </a:extLst>
        </xdr:cNvPr>
        <xdr:cNvSpPr txBox="1"/>
      </xdr:nvSpPr>
      <xdr:spPr>
        <a:xfrm>
          <a:off x="18183302" y="6665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25163</xdr:rowOff>
    </xdr:from>
    <xdr:ext cx="469744" cy="259045"/>
    <xdr:sp macro="" textlink="">
      <xdr:nvSpPr>
        <xdr:cNvPr id="604" name="n_3mainValue【認定こども園・幼稚園・保育所】&#10;一人当たり面積">
          <a:extLst>
            <a:ext uri="{FF2B5EF4-FFF2-40B4-BE49-F238E27FC236}">
              <a16:creationId xmlns:a16="http://schemas.microsoft.com/office/drawing/2014/main" id="{8BE3780B-A1B5-4972-8806-A13B319B7A8F}"/>
            </a:ext>
          </a:extLst>
        </xdr:cNvPr>
        <xdr:cNvSpPr txBox="1"/>
      </xdr:nvSpPr>
      <xdr:spPr>
        <a:xfrm>
          <a:off x="17383202" y="6676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32783</xdr:rowOff>
    </xdr:from>
    <xdr:ext cx="469744" cy="259045"/>
    <xdr:sp macro="" textlink="">
      <xdr:nvSpPr>
        <xdr:cNvPr id="605" name="n_4mainValue【認定こども園・幼稚園・保育所】&#10;一人当たり面積">
          <a:extLst>
            <a:ext uri="{FF2B5EF4-FFF2-40B4-BE49-F238E27FC236}">
              <a16:creationId xmlns:a16="http://schemas.microsoft.com/office/drawing/2014/main" id="{D8B37446-D289-4755-817F-8F068254D8C3}"/>
            </a:ext>
          </a:extLst>
        </xdr:cNvPr>
        <xdr:cNvSpPr txBox="1"/>
      </xdr:nvSpPr>
      <xdr:spPr>
        <a:xfrm>
          <a:off x="16592627" y="667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2AC20F70-ECA8-4B47-A251-7CEE3FF5B9C2}"/>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63DC4FC7-9451-43B2-B7B3-1636CDDD7CB0}"/>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9DF73BF3-DA32-4007-B087-9F4A500DB59A}"/>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AEDE9E9E-C256-493B-9287-56A5F36F1FDC}"/>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35B19CB6-5BFA-4DE4-BDE8-BAE91D814ED8}"/>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641BAADF-E409-4113-89F8-9F2AB0BE2410}"/>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8C1B8886-DC3C-45A3-ABCE-57996731202E}"/>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594781DA-3609-46FE-A159-AAAB44362E2F}"/>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98889DCF-7FA1-4EB6-99ED-33CA54A5998B}"/>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3E4A8045-B68F-413D-808E-8BF6AABF9894}"/>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ABEE2F2E-00F8-4F00-951B-DAF45700AA90}"/>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0D8F5C44-35CB-491B-AB1A-071A99CBE69A}"/>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8" name="テキスト ボックス 617">
          <a:extLst>
            <a:ext uri="{FF2B5EF4-FFF2-40B4-BE49-F238E27FC236}">
              <a16:creationId xmlns:a16="http://schemas.microsoft.com/office/drawing/2014/main" id="{9527C359-46E6-428C-A021-69A26321080C}"/>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15BFA6C7-D652-4CBB-B7EC-9E47C0DC7C6F}"/>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F814F155-6B67-48D0-B23C-680BA1F158FB}"/>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FBBBE088-AD91-4E92-9BA1-C149A77CE828}"/>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BD665EEE-5C23-401C-93E2-E4D51993634E}"/>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632198E7-F88F-47E2-BF20-FD498EFD6BC2}"/>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E6268787-5A9F-4A98-9FBD-271141ED6086}"/>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4217C2A2-1F8C-4387-8196-9B3401BF6259}"/>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6" name="テキスト ボックス 625">
          <a:extLst>
            <a:ext uri="{FF2B5EF4-FFF2-40B4-BE49-F238E27FC236}">
              <a16:creationId xmlns:a16="http://schemas.microsoft.com/office/drawing/2014/main" id="{F31994DE-D15C-4301-A2C1-B0E13DB42531}"/>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DA0843F7-2B12-4644-BECA-4EB96E5498F3}"/>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8" name="テキスト ボックス 627">
          <a:extLst>
            <a:ext uri="{FF2B5EF4-FFF2-40B4-BE49-F238E27FC236}">
              <a16:creationId xmlns:a16="http://schemas.microsoft.com/office/drawing/2014/main" id="{A6CAED06-5029-4DCF-8356-1405514F4029}"/>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DBF2A78B-E481-4C86-BED1-858C4352273C}"/>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630" name="直線コネクタ 629">
          <a:extLst>
            <a:ext uri="{FF2B5EF4-FFF2-40B4-BE49-F238E27FC236}">
              <a16:creationId xmlns:a16="http://schemas.microsoft.com/office/drawing/2014/main" id="{4DBF4D4D-466F-49DE-A5E1-C4F1581F0A95}"/>
            </a:ext>
          </a:extLst>
        </xdr:cNvPr>
        <xdr:cNvCxnSpPr/>
      </xdr:nvCxnSpPr>
      <xdr:spPr>
        <a:xfrm flipV="1">
          <a:off x="14696439" y="9076055"/>
          <a:ext cx="0" cy="1372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1" name="【学校施設】&#10;有形固定資産減価償却率最小値テキスト">
          <a:extLst>
            <a:ext uri="{FF2B5EF4-FFF2-40B4-BE49-F238E27FC236}">
              <a16:creationId xmlns:a16="http://schemas.microsoft.com/office/drawing/2014/main" id="{C6510B6D-87CA-40FB-9DEF-5BAA4D182D7A}"/>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2" name="直線コネクタ 631">
          <a:extLst>
            <a:ext uri="{FF2B5EF4-FFF2-40B4-BE49-F238E27FC236}">
              <a16:creationId xmlns:a16="http://schemas.microsoft.com/office/drawing/2014/main" id="{C5DE40C6-3846-49D3-B8F4-63CE9DFF489E}"/>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AD294449-46BE-430B-B407-5E32E51AE210}"/>
            </a:ext>
          </a:extLst>
        </xdr:cNvPr>
        <xdr:cNvSpPr txBox="1"/>
      </xdr:nvSpPr>
      <xdr:spPr>
        <a:xfrm>
          <a:off x="14735175" y="886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634" name="直線コネクタ 633">
          <a:extLst>
            <a:ext uri="{FF2B5EF4-FFF2-40B4-BE49-F238E27FC236}">
              <a16:creationId xmlns:a16="http://schemas.microsoft.com/office/drawing/2014/main" id="{38CC8185-4EDB-434E-8AEB-88871E0CC9C2}"/>
            </a:ext>
          </a:extLst>
        </xdr:cNvPr>
        <xdr:cNvCxnSpPr/>
      </xdr:nvCxnSpPr>
      <xdr:spPr>
        <a:xfrm>
          <a:off x="14611350" y="9076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82567</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CB3C0908-004B-4E35-A9F6-04A9BE8803E3}"/>
            </a:ext>
          </a:extLst>
        </xdr:cNvPr>
        <xdr:cNvSpPr txBox="1"/>
      </xdr:nvSpPr>
      <xdr:spPr>
        <a:xfrm>
          <a:off x="14735175" y="96488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636" name="フローチャート: 判断 635">
          <a:extLst>
            <a:ext uri="{FF2B5EF4-FFF2-40B4-BE49-F238E27FC236}">
              <a16:creationId xmlns:a16="http://schemas.microsoft.com/office/drawing/2014/main" id="{8AB02827-0E47-484F-94AD-406B3CD4DCC7}"/>
            </a:ext>
          </a:extLst>
        </xdr:cNvPr>
        <xdr:cNvSpPr/>
      </xdr:nvSpPr>
      <xdr:spPr>
        <a:xfrm>
          <a:off x="14649450" y="97847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637" name="フローチャート: 判断 636">
          <a:extLst>
            <a:ext uri="{FF2B5EF4-FFF2-40B4-BE49-F238E27FC236}">
              <a16:creationId xmlns:a16="http://schemas.microsoft.com/office/drawing/2014/main" id="{4C4DBD45-A332-42C2-999E-657AAD1E531B}"/>
            </a:ext>
          </a:extLst>
        </xdr:cNvPr>
        <xdr:cNvSpPr/>
      </xdr:nvSpPr>
      <xdr:spPr>
        <a:xfrm>
          <a:off x="13887450" y="97536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638" name="フローチャート: 判断 637">
          <a:extLst>
            <a:ext uri="{FF2B5EF4-FFF2-40B4-BE49-F238E27FC236}">
              <a16:creationId xmlns:a16="http://schemas.microsoft.com/office/drawing/2014/main" id="{3CE06143-617E-4BC8-9271-2AF56C8849B7}"/>
            </a:ext>
          </a:extLst>
        </xdr:cNvPr>
        <xdr:cNvSpPr/>
      </xdr:nvSpPr>
      <xdr:spPr>
        <a:xfrm>
          <a:off x="13096875" y="97326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639" name="フローチャート: 判断 638">
          <a:extLst>
            <a:ext uri="{FF2B5EF4-FFF2-40B4-BE49-F238E27FC236}">
              <a16:creationId xmlns:a16="http://schemas.microsoft.com/office/drawing/2014/main" id="{2AC3A0DC-004B-43D6-858B-AF2C6676756A}"/>
            </a:ext>
          </a:extLst>
        </xdr:cNvPr>
        <xdr:cNvSpPr/>
      </xdr:nvSpPr>
      <xdr:spPr>
        <a:xfrm>
          <a:off x="12296775" y="97237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640" name="フローチャート: 判断 639">
          <a:extLst>
            <a:ext uri="{FF2B5EF4-FFF2-40B4-BE49-F238E27FC236}">
              <a16:creationId xmlns:a16="http://schemas.microsoft.com/office/drawing/2014/main" id="{C08C8191-91F2-4D35-B1AB-FE9D0CCB58EB}"/>
            </a:ext>
          </a:extLst>
        </xdr:cNvPr>
        <xdr:cNvSpPr/>
      </xdr:nvSpPr>
      <xdr:spPr>
        <a:xfrm>
          <a:off x="11487150" y="96951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368AB30F-DB73-428E-91CE-5C33D896306E}"/>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349E9BC7-42C2-4EC7-8570-93411CBA34E9}"/>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1FB66427-168D-4DF3-B71E-EC3821962686}"/>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6C423A95-FCDD-43F4-928F-A07CF69037D9}"/>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E8B4AAE8-4871-4844-996D-A87B124D0208}"/>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132080</xdr:rowOff>
    </xdr:from>
    <xdr:to>
      <xdr:col>85</xdr:col>
      <xdr:colOff>177800</xdr:colOff>
      <xdr:row>61</xdr:row>
      <xdr:rowOff>62230</xdr:rowOff>
    </xdr:to>
    <xdr:sp macro="" textlink="">
      <xdr:nvSpPr>
        <xdr:cNvPr id="646" name="楕円 645">
          <a:extLst>
            <a:ext uri="{FF2B5EF4-FFF2-40B4-BE49-F238E27FC236}">
              <a16:creationId xmlns:a16="http://schemas.microsoft.com/office/drawing/2014/main" id="{09AA7CF1-DC6F-4D4C-AA12-B1D8392BD18A}"/>
            </a:ext>
          </a:extLst>
        </xdr:cNvPr>
        <xdr:cNvSpPr/>
      </xdr:nvSpPr>
      <xdr:spPr>
        <a:xfrm>
          <a:off x="14649450" y="98571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110507</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034E2D7F-7ECB-4B8B-A933-47E8ED002ED8}"/>
            </a:ext>
          </a:extLst>
        </xdr:cNvPr>
        <xdr:cNvSpPr txBox="1"/>
      </xdr:nvSpPr>
      <xdr:spPr>
        <a:xfrm>
          <a:off x="14735175"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92075</xdr:rowOff>
    </xdr:from>
    <xdr:to>
      <xdr:col>81</xdr:col>
      <xdr:colOff>101600</xdr:colOff>
      <xdr:row>61</xdr:row>
      <xdr:rowOff>22225</xdr:rowOff>
    </xdr:to>
    <xdr:sp macro="" textlink="">
      <xdr:nvSpPr>
        <xdr:cNvPr id="648" name="楕円 647">
          <a:extLst>
            <a:ext uri="{FF2B5EF4-FFF2-40B4-BE49-F238E27FC236}">
              <a16:creationId xmlns:a16="http://schemas.microsoft.com/office/drawing/2014/main" id="{281D9BDF-E94A-49D0-A54C-4868E3009A43}"/>
            </a:ext>
          </a:extLst>
        </xdr:cNvPr>
        <xdr:cNvSpPr/>
      </xdr:nvSpPr>
      <xdr:spPr>
        <a:xfrm>
          <a:off x="13887450" y="98171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142875</xdr:rowOff>
    </xdr:from>
    <xdr:to>
      <xdr:col>85</xdr:col>
      <xdr:colOff>127000</xdr:colOff>
      <xdr:row>61</xdr:row>
      <xdr:rowOff>11430</xdr:rowOff>
    </xdr:to>
    <xdr:cxnSp macro="">
      <xdr:nvCxnSpPr>
        <xdr:cNvPr id="649" name="直線コネクタ 648">
          <a:extLst>
            <a:ext uri="{FF2B5EF4-FFF2-40B4-BE49-F238E27FC236}">
              <a16:creationId xmlns:a16="http://schemas.microsoft.com/office/drawing/2014/main" id="{54929277-C11A-4FB3-9BDF-A78022CB4DA8}"/>
            </a:ext>
          </a:extLst>
        </xdr:cNvPr>
        <xdr:cNvCxnSpPr/>
      </xdr:nvCxnSpPr>
      <xdr:spPr>
        <a:xfrm>
          <a:off x="13935075" y="9864725"/>
          <a:ext cx="762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69215</xdr:rowOff>
    </xdr:from>
    <xdr:to>
      <xdr:col>76</xdr:col>
      <xdr:colOff>165100</xdr:colOff>
      <xdr:row>60</xdr:row>
      <xdr:rowOff>170815</xdr:rowOff>
    </xdr:to>
    <xdr:sp macro="" textlink="">
      <xdr:nvSpPr>
        <xdr:cNvPr id="650" name="楕円 649">
          <a:extLst>
            <a:ext uri="{FF2B5EF4-FFF2-40B4-BE49-F238E27FC236}">
              <a16:creationId xmlns:a16="http://schemas.microsoft.com/office/drawing/2014/main" id="{6CB41E10-B5DD-4397-AD60-D32F2DC6DA78}"/>
            </a:ext>
          </a:extLst>
        </xdr:cNvPr>
        <xdr:cNvSpPr/>
      </xdr:nvSpPr>
      <xdr:spPr>
        <a:xfrm>
          <a:off x="13096875" y="97910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120015</xdr:rowOff>
    </xdr:from>
    <xdr:to>
      <xdr:col>81</xdr:col>
      <xdr:colOff>50800</xdr:colOff>
      <xdr:row>60</xdr:row>
      <xdr:rowOff>142875</xdr:rowOff>
    </xdr:to>
    <xdr:cxnSp macro="">
      <xdr:nvCxnSpPr>
        <xdr:cNvPr id="651" name="直線コネクタ 650">
          <a:extLst>
            <a:ext uri="{FF2B5EF4-FFF2-40B4-BE49-F238E27FC236}">
              <a16:creationId xmlns:a16="http://schemas.microsoft.com/office/drawing/2014/main" id="{BAA27254-624C-4027-AA37-D73F8A216C89}"/>
            </a:ext>
          </a:extLst>
        </xdr:cNvPr>
        <xdr:cNvCxnSpPr/>
      </xdr:nvCxnSpPr>
      <xdr:spPr>
        <a:xfrm>
          <a:off x="13144500" y="9848215"/>
          <a:ext cx="7905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31115</xdr:rowOff>
    </xdr:from>
    <xdr:to>
      <xdr:col>72</xdr:col>
      <xdr:colOff>38100</xdr:colOff>
      <xdr:row>60</xdr:row>
      <xdr:rowOff>132715</xdr:rowOff>
    </xdr:to>
    <xdr:sp macro="" textlink="">
      <xdr:nvSpPr>
        <xdr:cNvPr id="652" name="楕円 651">
          <a:extLst>
            <a:ext uri="{FF2B5EF4-FFF2-40B4-BE49-F238E27FC236}">
              <a16:creationId xmlns:a16="http://schemas.microsoft.com/office/drawing/2014/main" id="{E49858CA-4473-493D-BB73-A95B5FE21208}"/>
            </a:ext>
          </a:extLst>
        </xdr:cNvPr>
        <xdr:cNvSpPr/>
      </xdr:nvSpPr>
      <xdr:spPr>
        <a:xfrm>
          <a:off x="12296775" y="97529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81915</xdr:rowOff>
    </xdr:from>
    <xdr:to>
      <xdr:col>76</xdr:col>
      <xdr:colOff>114300</xdr:colOff>
      <xdr:row>60</xdr:row>
      <xdr:rowOff>120015</xdr:rowOff>
    </xdr:to>
    <xdr:cxnSp macro="">
      <xdr:nvCxnSpPr>
        <xdr:cNvPr id="653" name="直線コネクタ 652">
          <a:extLst>
            <a:ext uri="{FF2B5EF4-FFF2-40B4-BE49-F238E27FC236}">
              <a16:creationId xmlns:a16="http://schemas.microsoft.com/office/drawing/2014/main" id="{7ADD20D9-397F-42F5-AB4E-516898A01F6A}"/>
            </a:ext>
          </a:extLst>
        </xdr:cNvPr>
        <xdr:cNvCxnSpPr/>
      </xdr:nvCxnSpPr>
      <xdr:spPr>
        <a:xfrm>
          <a:off x="12344400" y="981011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6350</xdr:rowOff>
    </xdr:from>
    <xdr:to>
      <xdr:col>67</xdr:col>
      <xdr:colOff>101600</xdr:colOff>
      <xdr:row>60</xdr:row>
      <xdr:rowOff>107950</xdr:rowOff>
    </xdr:to>
    <xdr:sp macro="" textlink="">
      <xdr:nvSpPr>
        <xdr:cNvPr id="654" name="楕円 653">
          <a:extLst>
            <a:ext uri="{FF2B5EF4-FFF2-40B4-BE49-F238E27FC236}">
              <a16:creationId xmlns:a16="http://schemas.microsoft.com/office/drawing/2014/main" id="{496F4EF3-D0C0-406B-A153-A857601DEA71}"/>
            </a:ext>
          </a:extLst>
        </xdr:cNvPr>
        <xdr:cNvSpPr/>
      </xdr:nvSpPr>
      <xdr:spPr>
        <a:xfrm>
          <a:off x="11487150" y="97345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57150</xdr:rowOff>
    </xdr:from>
    <xdr:to>
      <xdr:col>71</xdr:col>
      <xdr:colOff>177800</xdr:colOff>
      <xdr:row>60</xdr:row>
      <xdr:rowOff>81915</xdr:rowOff>
    </xdr:to>
    <xdr:cxnSp macro="">
      <xdr:nvCxnSpPr>
        <xdr:cNvPr id="655" name="直線コネクタ 654">
          <a:extLst>
            <a:ext uri="{FF2B5EF4-FFF2-40B4-BE49-F238E27FC236}">
              <a16:creationId xmlns:a16="http://schemas.microsoft.com/office/drawing/2014/main" id="{1C46202B-E749-423B-8305-E286EDE74649}"/>
            </a:ext>
          </a:extLst>
        </xdr:cNvPr>
        <xdr:cNvCxnSpPr/>
      </xdr:nvCxnSpPr>
      <xdr:spPr>
        <a:xfrm>
          <a:off x="11534775" y="9782175"/>
          <a:ext cx="809625"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656" name="n_1aveValue【学校施設】&#10;有形固定資産減価償却率">
          <a:extLst>
            <a:ext uri="{FF2B5EF4-FFF2-40B4-BE49-F238E27FC236}">
              <a16:creationId xmlns:a16="http://schemas.microsoft.com/office/drawing/2014/main" id="{D755C68F-D44A-43E7-BC86-CD235BB39BF2}"/>
            </a:ext>
          </a:extLst>
        </xdr:cNvPr>
        <xdr:cNvSpPr txBox="1"/>
      </xdr:nvSpPr>
      <xdr:spPr>
        <a:xfrm>
          <a:off x="13745219" y="9541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657" name="n_2aveValue【学校施設】&#10;有形固定資産減価償却率">
          <a:extLst>
            <a:ext uri="{FF2B5EF4-FFF2-40B4-BE49-F238E27FC236}">
              <a16:creationId xmlns:a16="http://schemas.microsoft.com/office/drawing/2014/main" id="{2B11692D-31EA-45A0-93FC-1FF92FCB69F8}"/>
            </a:ext>
          </a:extLst>
        </xdr:cNvPr>
        <xdr:cNvSpPr txBox="1"/>
      </xdr:nvSpPr>
      <xdr:spPr>
        <a:xfrm>
          <a:off x="12964169" y="952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658" name="n_3aveValue【学校施設】&#10;有形固定資産減価償却率">
          <a:extLst>
            <a:ext uri="{FF2B5EF4-FFF2-40B4-BE49-F238E27FC236}">
              <a16:creationId xmlns:a16="http://schemas.microsoft.com/office/drawing/2014/main" id="{95DDB35B-6AFC-4376-A6BB-355CE8FD7E7C}"/>
            </a:ext>
          </a:extLst>
        </xdr:cNvPr>
        <xdr:cNvSpPr txBox="1"/>
      </xdr:nvSpPr>
      <xdr:spPr>
        <a:xfrm>
          <a:off x="12164069" y="951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659" name="n_4aveValue【学校施設】&#10;有形固定資産減価償却率">
          <a:extLst>
            <a:ext uri="{FF2B5EF4-FFF2-40B4-BE49-F238E27FC236}">
              <a16:creationId xmlns:a16="http://schemas.microsoft.com/office/drawing/2014/main" id="{461D37BC-304C-416E-B1C9-2D1941715D43}"/>
            </a:ext>
          </a:extLst>
        </xdr:cNvPr>
        <xdr:cNvSpPr txBox="1"/>
      </xdr:nvSpPr>
      <xdr:spPr>
        <a:xfrm>
          <a:off x="11354444" y="947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13352</xdr:rowOff>
    </xdr:from>
    <xdr:ext cx="405111" cy="259045"/>
    <xdr:sp macro="" textlink="">
      <xdr:nvSpPr>
        <xdr:cNvPr id="660" name="n_1mainValue【学校施設】&#10;有形固定資産減価償却率">
          <a:extLst>
            <a:ext uri="{FF2B5EF4-FFF2-40B4-BE49-F238E27FC236}">
              <a16:creationId xmlns:a16="http://schemas.microsoft.com/office/drawing/2014/main" id="{4FF5396B-55BC-48CB-AB85-F2EC334982AF}"/>
            </a:ext>
          </a:extLst>
        </xdr:cNvPr>
        <xdr:cNvSpPr txBox="1"/>
      </xdr:nvSpPr>
      <xdr:spPr>
        <a:xfrm>
          <a:off x="13745219"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161942</xdr:rowOff>
    </xdr:from>
    <xdr:ext cx="405111" cy="259045"/>
    <xdr:sp macro="" textlink="">
      <xdr:nvSpPr>
        <xdr:cNvPr id="661" name="n_2mainValue【学校施設】&#10;有形固定資産減価償却率">
          <a:extLst>
            <a:ext uri="{FF2B5EF4-FFF2-40B4-BE49-F238E27FC236}">
              <a16:creationId xmlns:a16="http://schemas.microsoft.com/office/drawing/2014/main" id="{A0C4D41D-6E9C-482A-8CB4-A488D98A60AF}"/>
            </a:ext>
          </a:extLst>
        </xdr:cNvPr>
        <xdr:cNvSpPr txBox="1"/>
      </xdr:nvSpPr>
      <xdr:spPr>
        <a:xfrm>
          <a:off x="12964169" y="988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123842</xdr:rowOff>
    </xdr:from>
    <xdr:ext cx="405111" cy="259045"/>
    <xdr:sp macro="" textlink="">
      <xdr:nvSpPr>
        <xdr:cNvPr id="662" name="n_3mainValue【学校施設】&#10;有形固定資産減価償却率">
          <a:extLst>
            <a:ext uri="{FF2B5EF4-FFF2-40B4-BE49-F238E27FC236}">
              <a16:creationId xmlns:a16="http://schemas.microsoft.com/office/drawing/2014/main" id="{B306F55D-705F-4A7D-A927-2EA2D36243B7}"/>
            </a:ext>
          </a:extLst>
        </xdr:cNvPr>
        <xdr:cNvSpPr txBox="1"/>
      </xdr:nvSpPr>
      <xdr:spPr>
        <a:xfrm>
          <a:off x="12164069" y="984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99077</xdr:rowOff>
    </xdr:from>
    <xdr:ext cx="405111" cy="259045"/>
    <xdr:sp macro="" textlink="">
      <xdr:nvSpPr>
        <xdr:cNvPr id="663" name="n_4mainValue【学校施設】&#10;有形固定資産減価償却率">
          <a:extLst>
            <a:ext uri="{FF2B5EF4-FFF2-40B4-BE49-F238E27FC236}">
              <a16:creationId xmlns:a16="http://schemas.microsoft.com/office/drawing/2014/main" id="{562DD409-46F4-4BF4-BD72-A53307781236}"/>
            </a:ext>
          </a:extLst>
        </xdr:cNvPr>
        <xdr:cNvSpPr txBox="1"/>
      </xdr:nvSpPr>
      <xdr:spPr>
        <a:xfrm>
          <a:off x="11354444" y="9827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5F9ED7DB-CFCA-4F2D-9C71-D481FB6F90E7}"/>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1031890A-01A7-4B4F-9ABE-FED3F99054D0}"/>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F3233155-611D-4309-BC9F-D77B8DCFEBB8}"/>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5EE38FE4-E6BF-4082-BFA6-B8D6F7EF197A}"/>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A6FEDEBC-25E4-4407-B818-971A1FC2A209}"/>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123B4F7F-B8D7-4464-BF02-DC79868232BA}"/>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F67CAD50-0C96-454A-85B4-2EBA4FDC6644}"/>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F8643C2C-2BCD-4F68-87FC-6133AD52A55D}"/>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0E37C6CB-2D21-43BE-937E-CB37CCFA5152}"/>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D3EF561F-F313-40D8-8641-619E3C51BC45}"/>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0CFA88E8-1DC6-449C-A330-DD2740E68031}"/>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2465E192-767C-4644-8983-927B37072ECC}"/>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748EF969-DC44-495F-A49E-BBB41EE68479}"/>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DE8A3B5A-C800-4A50-9C7F-4154B6433358}"/>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94C5149C-A50C-404E-B110-F9779E2A1486}"/>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679" name="テキスト ボックス 678">
          <a:extLst>
            <a:ext uri="{FF2B5EF4-FFF2-40B4-BE49-F238E27FC236}">
              <a16:creationId xmlns:a16="http://schemas.microsoft.com/office/drawing/2014/main" id="{4261D55B-47CC-4549-9307-E746AAFEA056}"/>
            </a:ext>
          </a:extLst>
        </xdr:cNvPr>
        <xdr:cNvSpPr txBox="1"/>
      </xdr:nvSpPr>
      <xdr:spPr>
        <a:xfrm>
          <a:off x="15985051" y="95891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A2F450B7-99C9-407A-A4EA-0CE376C8BF41}"/>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681" name="テキスト ボックス 680">
          <a:extLst>
            <a:ext uri="{FF2B5EF4-FFF2-40B4-BE49-F238E27FC236}">
              <a16:creationId xmlns:a16="http://schemas.microsoft.com/office/drawing/2014/main" id="{B50895CD-F341-46E6-94EF-9E505CA8FF48}"/>
            </a:ext>
          </a:extLst>
        </xdr:cNvPr>
        <xdr:cNvSpPr txBox="1"/>
      </xdr:nvSpPr>
      <xdr:spPr>
        <a:xfrm>
          <a:off x="15985051" y="9236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EFED07A8-550D-49B5-B1A3-53EF2F8807E0}"/>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683" name="テキスト ボックス 682">
          <a:extLst>
            <a:ext uri="{FF2B5EF4-FFF2-40B4-BE49-F238E27FC236}">
              <a16:creationId xmlns:a16="http://schemas.microsoft.com/office/drawing/2014/main" id="{01BF03A4-4008-4AF4-B002-F01DDABA7685}"/>
            </a:ext>
          </a:extLst>
        </xdr:cNvPr>
        <xdr:cNvSpPr txBox="1"/>
      </xdr:nvSpPr>
      <xdr:spPr>
        <a:xfrm>
          <a:off x="1598505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007C2A2E-3B72-4190-982A-3A8B8FD959AA}"/>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28898770-4364-41F6-92BF-4AC824F9987F}"/>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5B613EB8-A851-4119-9596-E0166824420F}"/>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687" name="直線コネクタ 686">
          <a:extLst>
            <a:ext uri="{FF2B5EF4-FFF2-40B4-BE49-F238E27FC236}">
              <a16:creationId xmlns:a16="http://schemas.microsoft.com/office/drawing/2014/main" id="{D5686AC8-7775-42E3-8A28-10E9C3FB89FF}"/>
            </a:ext>
          </a:extLst>
        </xdr:cNvPr>
        <xdr:cNvCxnSpPr/>
      </xdr:nvCxnSpPr>
      <xdr:spPr>
        <a:xfrm flipV="1">
          <a:off x="19954239" y="9037727"/>
          <a:ext cx="0" cy="1299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688" name="【学校施設】&#10;一人当たり面積最小値テキスト">
          <a:extLst>
            <a:ext uri="{FF2B5EF4-FFF2-40B4-BE49-F238E27FC236}">
              <a16:creationId xmlns:a16="http://schemas.microsoft.com/office/drawing/2014/main" id="{90AAE31D-3608-4AC1-ABE3-F02B9A2A891C}"/>
            </a:ext>
          </a:extLst>
        </xdr:cNvPr>
        <xdr:cNvSpPr txBox="1"/>
      </xdr:nvSpPr>
      <xdr:spPr>
        <a:xfrm>
          <a:off x="19992975" y="10343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689" name="直線コネクタ 688">
          <a:extLst>
            <a:ext uri="{FF2B5EF4-FFF2-40B4-BE49-F238E27FC236}">
              <a16:creationId xmlns:a16="http://schemas.microsoft.com/office/drawing/2014/main" id="{33CBCE81-FC6C-4E64-911A-433BF8F3045F}"/>
            </a:ext>
          </a:extLst>
        </xdr:cNvPr>
        <xdr:cNvCxnSpPr/>
      </xdr:nvCxnSpPr>
      <xdr:spPr>
        <a:xfrm>
          <a:off x="19878675" y="103369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690" name="【学校施設】&#10;一人当たり面積最大値テキスト">
          <a:extLst>
            <a:ext uri="{FF2B5EF4-FFF2-40B4-BE49-F238E27FC236}">
              <a16:creationId xmlns:a16="http://schemas.microsoft.com/office/drawing/2014/main" id="{5F08722A-08F5-4A59-B67D-A3AC6EB18465}"/>
            </a:ext>
          </a:extLst>
        </xdr:cNvPr>
        <xdr:cNvSpPr txBox="1"/>
      </xdr:nvSpPr>
      <xdr:spPr>
        <a:xfrm>
          <a:off x="19992975" y="8822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691" name="直線コネクタ 690">
          <a:extLst>
            <a:ext uri="{FF2B5EF4-FFF2-40B4-BE49-F238E27FC236}">
              <a16:creationId xmlns:a16="http://schemas.microsoft.com/office/drawing/2014/main" id="{3E0DEFA7-BA1B-4D67-B40A-B6463B038BDC}"/>
            </a:ext>
          </a:extLst>
        </xdr:cNvPr>
        <xdr:cNvCxnSpPr/>
      </xdr:nvCxnSpPr>
      <xdr:spPr>
        <a:xfrm>
          <a:off x="19878675" y="903772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67759</xdr:rowOff>
    </xdr:from>
    <xdr:ext cx="469744" cy="259045"/>
    <xdr:sp macro="" textlink="">
      <xdr:nvSpPr>
        <xdr:cNvPr id="692" name="【学校施設】&#10;一人当たり面積平均値テキスト">
          <a:extLst>
            <a:ext uri="{FF2B5EF4-FFF2-40B4-BE49-F238E27FC236}">
              <a16:creationId xmlns:a16="http://schemas.microsoft.com/office/drawing/2014/main" id="{492760F9-0707-4CD4-A3CF-5E3297E41A5A}"/>
            </a:ext>
          </a:extLst>
        </xdr:cNvPr>
        <xdr:cNvSpPr txBox="1"/>
      </xdr:nvSpPr>
      <xdr:spPr>
        <a:xfrm>
          <a:off x="19992975" y="101134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693" name="フローチャート: 判断 692">
          <a:extLst>
            <a:ext uri="{FF2B5EF4-FFF2-40B4-BE49-F238E27FC236}">
              <a16:creationId xmlns:a16="http://schemas.microsoft.com/office/drawing/2014/main" id="{551B4B45-6E4C-45F3-80D1-6A00A0C4DEE8}"/>
            </a:ext>
          </a:extLst>
        </xdr:cNvPr>
        <xdr:cNvSpPr/>
      </xdr:nvSpPr>
      <xdr:spPr>
        <a:xfrm>
          <a:off x="19897725" y="1013503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694" name="フローチャート: 判断 693">
          <a:extLst>
            <a:ext uri="{FF2B5EF4-FFF2-40B4-BE49-F238E27FC236}">
              <a16:creationId xmlns:a16="http://schemas.microsoft.com/office/drawing/2014/main" id="{25EB8BFA-F8EF-47C4-9287-8F38B2AB4DA8}"/>
            </a:ext>
          </a:extLst>
        </xdr:cNvPr>
        <xdr:cNvSpPr/>
      </xdr:nvSpPr>
      <xdr:spPr>
        <a:xfrm>
          <a:off x="19154775" y="101440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695" name="フローチャート: 判断 694">
          <a:extLst>
            <a:ext uri="{FF2B5EF4-FFF2-40B4-BE49-F238E27FC236}">
              <a16:creationId xmlns:a16="http://schemas.microsoft.com/office/drawing/2014/main" id="{3E112390-5C16-4526-8F10-D8104AF93379}"/>
            </a:ext>
          </a:extLst>
        </xdr:cNvPr>
        <xdr:cNvSpPr/>
      </xdr:nvSpPr>
      <xdr:spPr>
        <a:xfrm>
          <a:off x="18345150" y="101506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696" name="フローチャート: 判断 695">
          <a:extLst>
            <a:ext uri="{FF2B5EF4-FFF2-40B4-BE49-F238E27FC236}">
              <a16:creationId xmlns:a16="http://schemas.microsoft.com/office/drawing/2014/main" id="{F0A5483F-93AB-4D4F-9443-896DC79FEEF0}"/>
            </a:ext>
          </a:extLst>
        </xdr:cNvPr>
        <xdr:cNvSpPr/>
      </xdr:nvSpPr>
      <xdr:spPr>
        <a:xfrm>
          <a:off x="17554575" y="101623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697" name="フローチャート: 判断 696">
          <a:extLst>
            <a:ext uri="{FF2B5EF4-FFF2-40B4-BE49-F238E27FC236}">
              <a16:creationId xmlns:a16="http://schemas.microsoft.com/office/drawing/2014/main" id="{21352C92-A64D-4E5E-86F5-C61BDF8D1DCE}"/>
            </a:ext>
          </a:extLst>
        </xdr:cNvPr>
        <xdr:cNvSpPr/>
      </xdr:nvSpPr>
      <xdr:spPr>
        <a:xfrm>
          <a:off x="16754475" y="1017148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BABFDBEA-C9C9-4B3D-AE80-74BD38989AA9}"/>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760AE66-B956-4EEE-B3B4-88F6C1C5A1BC}"/>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39ED9FF4-06AE-4F84-8D7F-CF3662476393}"/>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851B0075-E309-4DF0-82E4-15B8997A6989}"/>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D1FD82BD-82A5-4216-A621-345A65976729}"/>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703" name="楕円 702">
          <a:extLst>
            <a:ext uri="{FF2B5EF4-FFF2-40B4-BE49-F238E27FC236}">
              <a16:creationId xmlns:a16="http://schemas.microsoft.com/office/drawing/2014/main" id="{F9A87EA2-9469-4437-891B-7DD1B9CE2836}"/>
            </a:ext>
          </a:extLst>
        </xdr:cNvPr>
        <xdr:cNvSpPr/>
      </xdr:nvSpPr>
      <xdr:spPr>
        <a:xfrm>
          <a:off x="19897725" y="100939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71137</xdr:rowOff>
    </xdr:from>
    <xdr:ext cx="469744" cy="259045"/>
    <xdr:sp macro="" textlink="">
      <xdr:nvSpPr>
        <xdr:cNvPr id="704" name="【学校施設】&#10;一人当たり面積該当値テキスト">
          <a:extLst>
            <a:ext uri="{FF2B5EF4-FFF2-40B4-BE49-F238E27FC236}">
              <a16:creationId xmlns:a16="http://schemas.microsoft.com/office/drawing/2014/main" id="{A2C28150-CF89-4432-8572-AD9CFD1F74DE}"/>
            </a:ext>
          </a:extLst>
        </xdr:cNvPr>
        <xdr:cNvSpPr txBox="1"/>
      </xdr:nvSpPr>
      <xdr:spPr>
        <a:xfrm>
          <a:off x="19992975" y="9954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59995</xdr:rowOff>
    </xdr:from>
    <xdr:to>
      <xdr:col>112</xdr:col>
      <xdr:colOff>38100</xdr:colOff>
      <xdr:row>62</xdr:row>
      <xdr:rowOff>161595</xdr:rowOff>
    </xdr:to>
    <xdr:sp macro="" textlink="">
      <xdr:nvSpPr>
        <xdr:cNvPr id="705" name="楕円 704">
          <a:extLst>
            <a:ext uri="{FF2B5EF4-FFF2-40B4-BE49-F238E27FC236}">
              <a16:creationId xmlns:a16="http://schemas.microsoft.com/office/drawing/2014/main" id="{1EA897AF-9E91-43D5-A613-1AAFC1BCCA92}"/>
            </a:ext>
          </a:extLst>
        </xdr:cNvPr>
        <xdr:cNvSpPr/>
      </xdr:nvSpPr>
      <xdr:spPr>
        <a:xfrm>
          <a:off x="19154775" y="1010887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99060</xdr:rowOff>
    </xdr:from>
    <xdr:to>
      <xdr:col>116</xdr:col>
      <xdr:colOff>63500</xdr:colOff>
      <xdr:row>62</xdr:row>
      <xdr:rowOff>110795</xdr:rowOff>
    </xdr:to>
    <xdr:cxnSp macro="">
      <xdr:nvCxnSpPr>
        <xdr:cNvPr id="706" name="直線コネクタ 705">
          <a:extLst>
            <a:ext uri="{FF2B5EF4-FFF2-40B4-BE49-F238E27FC236}">
              <a16:creationId xmlns:a16="http://schemas.microsoft.com/office/drawing/2014/main" id="{996B9626-6DB9-4CF2-8242-5741D95C1F13}"/>
            </a:ext>
          </a:extLst>
        </xdr:cNvPr>
        <xdr:cNvCxnSpPr/>
      </xdr:nvCxnSpPr>
      <xdr:spPr>
        <a:xfrm flipV="1">
          <a:off x="19202400" y="10151110"/>
          <a:ext cx="752475" cy="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67234</xdr:rowOff>
    </xdr:from>
    <xdr:to>
      <xdr:col>107</xdr:col>
      <xdr:colOff>101600</xdr:colOff>
      <xdr:row>62</xdr:row>
      <xdr:rowOff>168834</xdr:rowOff>
    </xdr:to>
    <xdr:sp macro="" textlink="">
      <xdr:nvSpPr>
        <xdr:cNvPr id="707" name="楕円 706">
          <a:extLst>
            <a:ext uri="{FF2B5EF4-FFF2-40B4-BE49-F238E27FC236}">
              <a16:creationId xmlns:a16="http://schemas.microsoft.com/office/drawing/2014/main" id="{47DA1697-51CB-48FD-AC18-344F7D6E8B00}"/>
            </a:ext>
          </a:extLst>
        </xdr:cNvPr>
        <xdr:cNvSpPr/>
      </xdr:nvSpPr>
      <xdr:spPr>
        <a:xfrm>
          <a:off x="18345150" y="1011293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110795</xdr:rowOff>
    </xdr:from>
    <xdr:to>
      <xdr:col>111</xdr:col>
      <xdr:colOff>177800</xdr:colOff>
      <xdr:row>62</xdr:row>
      <xdr:rowOff>118034</xdr:rowOff>
    </xdr:to>
    <xdr:cxnSp macro="">
      <xdr:nvCxnSpPr>
        <xdr:cNvPr id="708" name="直線コネクタ 707">
          <a:extLst>
            <a:ext uri="{FF2B5EF4-FFF2-40B4-BE49-F238E27FC236}">
              <a16:creationId xmlns:a16="http://schemas.microsoft.com/office/drawing/2014/main" id="{163298FE-61FE-4B34-AFB4-E63FFE95B81E}"/>
            </a:ext>
          </a:extLst>
        </xdr:cNvPr>
        <xdr:cNvCxnSpPr/>
      </xdr:nvCxnSpPr>
      <xdr:spPr>
        <a:xfrm flipV="1">
          <a:off x="18392775" y="10156495"/>
          <a:ext cx="809625" cy="1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77445</xdr:rowOff>
    </xdr:from>
    <xdr:to>
      <xdr:col>102</xdr:col>
      <xdr:colOff>165100</xdr:colOff>
      <xdr:row>63</xdr:row>
      <xdr:rowOff>7595</xdr:rowOff>
    </xdr:to>
    <xdr:sp macro="" textlink="">
      <xdr:nvSpPr>
        <xdr:cNvPr id="709" name="楕円 708">
          <a:extLst>
            <a:ext uri="{FF2B5EF4-FFF2-40B4-BE49-F238E27FC236}">
              <a16:creationId xmlns:a16="http://schemas.microsoft.com/office/drawing/2014/main" id="{4B0EB5CA-4C90-4EB1-9E70-1EE16FC333B4}"/>
            </a:ext>
          </a:extLst>
        </xdr:cNvPr>
        <xdr:cNvSpPr/>
      </xdr:nvSpPr>
      <xdr:spPr>
        <a:xfrm>
          <a:off x="17554575" y="101263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118034</xdr:rowOff>
    </xdr:from>
    <xdr:to>
      <xdr:col>107</xdr:col>
      <xdr:colOff>50800</xdr:colOff>
      <xdr:row>62</xdr:row>
      <xdr:rowOff>128245</xdr:rowOff>
    </xdr:to>
    <xdr:cxnSp macro="">
      <xdr:nvCxnSpPr>
        <xdr:cNvPr id="710" name="直線コネクタ 709">
          <a:extLst>
            <a:ext uri="{FF2B5EF4-FFF2-40B4-BE49-F238E27FC236}">
              <a16:creationId xmlns:a16="http://schemas.microsoft.com/office/drawing/2014/main" id="{30E39A2C-8E83-4569-AFB3-56B687152D9D}"/>
            </a:ext>
          </a:extLst>
        </xdr:cNvPr>
        <xdr:cNvCxnSpPr/>
      </xdr:nvCxnSpPr>
      <xdr:spPr>
        <a:xfrm flipV="1">
          <a:off x="17602200" y="10170084"/>
          <a:ext cx="790575" cy="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84379</xdr:rowOff>
    </xdr:from>
    <xdr:to>
      <xdr:col>98</xdr:col>
      <xdr:colOff>38100</xdr:colOff>
      <xdr:row>63</xdr:row>
      <xdr:rowOff>14529</xdr:rowOff>
    </xdr:to>
    <xdr:sp macro="" textlink="">
      <xdr:nvSpPr>
        <xdr:cNvPr id="711" name="楕円 710">
          <a:extLst>
            <a:ext uri="{FF2B5EF4-FFF2-40B4-BE49-F238E27FC236}">
              <a16:creationId xmlns:a16="http://schemas.microsoft.com/office/drawing/2014/main" id="{3A9E08C9-1A03-4A36-AB64-66DA65B93B60}"/>
            </a:ext>
          </a:extLst>
        </xdr:cNvPr>
        <xdr:cNvSpPr/>
      </xdr:nvSpPr>
      <xdr:spPr>
        <a:xfrm>
          <a:off x="16754475" y="1013642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128245</xdr:rowOff>
    </xdr:from>
    <xdr:to>
      <xdr:col>102</xdr:col>
      <xdr:colOff>114300</xdr:colOff>
      <xdr:row>62</xdr:row>
      <xdr:rowOff>135179</xdr:rowOff>
    </xdr:to>
    <xdr:cxnSp macro="">
      <xdr:nvCxnSpPr>
        <xdr:cNvPr id="712" name="直線コネクタ 711">
          <a:extLst>
            <a:ext uri="{FF2B5EF4-FFF2-40B4-BE49-F238E27FC236}">
              <a16:creationId xmlns:a16="http://schemas.microsoft.com/office/drawing/2014/main" id="{9803A900-FC5F-464B-A079-3A7F7804A1D0}"/>
            </a:ext>
          </a:extLst>
        </xdr:cNvPr>
        <xdr:cNvCxnSpPr/>
      </xdr:nvCxnSpPr>
      <xdr:spPr>
        <a:xfrm flipV="1">
          <a:off x="16802100" y="10173945"/>
          <a:ext cx="800100" cy="1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16476</xdr:rowOff>
    </xdr:from>
    <xdr:ext cx="469744" cy="259045"/>
    <xdr:sp macro="" textlink="">
      <xdr:nvSpPr>
        <xdr:cNvPr id="713" name="n_1aveValue【学校施設】&#10;一人当たり面積">
          <a:extLst>
            <a:ext uri="{FF2B5EF4-FFF2-40B4-BE49-F238E27FC236}">
              <a16:creationId xmlns:a16="http://schemas.microsoft.com/office/drawing/2014/main" id="{31DFB022-351E-4D92-8367-2F2153D34014}"/>
            </a:ext>
          </a:extLst>
        </xdr:cNvPr>
        <xdr:cNvSpPr txBox="1"/>
      </xdr:nvSpPr>
      <xdr:spPr>
        <a:xfrm>
          <a:off x="18983402" y="10227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26230</xdr:rowOff>
    </xdr:from>
    <xdr:ext cx="469744" cy="259045"/>
    <xdr:sp macro="" textlink="">
      <xdr:nvSpPr>
        <xdr:cNvPr id="714" name="n_2aveValue【学校施設】&#10;一人当たり面積">
          <a:extLst>
            <a:ext uri="{FF2B5EF4-FFF2-40B4-BE49-F238E27FC236}">
              <a16:creationId xmlns:a16="http://schemas.microsoft.com/office/drawing/2014/main" id="{459C5E71-F141-4312-9FF2-BE64D2C38D4D}"/>
            </a:ext>
          </a:extLst>
        </xdr:cNvPr>
        <xdr:cNvSpPr txBox="1"/>
      </xdr:nvSpPr>
      <xdr:spPr>
        <a:xfrm>
          <a:off x="18183302" y="10240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34764</xdr:rowOff>
    </xdr:from>
    <xdr:ext cx="469744" cy="259045"/>
    <xdr:sp macro="" textlink="">
      <xdr:nvSpPr>
        <xdr:cNvPr id="715" name="n_3aveValue【学校施設】&#10;一人当たり面積">
          <a:extLst>
            <a:ext uri="{FF2B5EF4-FFF2-40B4-BE49-F238E27FC236}">
              <a16:creationId xmlns:a16="http://schemas.microsoft.com/office/drawing/2014/main" id="{9FDF5DE1-94C0-4251-A460-FAC88A32DECC}"/>
            </a:ext>
          </a:extLst>
        </xdr:cNvPr>
        <xdr:cNvSpPr txBox="1"/>
      </xdr:nvSpPr>
      <xdr:spPr>
        <a:xfrm>
          <a:off x="17383202" y="10242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40708</xdr:rowOff>
    </xdr:from>
    <xdr:ext cx="469744" cy="259045"/>
    <xdr:sp macro="" textlink="">
      <xdr:nvSpPr>
        <xdr:cNvPr id="716" name="n_4aveValue【学校施設】&#10;一人当たり面積">
          <a:extLst>
            <a:ext uri="{FF2B5EF4-FFF2-40B4-BE49-F238E27FC236}">
              <a16:creationId xmlns:a16="http://schemas.microsoft.com/office/drawing/2014/main" id="{F2B6D82E-A296-47B9-9FD7-FF4DE94194B0}"/>
            </a:ext>
          </a:extLst>
        </xdr:cNvPr>
        <xdr:cNvSpPr txBox="1"/>
      </xdr:nvSpPr>
      <xdr:spPr>
        <a:xfrm>
          <a:off x="16592627" y="10251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6672</xdr:rowOff>
    </xdr:from>
    <xdr:ext cx="469744" cy="259045"/>
    <xdr:sp macro="" textlink="">
      <xdr:nvSpPr>
        <xdr:cNvPr id="717" name="n_1mainValue【学校施設】&#10;一人当たり面積">
          <a:extLst>
            <a:ext uri="{FF2B5EF4-FFF2-40B4-BE49-F238E27FC236}">
              <a16:creationId xmlns:a16="http://schemas.microsoft.com/office/drawing/2014/main" id="{6B81FBC4-6306-4E80-BB4C-15A1F7F38EB2}"/>
            </a:ext>
          </a:extLst>
        </xdr:cNvPr>
        <xdr:cNvSpPr txBox="1"/>
      </xdr:nvSpPr>
      <xdr:spPr>
        <a:xfrm>
          <a:off x="18983402" y="9896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13911</xdr:rowOff>
    </xdr:from>
    <xdr:ext cx="469744" cy="259045"/>
    <xdr:sp macro="" textlink="">
      <xdr:nvSpPr>
        <xdr:cNvPr id="718" name="n_2mainValue【学校施設】&#10;一人当たり面積">
          <a:extLst>
            <a:ext uri="{FF2B5EF4-FFF2-40B4-BE49-F238E27FC236}">
              <a16:creationId xmlns:a16="http://schemas.microsoft.com/office/drawing/2014/main" id="{EEC32C4C-17D3-4D6A-AFB4-20C55CD09B39}"/>
            </a:ext>
          </a:extLst>
        </xdr:cNvPr>
        <xdr:cNvSpPr txBox="1"/>
      </xdr:nvSpPr>
      <xdr:spPr>
        <a:xfrm>
          <a:off x="18183302" y="9897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24122</xdr:rowOff>
    </xdr:from>
    <xdr:ext cx="469744" cy="259045"/>
    <xdr:sp macro="" textlink="">
      <xdr:nvSpPr>
        <xdr:cNvPr id="719" name="n_3mainValue【学校施設】&#10;一人当たり面積">
          <a:extLst>
            <a:ext uri="{FF2B5EF4-FFF2-40B4-BE49-F238E27FC236}">
              <a16:creationId xmlns:a16="http://schemas.microsoft.com/office/drawing/2014/main" id="{4A92AAF0-D572-4248-B033-50311F238A14}"/>
            </a:ext>
          </a:extLst>
        </xdr:cNvPr>
        <xdr:cNvSpPr txBox="1"/>
      </xdr:nvSpPr>
      <xdr:spPr>
        <a:xfrm>
          <a:off x="17383202" y="991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31056</xdr:rowOff>
    </xdr:from>
    <xdr:ext cx="469744" cy="259045"/>
    <xdr:sp macro="" textlink="">
      <xdr:nvSpPr>
        <xdr:cNvPr id="720" name="n_4mainValue【学校施設】&#10;一人当たり面積">
          <a:extLst>
            <a:ext uri="{FF2B5EF4-FFF2-40B4-BE49-F238E27FC236}">
              <a16:creationId xmlns:a16="http://schemas.microsoft.com/office/drawing/2014/main" id="{D3957E74-2816-4FE4-9683-6FDE198F8ADB}"/>
            </a:ext>
          </a:extLst>
        </xdr:cNvPr>
        <xdr:cNvSpPr txBox="1"/>
      </xdr:nvSpPr>
      <xdr:spPr>
        <a:xfrm>
          <a:off x="16592627" y="9914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534DA38A-1607-4C49-B182-3E94474282E9}"/>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0C81D3F3-50E6-4312-B008-4AB00694A4B6}"/>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96009FC2-BF31-42DE-9723-96B4B074A758}"/>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E1E47897-B66C-495D-88CA-D95E23DA2CB2}"/>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AAFE3B94-AD8E-461A-9789-483E444C3A4B}"/>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B2F251F5-741B-4038-BD0E-5B5ACF7DDF5E}"/>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472E6C7E-805E-4EDD-8DED-C347936480FF}"/>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266BA80D-E5AC-4383-A75B-65B778A4236F}"/>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9" name="正方形/長方形 728">
          <a:extLst>
            <a:ext uri="{FF2B5EF4-FFF2-40B4-BE49-F238E27FC236}">
              <a16:creationId xmlns:a16="http://schemas.microsoft.com/office/drawing/2014/main" id="{29E5F0F5-40DD-4C6F-9C92-C84B49E4E098}"/>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0" name="正方形/長方形 729">
          <a:extLst>
            <a:ext uri="{FF2B5EF4-FFF2-40B4-BE49-F238E27FC236}">
              <a16:creationId xmlns:a16="http://schemas.microsoft.com/office/drawing/2014/main" id="{D07E6E87-27D5-4F67-AA26-50DD5D713283}"/>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1" name="正方形/長方形 730">
          <a:extLst>
            <a:ext uri="{FF2B5EF4-FFF2-40B4-BE49-F238E27FC236}">
              <a16:creationId xmlns:a16="http://schemas.microsoft.com/office/drawing/2014/main" id="{F5687DA3-35DF-4DA2-B9CD-6505529D8749}"/>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2" name="正方形/長方形 731">
          <a:extLst>
            <a:ext uri="{FF2B5EF4-FFF2-40B4-BE49-F238E27FC236}">
              <a16:creationId xmlns:a16="http://schemas.microsoft.com/office/drawing/2014/main" id="{0EEF1079-53F1-48A3-9541-192E843A63DD}"/>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3" name="正方形/長方形 732">
          <a:extLst>
            <a:ext uri="{FF2B5EF4-FFF2-40B4-BE49-F238E27FC236}">
              <a16:creationId xmlns:a16="http://schemas.microsoft.com/office/drawing/2014/main" id="{07F16206-8F9E-490F-B033-4F6602CA906B}"/>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4" name="正方形/長方形 733">
          <a:extLst>
            <a:ext uri="{FF2B5EF4-FFF2-40B4-BE49-F238E27FC236}">
              <a16:creationId xmlns:a16="http://schemas.microsoft.com/office/drawing/2014/main" id="{D30ECD33-130D-42E9-8FEF-829187E77871}"/>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5" name="正方形/長方形 734">
          <a:extLst>
            <a:ext uri="{FF2B5EF4-FFF2-40B4-BE49-F238E27FC236}">
              <a16:creationId xmlns:a16="http://schemas.microsoft.com/office/drawing/2014/main" id="{5770B641-7852-40A1-9344-9DA71B11208A}"/>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6" name="正方形/長方形 735">
          <a:extLst>
            <a:ext uri="{FF2B5EF4-FFF2-40B4-BE49-F238E27FC236}">
              <a16:creationId xmlns:a16="http://schemas.microsoft.com/office/drawing/2014/main" id="{1DC24556-1C8C-42AF-8A2C-DAAB2AD58009}"/>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489BCF05-22F4-4675-AA7E-7045E6BA8924}"/>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E9CE68FC-C8D1-484D-820F-5BF09C013711}"/>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70FE21FF-00B3-47FD-8E02-1D7860D3BD2A}"/>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C974830D-FCBD-4564-85F5-03AB7BE2EBE7}"/>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CEA6ACD3-FD29-48F9-BE64-F18B98B78843}"/>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6CBD77CE-81FB-4E97-B67A-8BC6DAD81985}"/>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7790A703-3C20-4B06-91A9-EE9F0009641E}"/>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C31ADC08-E4A7-448F-8442-62251F895FF6}"/>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678E40DA-A4C7-402C-8EC5-CBF6AA2F1133}"/>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139BC196-219B-4766-AB53-3A82F4766278}"/>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983B82A1-D625-4CD3-941D-677EBE4032EA}"/>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8" name="直線コネクタ 747">
          <a:extLst>
            <a:ext uri="{FF2B5EF4-FFF2-40B4-BE49-F238E27FC236}">
              <a16:creationId xmlns:a16="http://schemas.microsoft.com/office/drawing/2014/main" id="{F213217B-DCBB-4F7F-A24B-2BBD82B3D049}"/>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9" name="テキスト ボックス 748">
          <a:extLst>
            <a:ext uri="{FF2B5EF4-FFF2-40B4-BE49-F238E27FC236}">
              <a16:creationId xmlns:a16="http://schemas.microsoft.com/office/drawing/2014/main" id="{69428F74-A172-4F5F-9B03-2E9584FDC028}"/>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0" name="直線コネクタ 749">
          <a:extLst>
            <a:ext uri="{FF2B5EF4-FFF2-40B4-BE49-F238E27FC236}">
              <a16:creationId xmlns:a16="http://schemas.microsoft.com/office/drawing/2014/main" id="{37455D34-7E86-4870-B2C3-29361FD84D3B}"/>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1" name="テキスト ボックス 750">
          <a:extLst>
            <a:ext uri="{FF2B5EF4-FFF2-40B4-BE49-F238E27FC236}">
              <a16:creationId xmlns:a16="http://schemas.microsoft.com/office/drawing/2014/main" id="{D4E4F452-909D-490A-A1C6-1534805F9532}"/>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2" name="直線コネクタ 751">
          <a:extLst>
            <a:ext uri="{FF2B5EF4-FFF2-40B4-BE49-F238E27FC236}">
              <a16:creationId xmlns:a16="http://schemas.microsoft.com/office/drawing/2014/main" id="{14DEC137-9F17-46C8-B50F-8D9073E81A17}"/>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3" name="テキスト ボックス 752">
          <a:extLst>
            <a:ext uri="{FF2B5EF4-FFF2-40B4-BE49-F238E27FC236}">
              <a16:creationId xmlns:a16="http://schemas.microsoft.com/office/drawing/2014/main" id="{86F6EB1E-DB37-42F3-9B69-80B91187AA9A}"/>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4" name="直線コネクタ 753">
          <a:extLst>
            <a:ext uri="{FF2B5EF4-FFF2-40B4-BE49-F238E27FC236}">
              <a16:creationId xmlns:a16="http://schemas.microsoft.com/office/drawing/2014/main" id="{56D39773-E8DC-4BCC-BB02-4F2557EFD2E3}"/>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5" name="テキスト ボックス 754">
          <a:extLst>
            <a:ext uri="{FF2B5EF4-FFF2-40B4-BE49-F238E27FC236}">
              <a16:creationId xmlns:a16="http://schemas.microsoft.com/office/drawing/2014/main" id="{C4916801-6367-4F82-8DE6-80CC589B1F6A}"/>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6" name="直線コネクタ 755">
          <a:extLst>
            <a:ext uri="{FF2B5EF4-FFF2-40B4-BE49-F238E27FC236}">
              <a16:creationId xmlns:a16="http://schemas.microsoft.com/office/drawing/2014/main" id="{E36CFAE6-D645-4DF1-811E-F74A338E5032}"/>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7" name="テキスト ボックス 756">
          <a:extLst>
            <a:ext uri="{FF2B5EF4-FFF2-40B4-BE49-F238E27FC236}">
              <a16:creationId xmlns:a16="http://schemas.microsoft.com/office/drawing/2014/main" id="{ACE030A0-A3C1-4611-8E64-6AB596C91FC6}"/>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8" name="直線コネクタ 757">
          <a:extLst>
            <a:ext uri="{FF2B5EF4-FFF2-40B4-BE49-F238E27FC236}">
              <a16:creationId xmlns:a16="http://schemas.microsoft.com/office/drawing/2014/main" id="{7FFB5B4E-F7BD-436B-A2EE-C7BCF8B3FA4B}"/>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9" name="テキスト ボックス 758">
          <a:extLst>
            <a:ext uri="{FF2B5EF4-FFF2-40B4-BE49-F238E27FC236}">
              <a16:creationId xmlns:a16="http://schemas.microsoft.com/office/drawing/2014/main" id="{9328A3E8-1E31-455A-926A-67621DD0D409}"/>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D1D981F8-6AC1-4F46-A558-4FAC6721FDAA}"/>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A4839CDE-284D-432E-958C-D679FD140E8C}"/>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762" name="直線コネクタ 761">
          <a:extLst>
            <a:ext uri="{FF2B5EF4-FFF2-40B4-BE49-F238E27FC236}">
              <a16:creationId xmlns:a16="http://schemas.microsoft.com/office/drawing/2014/main" id="{F461B2F4-2FF4-47E0-8A36-3665E2E4C3FD}"/>
            </a:ext>
          </a:extLst>
        </xdr:cNvPr>
        <xdr:cNvCxnSpPr/>
      </xdr:nvCxnSpPr>
      <xdr:spPr>
        <a:xfrm flipV="1">
          <a:off x="14696439" y="16318139"/>
          <a:ext cx="0" cy="1548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3" name="【公民館】&#10;有形固定資産減価償却率最小値テキスト">
          <a:extLst>
            <a:ext uri="{FF2B5EF4-FFF2-40B4-BE49-F238E27FC236}">
              <a16:creationId xmlns:a16="http://schemas.microsoft.com/office/drawing/2014/main" id="{DE45B3D9-1E3C-42D2-9154-68A42204483E}"/>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4" name="直線コネクタ 763">
          <a:extLst>
            <a:ext uri="{FF2B5EF4-FFF2-40B4-BE49-F238E27FC236}">
              <a16:creationId xmlns:a16="http://schemas.microsoft.com/office/drawing/2014/main" id="{94A8E4D6-B9E8-4015-8FCA-77A34A741D60}"/>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765" name="【公民館】&#10;有形固定資産減価償却率最大値テキスト">
          <a:extLst>
            <a:ext uri="{FF2B5EF4-FFF2-40B4-BE49-F238E27FC236}">
              <a16:creationId xmlns:a16="http://schemas.microsoft.com/office/drawing/2014/main" id="{6F9D0C8B-DD9D-4833-9E7F-16C55CB34712}"/>
            </a:ext>
          </a:extLst>
        </xdr:cNvPr>
        <xdr:cNvSpPr txBox="1"/>
      </xdr:nvSpPr>
      <xdr:spPr>
        <a:xfrm>
          <a:off x="14735175" y="1608701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766" name="直線コネクタ 765">
          <a:extLst>
            <a:ext uri="{FF2B5EF4-FFF2-40B4-BE49-F238E27FC236}">
              <a16:creationId xmlns:a16="http://schemas.microsoft.com/office/drawing/2014/main" id="{D2F703AC-F11E-4EAD-B837-E11FCFD50842}"/>
            </a:ext>
          </a:extLst>
        </xdr:cNvPr>
        <xdr:cNvCxnSpPr/>
      </xdr:nvCxnSpPr>
      <xdr:spPr>
        <a:xfrm>
          <a:off x="14611350" y="163181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95629</xdr:rowOff>
    </xdr:from>
    <xdr:ext cx="405111" cy="259045"/>
    <xdr:sp macro="" textlink="">
      <xdr:nvSpPr>
        <xdr:cNvPr id="767" name="【公民館】&#10;有形固定資産減価償却率平均値テキスト">
          <a:extLst>
            <a:ext uri="{FF2B5EF4-FFF2-40B4-BE49-F238E27FC236}">
              <a16:creationId xmlns:a16="http://schemas.microsoft.com/office/drawing/2014/main" id="{EF3F511D-ABBF-409A-A631-971DEAEC2CEB}"/>
            </a:ext>
          </a:extLst>
        </xdr:cNvPr>
        <xdr:cNvSpPr txBox="1"/>
      </xdr:nvSpPr>
      <xdr:spPr>
        <a:xfrm>
          <a:off x="14735175" y="172406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768" name="フローチャート: 判断 767">
          <a:extLst>
            <a:ext uri="{FF2B5EF4-FFF2-40B4-BE49-F238E27FC236}">
              <a16:creationId xmlns:a16="http://schemas.microsoft.com/office/drawing/2014/main" id="{767F854C-6E52-4BA7-813B-0B45C5A0B49A}"/>
            </a:ext>
          </a:extLst>
        </xdr:cNvPr>
        <xdr:cNvSpPr/>
      </xdr:nvSpPr>
      <xdr:spPr>
        <a:xfrm>
          <a:off x="14649450" y="1738602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769" name="フローチャート: 判断 768">
          <a:extLst>
            <a:ext uri="{FF2B5EF4-FFF2-40B4-BE49-F238E27FC236}">
              <a16:creationId xmlns:a16="http://schemas.microsoft.com/office/drawing/2014/main" id="{5502C23D-22B9-4B6D-BD4B-A138BA1A0F96}"/>
            </a:ext>
          </a:extLst>
        </xdr:cNvPr>
        <xdr:cNvSpPr/>
      </xdr:nvSpPr>
      <xdr:spPr>
        <a:xfrm>
          <a:off x="13887450" y="173712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770" name="フローチャート: 判断 769">
          <a:extLst>
            <a:ext uri="{FF2B5EF4-FFF2-40B4-BE49-F238E27FC236}">
              <a16:creationId xmlns:a16="http://schemas.microsoft.com/office/drawing/2014/main" id="{4DE53BC9-773A-46A1-B523-922291AF82DC}"/>
            </a:ext>
          </a:extLst>
        </xdr:cNvPr>
        <xdr:cNvSpPr/>
      </xdr:nvSpPr>
      <xdr:spPr>
        <a:xfrm>
          <a:off x="13096875" y="173419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771" name="フローチャート: 判断 770">
          <a:extLst>
            <a:ext uri="{FF2B5EF4-FFF2-40B4-BE49-F238E27FC236}">
              <a16:creationId xmlns:a16="http://schemas.microsoft.com/office/drawing/2014/main" id="{287A6825-7747-4638-8F0B-CB9C388D61C9}"/>
            </a:ext>
          </a:extLst>
        </xdr:cNvPr>
        <xdr:cNvSpPr/>
      </xdr:nvSpPr>
      <xdr:spPr>
        <a:xfrm>
          <a:off x="12296775" y="1728479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772" name="フローチャート: 判断 771">
          <a:extLst>
            <a:ext uri="{FF2B5EF4-FFF2-40B4-BE49-F238E27FC236}">
              <a16:creationId xmlns:a16="http://schemas.microsoft.com/office/drawing/2014/main" id="{3D24ED3D-E9E5-4BC8-8D94-C9B0D0568908}"/>
            </a:ext>
          </a:extLst>
        </xdr:cNvPr>
        <xdr:cNvSpPr/>
      </xdr:nvSpPr>
      <xdr:spPr>
        <a:xfrm>
          <a:off x="11487150" y="172602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EB711518-D83C-452C-BB12-867479E9FB83}"/>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79DFC484-4831-4258-8E7C-14E2CE0AF5F9}"/>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2A699407-928F-493A-8E73-4A388402D822}"/>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A78C0DF1-8423-4FAD-B05F-CB252FA2B187}"/>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762E1D13-F934-45EF-ABF8-B7E3CDF76678}"/>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111942</xdr:rowOff>
    </xdr:from>
    <xdr:to>
      <xdr:col>85</xdr:col>
      <xdr:colOff>177800</xdr:colOff>
      <xdr:row>107</xdr:row>
      <xdr:rowOff>42092</xdr:rowOff>
    </xdr:to>
    <xdr:sp macro="" textlink="">
      <xdr:nvSpPr>
        <xdr:cNvPr id="778" name="楕円 777">
          <a:extLst>
            <a:ext uri="{FF2B5EF4-FFF2-40B4-BE49-F238E27FC236}">
              <a16:creationId xmlns:a16="http://schemas.microsoft.com/office/drawing/2014/main" id="{6E7F095B-C4F2-486F-81AF-874A4923FE90}"/>
            </a:ext>
          </a:extLst>
        </xdr:cNvPr>
        <xdr:cNvSpPr/>
      </xdr:nvSpPr>
      <xdr:spPr>
        <a:xfrm>
          <a:off x="14649450" y="1742839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90369</xdr:rowOff>
    </xdr:from>
    <xdr:ext cx="405111" cy="259045"/>
    <xdr:sp macro="" textlink="">
      <xdr:nvSpPr>
        <xdr:cNvPr id="779" name="【公民館】&#10;有形固定資産減価償却率該当値テキスト">
          <a:extLst>
            <a:ext uri="{FF2B5EF4-FFF2-40B4-BE49-F238E27FC236}">
              <a16:creationId xmlns:a16="http://schemas.microsoft.com/office/drawing/2014/main" id="{B9A612A8-84FE-428A-BB69-7527DC576881}"/>
            </a:ext>
          </a:extLst>
        </xdr:cNvPr>
        <xdr:cNvSpPr txBox="1"/>
      </xdr:nvSpPr>
      <xdr:spPr>
        <a:xfrm>
          <a:off x="14735175" y="17403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82550</xdr:rowOff>
    </xdr:from>
    <xdr:to>
      <xdr:col>81</xdr:col>
      <xdr:colOff>101600</xdr:colOff>
      <xdr:row>107</xdr:row>
      <xdr:rowOff>12700</xdr:rowOff>
    </xdr:to>
    <xdr:sp macro="" textlink="">
      <xdr:nvSpPr>
        <xdr:cNvPr id="780" name="楕円 779">
          <a:extLst>
            <a:ext uri="{FF2B5EF4-FFF2-40B4-BE49-F238E27FC236}">
              <a16:creationId xmlns:a16="http://schemas.microsoft.com/office/drawing/2014/main" id="{24153C05-19AD-4398-BAE8-8D55921919C9}"/>
            </a:ext>
          </a:extLst>
        </xdr:cNvPr>
        <xdr:cNvSpPr/>
      </xdr:nvSpPr>
      <xdr:spPr>
        <a:xfrm>
          <a:off x="13887450" y="174021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133350</xdr:rowOff>
    </xdr:from>
    <xdr:to>
      <xdr:col>85</xdr:col>
      <xdr:colOff>127000</xdr:colOff>
      <xdr:row>106</xdr:row>
      <xdr:rowOff>162742</xdr:rowOff>
    </xdr:to>
    <xdr:cxnSp macro="">
      <xdr:nvCxnSpPr>
        <xdr:cNvPr id="781" name="直線コネクタ 780">
          <a:extLst>
            <a:ext uri="{FF2B5EF4-FFF2-40B4-BE49-F238E27FC236}">
              <a16:creationId xmlns:a16="http://schemas.microsoft.com/office/drawing/2014/main" id="{B5EB3DEA-D2CE-42F4-A50C-18F7D02D95CA}"/>
            </a:ext>
          </a:extLst>
        </xdr:cNvPr>
        <xdr:cNvCxnSpPr/>
      </xdr:nvCxnSpPr>
      <xdr:spPr>
        <a:xfrm>
          <a:off x="13935075" y="17449800"/>
          <a:ext cx="762000"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46627</xdr:rowOff>
    </xdr:from>
    <xdr:to>
      <xdr:col>76</xdr:col>
      <xdr:colOff>165100</xdr:colOff>
      <xdr:row>106</xdr:row>
      <xdr:rowOff>148227</xdr:rowOff>
    </xdr:to>
    <xdr:sp macro="" textlink="">
      <xdr:nvSpPr>
        <xdr:cNvPr id="782" name="楕円 781">
          <a:extLst>
            <a:ext uri="{FF2B5EF4-FFF2-40B4-BE49-F238E27FC236}">
              <a16:creationId xmlns:a16="http://schemas.microsoft.com/office/drawing/2014/main" id="{85B7662A-4E1F-4B37-8C80-5A76860B3B4F}"/>
            </a:ext>
          </a:extLst>
        </xdr:cNvPr>
        <xdr:cNvSpPr/>
      </xdr:nvSpPr>
      <xdr:spPr>
        <a:xfrm>
          <a:off x="13096875" y="1736625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97427</xdr:rowOff>
    </xdr:from>
    <xdr:to>
      <xdr:col>81</xdr:col>
      <xdr:colOff>50800</xdr:colOff>
      <xdr:row>106</xdr:row>
      <xdr:rowOff>133350</xdr:rowOff>
    </xdr:to>
    <xdr:cxnSp macro="">
      <xdr:nvCxnSpPr>
        <xdr:cNvPr id="783" name="直線コネクタ 782">
          <a:extLst>
            <a:ext uri="{FF2B5EF4-FFF2-40B4-BE49-F238E27FC236}">
              <a16:creationId xmlns:a16="http://schemas.microsoft.com/office/drawing/2014/main" id="{F855316C-54DF-4FED-B29D-00BE46EC3451}"/>
            </a:ext>
          </a:extLst>
        </xdr:cNvPr>
        <xdr:cNvCxnSpPr/>
      </xdr:nvCxnSpPr>
      <xdr:spPr>
        <a:xfrm>
          <a:off x="13144500" y="17413877"/>
          <a:ext cx="79057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10705</xdr:rowOff>
    </xdr:from>
    <xdr:to>
      <xdr:col>72</xdr:col>
      <xdr:colOff>38100</xdr:colOff>
      <xdr:row>106</xdr:row>
      <xdr:rowOff>112305</xdr:rowOff>
    </xdr:to>
    <xdr:sp macro="" textlink="">
      <xdr:nvSpPr>
        <xdr:cNvPr id="784" name="楕円 783">
          <a:extLst>
            <a:ext uri="{FF2B5EF4-FFF2-40B4-BE49-F238E27FC236}">
              <a16:creationId xmlns:a16="http://schemas.microsoft.com/office/drawing/2014/main" id="{EB45763A-AD22-4C21-AAEC-7EA08EA24E64}"/>
            </a:ext>
          </a:extLst>
        </xdr:cNvPr>
        <xdr:cNvSpPr/>
      </xdr:nvSpPr>
      <xdr:spPr>
        <a:xfrm>
          <a:off x="12296775" y="173239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61505</xdr:rowOff>
    </xdr:from>
    <xdr:to>
      <xdr:col>76</xdr:col>
      <xdr:colOff>114300</xdr:colOff>
      <xdr:row>106</xdr:row>
      <xdr:rowOff>97427</xdr:rowOff>
    </xdr:to>
    <xdr:cxnSp macro="">
      <xdr:nvCxnSpPr>
        <xdr:cNvPr id="785" name="直線コネクタ 784">
          <a:extLst>
            <a:ext uri="{FF2B5EF4-FFF2-40B4-BE49-F238E27FC236}">
              <a16:creationId xmlns:a16="http://schemas.microsoft.com/office/drawing/2014/main" id="{7E6B6435-BDA7-4A8C-9DC3-A9750F5FF79C}"/>
            </a:ext>
          </a:extLst>
        </xdr:cNvPr>
        <xdr:cNvCxnSpPr/>
      </xdr:nvCxnSpPr>
      <xdr:spPr>
        <a:xfrm>
          <a:off x="12344400" y="17381130"/>
          <a:ext cx="800100" cy="3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154395</xdr:rowOff>
    </xdr:from>
    <xdr:to>
      <xdr:col>67</xdr:col>
      <xdr:colOff>101600</xdr:colOff>
      <xdr:row>106</xdr:row>
      <xdr:rowOff>84545</xdr:rowOff>
    </xdr:to>
    <xdr:sp macro="" textlink="">
      <xdr:nvSpPr>
        <xdr:cNvPr id="786" name="楕円 785">
          <a:extLst>
            <a:ext uri="{FF2B5EF4-FFF2-40B4-BE49-F238E27FC236}">
              <a16:creationId xmlns:a16="http://schemas.microsoft.com/office/drawing/2014/main" id="{2BF0E5F7-02A6-414F-805F-A28C322CC47B}"/>
            </a:ext>
          </a:extLst>
        </xdr:cNvPr>
        <xdr:cNvSpPr/>
      </xdr:nvSpPr>
      <xdr:spPr>
        <a:xfrm>
          <a:off x="11487150" y="172993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33745</xdr:rowOff>
    </xdr:from>
    <xdr:to>
      <xdr:col>71</xdr:col>
      <xdr:colOff>177800</xdr:colOff>
      <xdr:row>106</xdr:row>
      <xdr:rowOff>61505</xdr:rowOff>
    </xdr:to>
    <xdr:cxnSp macro="">
      <xdr:nvCxnSpPr>
        <xdr:cNvPr id="787" name="直線コネクタ 786">
          <a:extLst>
            <a:ext uri="{FF2B5EF4-FFF2-40B4-BE49-F238E27FC236}">
              <a16:creationId xmlns:a16="http://schemas.microsoft.com/office/drawing/2014/main" id="{C8962400-BA62-4976-8599-DC85A5454478}"/>
            </a:ext>
          </a:extLst>
        </xdr:cNvPr>
        <xdr:cNvCxnSpPr/>
      </xdr:nvCxnSpPr>
      <xdr:spPr>
        <a:xfrm>
          <a:off x="11534775" y="17347020"/>
          <a:ext cx="809625" cy="34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788" name="n_1aveValue【公民館】&#10;有形固定資産減価償却率">
          <a:extLst>
            <a:ext uri="{FF2B5EF4-FFF2-40B4-BE49-F238E27FC236}">
              <a16:creationId xmlns:a16="http://schemas.microsoft.com/office/drawing/2014/main" id="{7716B70E-F8BA-444A-ACE6-5FB0B1BCDEA1}"/>
            </a:ext>
          </a:extLst>
        </xdr:cNvPr>
        <xdr:cNvSpPr txBox="1"/>
      </xdr:nvSpPr>
      <xdr:spPr>
        <a:xfrm>
          <a:off x="13745219" y="17146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789" name="n_2aveValue【公民館】&#10;有形固定資産減価償却率">
          <a:extLst>
            <a:ext uri="{FF2B5EF4-FFF2-40B4-BE49-F238E27FC236}">
              <a16:creationId xmlns:a16="http://schemas.microsoft.com/office/drawing/2014/main" id="{30BF8B61-70B6-4451-B870-78556482A53E}"/>
            </a:ext>
          </a:extLst>
        </xdr:cNvPr>
        <xdr:cNvSpPr txBox="1"/>
      </xdr:nvSpPr>
      <xdr:spPr>
        <a:xfrm>
          <a:off x="12964169" y="17117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790" name="n_3aveValue【公民館】&#10;有形固定資産減価償却率">
          <a:extLst>
            <a:ext uri="{FF2B5EF4-FFF2-40B4-BE49-F238E27FC236}">
              <a16:creationId xmlns:a16="http://schemas.microsoft.com/office/drawing/2014/main" id="{4C784BA7-9DAB-4B5F-B656-D02DEAEABACB}"/>
            </a:ext>
          </a:extLst>
        </xdr:cNvPr>
        <xdr:cNvSpPr txBox="1"/>
      </xdr:nvSpPr>
      <xdr:spPr>
        <a:xfrm>
          <a:off x="12164069" y="17060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791" name="n_4aveValue【公民館】&#10;有形固定資産減価償却率">
          <a:extLst>
            <a:ext uri="{FF2B5EF4-FFF2-40B4-BE49-F238E27FC236}">
              <a16:creationId xmlns:a16="http://schemas.microsoft.com/office/drawing/2014/main" id="{3154D25D-4D73-4333-8781-D763C7E312C1}"/>
            </a:ext>
          </a:extLst>
        </xdr:cNvPr>
        <xdr:cNvSpPr txBox="1"/>
      </xdr:nvSpPr>
      <xdr:spPr>
        <a:xfrm>
          <a:off x="11354444" y="17038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3827</xdr:rowOff>
    </xdr:from>
    <xdr:ext cx="405111" cy="259045"/>
    <xdr:sp macro="" textlink="">
      <xdr:nvSpPr>
        <xdr:cNvPr id="792" name="n_1mainValue【公民館】&#10;有形固定資産減価償却率">
          <a:extLst>
            <a:ext uri="{FF2B5EF4-FFF2-40B4-BE49-F238E27FC236}">
              <a16:creationId xmlns:a16="http://schemas.microsoft.com/office/drawing/2014/main" id="{B735AAB6-5402-484F-8B7B-575B0B29BF4C}"/>
            </a:ext>
          </a:extLst>
        </xdr:cNvPr>
        <xdr:cNvSpPr txBox="1"/>
      </xdr:nvSpPr>
      <xdr:spPr>
        <a:xfrm>
          <a:off x="13745219" y="17494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139354</xdr:rowOff>
    </xdr:from>
    <xdr:ext cx="405111" cy="259045"/>
    <xdr:sp macro="" textlink="">
      <xdr:nvSpPr>
        <xdr:cNvPr id="793" name="n_2mainValue【公民館】&#10;有形固定資産減価償却率">
          <a:extLst>
            <a:ext uri="{FF2B5EF4-FFF2-40B4-BE49-F238E27FC236}">
              <a16:creationId xmlns:a16="http://schemas.microsoft.com/office/drawing/2014/main" id="{96BDAE46-E3E1-4D9A-8DAE-390605186EF6}"/>
            </a:ext>
          </a:extLst>
        </xdr:cNvPr>
        <xdr:cNvSpPr txBox="1"/>
      </xdr:nvSpPr>
      <xdr:spPr>
        <a:xfrm>
          <a:off x="12964169" y="17458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103432</xdr:rowOff>
    </xdr:from>
    <xdr:ext cx="405111" cy="259045"/>
    <xdr:sp macro="" textlink="">
      <xdr:nvSpPr>
        <xdr:cNvPr id="794" name="n_3mainValue【公民館】&#10;有形固定資産減価償却率">
          <a:extLst>
            <a:ext uri="{FF2B5EF4-FFF2-40B4-BE49-F238E27FC236}">
              <a16:creationId xmlns:a16="http://schemas.microsoft.com/office/drawing/2014/main" id="{3042677A-FC42-481A-95BB-027F42FDD0C1}"/>
            </a:ext>
          </a:extLst>
        </xdr:cNvPr>
        <xdr:cNvSpPr txBox="1"/>
      </xdr:nvSpPr>
      <xdr:spPr>
        <a:xfrm>
          <a:off x="12164069" y="17423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75672</xdr:rowOff>
    </xdr:from>
    <xdr:ext cx="405111" cy="259045"/>
    <xdr:sp macro="" textlink="">
      <xdr:nvSpPr>
        <xdr:cNvPr id="795" name="n_4mainValue【公民館】&#10;有形固定資産減価償却率">
          <a:extLst>
            <a:ext uri="{FF2B5EF4-FFF2-40B4-BE49-F238E27FC236}">
              <a16:creationId xmlns:a16="http://schemas.microsoft.com/office/drawing/2014/main" id="{40BB659E-C2AF-4C99-AD83-3B6AEE0B3316}"/>
            </a:ext>
          </a:extLst>
        </xdr:cNvPr>
        <xdr:cNvSpPr txBox="1"/>
      </xdr:nvSpPr>
      <xdr:spPr>
        <a:xfrm>
          <a:off x="11354444" y="1739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A52B1B06-8810-4B7D-8AB8-3F938222A383}"/>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3AADEA17-2E86-49D5-93B6-A8580AAF6969}"/>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10ECAE85-AB7F-4780-91F0-DE99368EEFE4}"/>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9AD9E9B9-6451-4617-B6CE-877E59E1B876}"/>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8F9D73E0-6018-4296-99C6-5C3A9A1AA6BA}"/>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D3C8245F-56F2-4CEC-A19B-9831DFF781E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DF6C6FFD-45CC-4E1E-B3F4-7D3FCB2E45A2}"/>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643CD30E-AF29-45A9-92EC-2ABE3B109877}"/>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F8556A48-C227-447C-88EB-02F15247E7AA}"/>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B8D93BD2-0C71-4817-99CD-45ABBB5C5739}"/>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06" name="直線コネクタ 805">
          <a:extLst>
            <a:ext uri="{FF2B5EF4-FFF2-40B4-BE49-F238E27FC236}">
              <a16:creationId xmlns:a16="http://schemas.microsoft.com/office/drawing/2014/main" id="{2C845931-0EF2-40A4-B14B-6B04DD789540}"/>
            </a:ext>
          </a:extLst>
        </xdr:cNvPr>
        <xdr:cNvCxnSpPr/>
      </xdr:nvCxnSpPr>
      <xdr:spPr>
        <a:xfrm>
          <a:off x="16459200" y="17621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07" name="テキスト ボックス 806">
          <a:extLst>
            <a:ext uri="{FF2B5EF4-FFF2-40B4-BE49-F238E27FC236}">
              <a16:creationId xmlns:a16="http://schemas.microsoft.com/office/drawing/2014/main" id="{B44E73E4-CC0D-4CDB-B488-141B58FE585C}"/>
            </a:ext>
          </a:extLst>
        </xdr:cNvPr>
        <xdr:cNvSpPr txBox="1"/>
      </xdr:nvSpPr>
      <xdr:spPr>
        <a:xfrm>
          <a:off x="16052346" y="17475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8" name="直線コネクタ 807">
          <a:extLst>
            <a:ext uri="{FF2B5EF4-FFF2-40B4-BE49-F238E27FC236}">
              <a16:creationId xmlns:a16="http://schemas.microsoft.com/office/drawing/2014/main" id="{022DD2E1-5CB8-4681-AE32-B4D78E95AFF2}"/>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9" name="テキスト ボックス 808">
          <a:extLst>
            <a:ext uri="{FF2B5EF4-FFF2-40B4-BE49-F238E27FC236}">
              <a16:creationId xmlns:a16="http://schemas.microsoft.com/office/drawing/2014/main" id="{C90A52CF-7B17-4573-A7CD-686CE25A5F16}"/>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10" name="直線コネクタ 809">
          <a:extLst>
            <a:ext uri="{FF2B5EF4-FFF2-40B4-BE49-F238E27FC236}">
              <a16:creationId xmlns:a16="http://schemas.microsoft.com/office/drawing/2014/main" id="{41357BFC-113A-43FB-858A-B0D290BA99BA}"/>
            </a:ext>
          </a:extLst>
        </xdr:cNvPr>
        <xdr:cNvCxnSpPr/>
      </xdr:nvCxnSpPr>
      <xdr:spPr>
        <a:xfrm>
          <a:off x="16459200" y="1647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11" name="テキスト ボックス 810">
          <a:extLst>
            <a:ext uri="{FF2B5EF4-FFF2-40B4-BE49-F238E27FC236}">
              <a16:creationId xmlns:a16="http://schemas.microsoft.com/office/drawing/2014/main" id="{F5430E54-5470-4ED7-B749-99A8451682A3}"/>
            </a:ext>
          </a:extLst>
        </xdr:cNvPr>
        <xdr:cNvSpPr txBox="1"/>
      </xdr:nvSpPr>
      <xdr:spPr>
        <a:xfrm>
          <a:off x="16052346" y="16332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8D1D6A99-7275-45EF-A51D-D1C17BEAF0E6}"/>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EA30D8E3-1109-4465-B9D2-BFCA1988C31A}"/>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E8D0AA68-62FD-432B-A62C-0031A52CB84D}"/>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815" name="直線コネクタ 814">
          <a:extLst>
            <a:ext uri="{FF2B5EF4-FFF2-40B4-BE49-F238E27FC236}">
              <a16:creationId xmlns:a16="http://schemas.microsoft.com/office/drawing/2014/main" id="{EA646D38-6225-483E-82CD-B0431F4D5600}"/>
            </a:ext>
          </a:extLst>
        </xdr:cNvPr>
        <xdr:cNvCxnSpPr/>
      </xdr:nvCxnSpPr>
      <xdr:spPr>
        <a:xfrm flipV="1">
          <a:off x="19954239" y="16342804"/>
          <a:ext cx="0" cy="1252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816" name="【公民館】&#10;一人当たり面積最小値テキスト">
          <a:extLst>
            <a:ext uri="{FF2B5EF4-FFF2-40B4-BE49-F238E27FC236}">
              <a16:creationId xmlns:a16="http://schemas.microsoft.com/office/drawing/2014/main" id="{034C1A45-C82A-4E01-885B-717E2F60677F}"/>
            </a:ext>
          </a:extLst>
        </xdr:cNvPr>
        <xdr:cNvSpPr txBox="1"/>
      </xdr:nvSpPr>
      <xdr:spPr>
        <a:xfrm>
          <a:off x="19992975" y="17602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817" name="直線コネクタ 816">
          <a:extLst>
            <a:ext uri="{FF2B5EF4-FFF2-40B4-BE49-F238E27FC236}">
              <a16:creationId xmlns:a16="http://schemas.microsoft.com/office/drawing/2014/main" id="{FF4E5A01-CCAA-4DCF-AE06-656A871BA5A9}"/>
            </a:ext>
          </a:extLst>
        </xdr:cNvPr>
        <xdr:cNvCxnSpPr/>
      </xdr:nvCxnSpPr>
      <xdr:spPr>
        <a:xfrm>
          <a:off x="19878675" y="175952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818" name="【公民館】&#10;一人当たり面積最大値テキスト">
          <a:extLst>
            <a:ext uri="{FF2B5EF4-FFF2-40B4-BE49-F238E27FC236}">
              <a16:creationId xmlns:a16="http://schemas.microsoft.com/office/drawing/2014/main" id="{C72F604E-9015-411B-9843-0ECB976FB896}"/>
            </a:ext>
          </a:extLst>
        </xdr:cNvPr>
        <xdr:cNvSpPr txBox="1"/>
      </xdr:nvSpPr>
      <xdr:spPr>
        <a:xfrm>
          <a:off x="19992975" y="16118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819" name="直線コネクタ 818">
          <a:extLst>
            <a:ext uri="{FF2B5EF4-FFF2-40B4-BE49-F238E27FC236}">
              <a16:creationId xmlns:a16="http://schemas.microsoft.com/office/drawing/2014/main" id="{3409083D-5573-4226-9FA5-AC338F16F001}"/>
            </a:ext>
          </a:extLst>
        </xdr:cNvPr>
        <xdr:cNvCxnSpPr/>
      </xdr:nvCxnSpPr>
      <xdr:spPr>
        <a:xfrm>
          <a:off x="19878675" y="163428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110126</xdr:rowOff>
    </xdr:from>
    <xdr:ext cx="469744" cy="259045"/>
    <xdr:sp macro="" textlink="">
      <xdr:nvSpPr>
        <xdr:cNvPr id="820" name="【公民館】&#10;一人当たり面積平均値テキスト">
          <a:extLst>
            <a:ext uri="{FF2B5EF4-FFF2-40B4-BE49-F238E27FC236}">
              <a16:creationId xmlns:a16="http://schemas.microsoft.com/office/drawing/2014/main" id="{2567BC66-7977-4464-9E6A-EF49D945A12A}"/>
            </a:ext>
          </a:extLst>
        </xdr:cNvPr>
        <xdr:cNvSpPr txBox="1"/>
      </xdr:nvSpPr>
      <xdr:spPr>
        <a:xfrm>
          <a:off x="19992975" y="172519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821" name="フローチャート: 判断 820">
          <a:extLst>
            <a:ext uri="{FF2B5EF4-FFF2-40B4-BE49-F238E27FC236}">
              <a16:creationId xmlns:a16="http://schemas.microsoft.com/office/drawing/2014/main" id="{5CF1E102-E000-4A14-9AA8-4669BE9EBCFA}"/>
            </a:ext>
          </a:extLst>
        </xdr:cNvPr>
        <xdr:cNvSpPr/>
      </xdr:nvSpPr>
      <xdr:spPr>
        <a:xfrm>
          <a:off x="19897725" y="1727669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822" name="フローチャート: 判断 821">
          <a:extLst>
            <a:ext uri="{FF2B5EF4-FFF2-40B4-BE49-F238E27FC236}">
              <a16:creationId xmlns:a16="http://schemas.microsoft.com/office/drawing/2014/main" id="{62BD8561-905F-48AB-ABB4-F0C6DA0C9EBB}"/>
            </a:ext>
          </a:extLst>
        </xdr:cNvPr>
        <xdr:cNvSpPr/>
      </xdr:nvSpPr>
      <xdr:spPr>
        <a:xfrm>
          <a:off x="19154775" y="1728901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823" name="フローチャート: 判断 822">
          <a:extLst>
            <a:ext uri="{FF2B5EF4-FFF2-40B4-BE49-F238E27FC236}">
              <a16:creationId xmlns:a16="http://schemas.microsoft.com/office/drawing/2014/main" id="{525E1485-1143-4738-B4B2-EEB282521DC8}"/>
            </a:ext>
          </a:extLst>
        </xdr:cNvPr>
        <xdr:cNvSpPr/>
      </xdr:nvSpPr>
      <xdr:spPr>
        <a:xfrm>
          <a:off x="18345150" y="1728844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824" name="フローチャート: 判断 823">
          <a:extLst>
            <a:ext uri="{FF2B5EF4-FFF2-40B4-BE49-F238E27FC236}">
              <a16:creationId xmlns:a16="http://schemas.microsoft.com/office/drawing/2014/main" id="{3D429EDF-FFCE-4F8F-893B-94E74C12BB9E}"/>
            </a:ext>
          </a:extLst>
        </xdr:cNvPr>
        <xdr:cNvSpPr/>
      </xdr:nvSpPr>
      <xdr:spPr>
        <a:xfrm>
          <a:off x="17554575" y="1726723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825" name="フローチャート: 判断 824">
          <a:extLst>
            <a:ext uri="{FF2B5EF4-FFF2-40B4-BE49-F238E27FC236}">
              <a16:creationId xmlns:a16="http://schemas.microsoft.com/office/drawing/2014/main" id="{0692554B-55DF-4A7B-843A-618E537687BE}"/>
            </a:ext>
          </a:extLst>
        </xdr:cNvPr>
        <xdr:cNvSpPr/>
      </xdr:nvSpPr>
      <xdr:spPr>
        <a:xfrm>
          <a:off x="16754475" y="1728127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465BDE66-8060-40A9-AA88-A0B66FDF04F1}"/>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8175C365-699B-4FAA-9ED1-2F320E14F0AB}"/>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46678B6A-88E4-4FC9-9D64-55313569AEE6}"/>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7975E5E2-710B-4838-8A3F-CE920EDC7A8E}"/>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C661E93F-870D-4500-A479-413C90B74AA4}"/>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151701</xdr:rowOff>
    </xdr:from>
    <xdr:to>
      <xdr:col>116</xdr:col>
      <xdr:colOff>114300</xdr:colOff>
      <xdr:row>103</xdr:row>
      <xdr:rowOff>81851</xdr:rowOff>
    </xdr:to>
    <xdr:sp macro="" textlink="">
      <xdr:nvSpPr>
        <xdr:cNvPr id="831" name="楕円 830">
          <a:extLst>
            <a:ext uri="{FF2B5EF4-FFF2-40B4-BE49-F238E27FC236}">
              <a16:creationId xmlns:a16="http://schemas.microsoft.com/office/drawing/2014/main" id="{1BACA712-8565-455E-9D0C-ED547B3C35F1}"/>
            </a:ext>
          </a:extLst>
        </xdr:cNvPr>
        <xdr:cNvSpPr/>
      </xdr:nvSpPr>
      <xdr:spPr>
        <a:xfrm>
          <a:off x="19897725" y="167823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3128</xdr:rowOff>
    </xdr:from>
    <xdr:ext cx="469744" cy="259045"/>
    <xdr:sp macro="" textlink="">
      <xdr:nvSpPr>
        <xdr:cNvPr id="832" name="【公民館】&#10;一人当たり面積該当値テキスト">
          <a:extLst>
            <a:ext uri="{FF2B5EF4-FFF2-40B4-BE49-F238E27FC236}">
              <a16:creationId xmlns:a16="http://schemas.microsoft.com/office/drawing/2014/main" id="{2EF9B143-3400-44E1-9505-9618BA126BC1}"/>
            </a:ext>
          </a:extLst>
        </xdr:cNvPr>
        <xdr:cNvSpPr txBox="1"/>
      </xdr:nvSpPr>
      <xdr:spPr>
        <a:xfrm>
          <a:off x="19992975" y="16633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9398</xdr:rowOff>
    </xdr:from>
    <xdr:to>
      <xdr:col>112</xdr:col>
      <xdr:colOff>38100</xdr:colOff>
      <xdr:row>103</xdr:row>
      <xdr:rowOff>110998</xdr:rowOff>
    </xdr:to>
    <xdr:sp macro="" textlink="">
      <xdr:nvSpPr>
        <xdr:cNvPr id="833" name="楕円 832">
          <a:extLst>
            <a:ext uri="{FF2B5EF4-FFF2-40B4-BE49-F238E27FC236}">
              <a16:creationId xmlns:a16="http://schemas.microsoft.com/office/drawing/2014/main" id="{841D6712-64AE-4562-A82E-16AFB5AE20BE}"/>
            </a:ext>
          </a:extLst>
        </xdr:cNvPr>
        <xdr:cNvSpPr/>
      </xdr:nvSpPr>
      <xdr:spPr>
        <a:xfrm>
          <a:off x="19154775" y="1681467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31051</xdr:rowOff>
    </xdr:from>
    <xdr:to>
      <xdr:col>116</xdr:col>
      <xdr:colOff>63500</xdr:colOff>
      <xdr:row>103</xdr:row>
      <xdr:rowOff>60198</xdr:rowOff>
    </xdr:to>
    <xdr:cxnSp macro="">
      <xdr:nvCxnSpPr>
        <xdr:cNvPr id="834" name="直線コネクタ 833">
          <a:extLst>
            <a:ext uri="{FF2B5EF4-FFF2-40B4-BE49-F238E27FC236}">
              <a16:creationId xmlns:a16="http://schemas.microsoft.com/office/drawing/2014/main" id="{4C547CFF-AF3C-436A-808D-14C66F6BF448}"/>
            </a:ext>
          </a:extLst>
        </xdr:cNvPr>
        <xdr:cNvCxnSpPr/>
      </xdr:nvCxnSpPr>
      <xdr:spPr>
        <a:xfrm flipV="1">
          <a:off x="19202400" y="16829976"/>
          <a:ext cx="752475" cy="32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39688</xdr:rowOff>
    </xdr:from>
    <xdr:to>
      <xdr:col>107</xdr:col>
      <xdr:colOff>101600</xdr:colOff>
      <xdr:row>103</xdr:row>
      <xdr:rowOff>141288</xdr:rowOff>
    </xdr:to>
    <xdr:sp macro="" textlink="">
      <xdr:nvSpPr>
        <xdr:cNvPr id="835" name="楕円 834">
          <a:extLst>
            <a:ext uri="{FF2B5EF4-FFF2-40B4-BE49-F238E27FC236}">
              <a16:creationId xmlns:a16="http://schemas.microsoft.com/office/drawing/2014/main" id="{E793D7B7-80E2-4FD5-8258-43F28BBCA9C4}"/>
            </a:ext>
          </a:extLst>
        </xdr:cNvPr>
        <xdr:cNvSpPr/>
      </xdr:nvSpPr>
      <xdr:spPr>
        <a:xfrm>
          <a:off x="18345150" y="1684178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60198</xdr:rowOff>
    </xdr:from>
    <xdr:to>
      <xdr:col>111</xdr:col>
      <xdr:colOff>177800</xdr:colOff>
      <xdr:row>103</xdr:row>
      <xdr:rowOff>90488</xdr:rowOff>
    </xdr:to>
    <xdr:cxnSp macro="">
      <xdr:nvCxnSpPr>
        <xdr:cNvPr id="836" name="直線コネクタ 835">
          <a:extLst>
            <a:ext uri="{FF2B5EF4-FFF2-40B4-BE49-F238E27FC236}">
              <a16:creationId xmlns:a16="http://schemas.microsoft.com/office/drawing/2014/main" id="{5040C028-486B-4B2D-A904-9B66CB3B688B}"/>
            </a:ext>
          </a:extLst>
        </xdr:cNvPr>
        <xdr:cNvCxnSpPr/>
      </xdr:nvCxnSpPr>
      <xdr:spPr>
        <a:xfrm flipV="1">
          <a:off x="18392775" y="16862298"/>
          <a:ext cx="809625" cy="27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64263</xdr:rowOff>
    </xdr:from>
    <xdr:to>
      <xdr:col>102</xdr:col>
      <xdr:colOff>165100</xdr:colOff>
      <xdr:row>103</xdr:row>
      <xdr:rowOff>165863</xdr:rowOff>
    </xdr:to>
    <xdr:sp macro="" textlink="">
      <xdr:nvSpPr>
        <xdr:cNvPr id="837" name="楕円 836">
          <a:extLst>
            <a:ext uri="{FF2B5EF4-FFF2-40B4-BE49-F238E27FC236}">
              <a16:creationId xmlns:a16="http://schemas.microsoft.com/office/drawing/2014/main" id="{31A89282-C090-475C-804F-BEC891D74BF6}"/>
            </a:ext>
          </a:extLst>
        </xdr:cNvPr>
        <xdr:cNvSpPr/>
      </xdr:nvSpPr>
      <xdr:spPr>
        <a:xfrm>
          <a:off x="17554575" y="168695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90488</xdr:rowOff>
    </xdr:from>
    <xdr:to>
      <xdr:col>107</xdr:col>
      <xdr:colOff>50800</xdr:colOff>
      <xdr:row>103</xdr:row>
      <xdr:rowOff>115063</xdr:rowOff>
    </xdr:to>
    <xdr:cxnSp macro="">
      <xdr:nvCxnSpPr>
        <xdr:cNvPr id="838" name="直線コネクタ 837">
          <a:extLst>
            <a:ext uri="{FF2B5EF4-FFF2-40B4-BE49-F238E27FC236}">
              <a16:creationId xmlns:a16="http://schemas.microsoft.com/office/drawing/2014/main" id="{1F4E2919-4B04-446C-AF80-BE86682D5CE6}"/>
            </a:ext>
          </a:extLst>
        </xdr:cNvPr>
        <xdr:cNvCxnSpPr/>
      </xdr:nvCxnSpPr>
      <xdr:spPr>
        <a:xfrm flipV="1">
          <a:off x="17602200" y="16889413"/>
          <a:ext cx="790575" cy="27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81407</xdr:rowOff>
    </xdr:from>
    <xdr:to>
      <xdr:col>98</xdr:col>
      <xdr:colOff>38100</xdr:colOff>
      <xdr:row>104</xdr:row>
      <xdr:rowOff>11557</xdr:rowOff>
    </xdr:to>
    <xdr:sp macro="" textlink="">
      <xdr:nvSpPr>
        <xdr:cNvPr id="839" name="楕円 838">
          <a:extLst>
            <a:ext uri="{FF2B5EF4-FFF2-40B4-BE49-F238E27FC236}">
              <a16:creationId xmlns:a16="http://schemas.microsoft.com/office/drawing/2014/main" id="{8906DA9A-7003-48FE-B5D2-2E766279886A}"/>
            </a:ext>
          </a:extLst>
        </xdr:cNvPr>
        <xdr:cNvSpPr/>
      </xdr:nvSpPr>
      <xdr:spPr>
        <a:xfrm>
          <a:off x="16754475" y="1688668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115063</xdr:rowOff>
    </xdr:from>
    <xdr:to>
      <xdr:col>102</xdr:col>
      <xdr:colOff>114300</xdr:colOff>
      <xdr:row>103</xdr:row>
      <xdr:rowOff>132207</xdr:rowOff>
    </xdr:to>
    <xdr:cxnSp macro="">
      <xdr:nvCxnSpPr>
        <xdr:cNvPr id="840" name="直線コネクタ 839">
          <a:extLst>
            <a:ext uri="{FF2B5EF4-FFF2-40B4-BE49-F238E27FC236}">
              <a16:creationId xmlns:a16="http://schemas.microsoft.com/office/drawing/2014/main" id="{51C12624-F642-4610-A4B0-BEA728C074BF}"/>
            </a:ext>
          </a:extLst>
        </xdr:cNvPr>
        <xdr:cNvCxnSpPr/>
      </xdr:nvCxnSpPr>
      <xdr:spPr>
        <a:xfrm flipV="1">
          <a:off x="16802100" y="16917163"/>
          <a:ext cx="8001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62120</xdr:rowOff>
    </xdr:from>
    <xdr:ext cx="469744" cy="259045"/>
    <xdr:sp macro="" textlink="">
      <xdr:nvSpPr>
        <xdr:cNvPr id="841" name="n_1aveValue【公民館】&#10;一人当たり面積">
          <a:extLst>
            <a:ext uri="{FF2B5EF4-FFF2-40B4-BE49-F238E27FC236}">
              <a16:creationId xmlns:a16="http://schemas.microsoft.com/office/drawing/2014/main" id="{D85B21A3-1419-4DB4-80B5-79654A0C6F2C}"/>
            </a:ext>
          </a:extLst>
        </xdr:cNvPr>
        <xdr:cNvSpPr txBox="1"/>
      </xdr:nvSpPr>
      <xdr:spPr>
        <a:xfrm>
          <a:off x="18983402" y="17381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61549</xdr:rowOff>
    </xdr:from>
    <xdr:ext cx="469744" cy="259045"/>
    <xdr:sp macro="" textlink="">
      <xdr:nvSpPr>
        <xdr:cNvPr id="842" name="n_2aveValue【公民館】&#10;一人当たり面積">
          <a:extLst>
            <a:ext uri="{FF2B5EF4-FFF2-40B4-BE49-F238E27FC236}">
              <a16:creationId xmlns:a16="http://schemas.microsoft.com/office/drawing/2014/main" id="{5106F1E7-F5FF-4089-A682-5B014C95D30D}"/>
            </a:ext>
          </a:extLst>
        </xdr:cNvPr>
        <xdr:cNvSpPr txBox="1"/>
      </xdr:nvSpPr>
      <xdr:spPr>
        <a:xfrm>
          <a:off x="18183302" y="1738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46690</xdr:rowOff>
    </xdr:from>
    <xdr:ext cx="469744" cy="259045"/>
    <xdr:sp macro="" textlink="">
      <xdr:nvSpPr>
        <xdr:cNvPr id="843" name="n_3aveValue【公民館】&#10;一人当たり面積">
          <a:extLst>
            <a:ext uri="{FF2B5EF4-FFF2-40B4-BE49-F238E27FC236}">
              <a16:creationId xmlns:a16="http://schemas.microsoft.com/office/drawing/2014/main" id="{C6FB36AB-167A-41C7-887A-0A4E9164B26A}"/>
            </a:ext>
          </a:extLst>
        </xdr:cNvPr>
        <xdr:cNvSpPr txBox="1"/>
      </xdr:nvSpPr>
      <xdr:spPr>
        <a:xfrm>
          <a:off x="17383202" y="1736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57548</xdr:rowOff>
    </xdr:from>
    <xdr:ext cx="469744" cy="259045"/>
    <xdr:sp macro="" textlink="">
      <xdr:nvSpPr>
        <xdr:cNvPr id="844" name="n_4aveValue【公民館】&#10;一人当たり面積">
          <a:extLst>
            <a:ext uri="{FF2B5EF4-FFF2-40B4-BE49-F238E27FC236}">
              <a16:creationId xmlns:a16="http://schemas.microsoft.com/office/drawing/2014/main" id="{E75AB97C-6686-4E98-B8F6-E4A5D7E248D6}"/>
            </a:ext>
          </a:extLst>
        </xdr:cNvPr>
        <xdr:cNvSpPr txBox="1"/>
      </xdr:nvSpPr>
      <xdr:spPr>
        <a:xfrm>
          <a:off x="16592627" y="17373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127525</xdr:rowOff>
    </xdr:from>
    <xdr:ext cx="469744" cy="259045"/>
    <xdr:sp macro="" textlink="">
      <xdr:nvSpPr>
        <xdr:cNvPr id="845" name="n_1mainValue【公民館】&#10;一人当たり面積">
          <a:extLst>
            <a:ext uri="{FF2B5EF4-FFF2-40B4-BE49-F238E27FC236}">
              <a16:creationId xmlns:a16="http://schemas.microsoft.com/office/drawing/2014/main" id="{887F5C89-4EEC-4105-8D0F-5978C4FC9FA8}"/>
            </a:ext>
          </a:extLst>
        </xdr:cNvPr>
        <xdr:cNvSpPr txBox="1"/>
      </xdr:nvSpPr>
      <xdr:spPr>
        <a:xfrm>
          <a:off x="18983402" y="16583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157815</xdr:rowOff>
    </xdr:from>
    <xdr:ext cx="469744" cy="259045"/>
    <xdr:sp macro="" textlink="">
      <xdr:nvSpPr>
        <xdr:cNvPr id="846" name="n_2mainValue【公民館】&#10;一人当たり面積">
          <a:extLst>
            <a:ext uri="{FF2B5EF4-FFF2-40B4-BE49-F238E27FC236}">
              <a16:creationId xmlns:a16="http://schemas.microsoft.com/office/drawing/2014/main" id="{0B7BAEE7-6E11-4153-BB8C-F0D8E65CA8BD}"/>
            </a:ext>
          </a:extLst>
        </xdr:cNvPr>
        <xdr:cNvSpPr txBox="1"/>
      </xdr:nvSpPr>
      <xdr:spPr>
        <a:xfrm>
          <a:off x="18183302" y="1662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10940</xdr:rowOff>
    </xdr:from>
    <xdr:ext cx="469744" cy="259045"/>
    <xdr:sp macro="" textlink="">
      <xdr:nvSpPr>
        <xdr:cNvPr id="847" name="n_3mainValue【公民館】&#10;一人当たり面積">
          <a:extLst>
            <a:ext uri="{FF2B5EF4-FFF2-40B4-BE49-F238E27FC236}">
              <a16:creationId xmlns:a16="http://schemas.microsoft.com/office/drawing/2014/main" id="{9EBB4385-572E-4337-A70D-D8A50507FC0C}"/>
            </a:ext>
          </a:extLst>
        </xdr:cNvPr>
        <xdr:cNvSpPr txBox="1"/>
      </xdr:nvSpPr>
      <xdr:spPr>
        <a:xfrm>
          <a:off x="17383202" y="16638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28084</xdr:rowOff>
    </xdr:from>
    <xdr:ext cx="469744" cy="259045"/>
    <xdr:sp macro="" textlink="">
      <xdr:nvSpPr>
        <xdr:cNvPr id="848" name="n_4mainValue【公民館】&#10;一人当たり面積">
          <a:extLst>
            <a:ext uri="{FF2B5EF4-FFF2-40B4-BE49-F238E27FC236}">
              <a16:creationId xmlns:a16="http://schemas.microsoft.com/office/drawing/2014/main" id="{814A8A0C-7FD7-4088-8911-8C4FAFE01B04}"/>
            </a:ext>
          </a:extLst>
        </xdr:cNvPr>
        <xdr:cNvSpPr txBox="1"/>
      </xdr:nvSpPr>
      <xdr:spPr>
        <a:xfrm>
          <a:off x="16592627" y="16661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124EF6F1-78F5-43EE-B124-DFD59D44BC0B}"/>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26BF386E-F5E2-45B3-83D4-36CECEB16626}"/>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35184FB6-6099-4BB1-AEC1-D5581981E5BB}"/>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橋りょう・トンネルにおいてはトンネルの取得価格が高く、施設も新しいため減価償却率が類似団体等と比較して低い数値となっている。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港湾・漁港においては長寿命化計画のもと、施設の更新整備行っていることから、有形固定資産減価償却率は類似団体よりも低く推移しており、一人当たりの有形固定資産額においては令和３年度末に港湾整備事業特別会計を廃止したことに伴い数値が上昇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公民館の一人当たり面積においては人口減少が進んでおり、半島特有の地形的条件による施設数により類似団体等と比較して高い数値となっている。</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保育所については有形固定資産減価償却率は類似団体よりも高く推移しているが、施設の統廃合が進んでいるため今後改善が見込まれる。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半島特有の地形的条件、人口減少等を考慮しつつ、施設の統廃合を含め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作成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第三次伊方町総合計画及び公共施設等総合管理計画により、計画的に更新等を実施していく。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4F9EA04-0C22-4B69-B271-E53D15A4F5AE}"/>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5954557-1C4B-4B72-AC50-F01C4D819559}"/>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E10EEAB-A8AA-45DC-B017-7635ED8052A3}"/>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3F22DA1-D799-46C0-A2A6-A325BF36B10F}"/>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愛媛県伊方町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88E962D-F7DE-4089-BC09-89DCC712D3EA}"/>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0FEC306-AD3D-4C6A-86BE-4B759D54EE72}"/>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44C9F76-2129-441E-86BF-0F96873B2A8F}"/>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4C02C98-CF1F-41FB-BF1C-9F5692BCB6D7}"/>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C0D5E62-6A13-4E1E-B79C-A7E1CFEA3784}"/>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D9C9243-C341-47E3-9C44-78BFBC68EC06}"/>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7,764
7,662
93.83
10,875,886
10,320,333
238,942
5,495,270
7,243,768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144EBFE-5506-4B1D-99E4-46D482BC1D74}"/>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3FAA19F-3A0D-41E7-8285-5455FC3C042F}"/>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E73AB03-8322-476E-9694-E331930DFE93}"/>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6962FCF-FFC6-4831-BA9B-0DD378D58F54}"/>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24DBC1F-0D78-41B0-9A4E-405E39556A6F}"/>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5B8DFE6-E1F6-4E42-968C-C9BA5BC9AE9A}"/>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D0A99AA-DCC5-4F36-9B99-6F27CEC25D96}"/>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C700429-39E4-4B2A-A03A-F05FB365EB20}"/>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3E7173C-154F-4E6C-8D83-AE8EEB5F7BE0}"/>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9F23451-23DD-4341-95CB-C1442947B983}"/>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E92E2F4-5B61-4A4E-9852-00044EE6F13E}"/>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5D434CB-79F1-4058-8071-AF7510067539}"/>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16AA718-DF28-4F7A-B528-300E91FFDFE8}"/>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CDCF39B-DD20-4879-ACEC-A28A88580042}"/>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FC19EED-3B7F-4861-A216-42AB8A30630C}"/>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47D032F-39ED-4254-984C-3DBA828141C3}"/>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4644067-9671-4167-9E87-79A2DE00558E}"/>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5457032-59C7-463E-8B2C-847F902E457F}"/>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E3C56AF-C880-406E-83DD-EF4B016907BB}"/>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999D120-25D5-4207-8A7A-6E59FC6EA921}"/>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EB2B11E-2717-4385-B05D-A09B7BC17D37}"/>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5AA4960-F8E4-4118-963B-25259C2665FA}"/>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AF76BC2-1553-453A-B106-1FB6C64D6C5C}"/>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8FF9EF6-C205-4E78-A0C4-DFEC201F8772}"/>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1CBED56-E5FB-4C0E-9761-70E91C8E92B8}"/>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A409AAB-54C8-452F-9E89-E3935CE958CB}"/>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CAF723E-9A60-497D-8E6E-C2F37A57FC09}"/>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6A6C8B2-9EAB-485F-A48E-5D23B942966A}"/>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7E83367-9EDC-4073-B56A-4C70FAB71449}"/>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AC769A8-576D-42D2-A394-9BACDD99729F}"/>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BF09E67F-5A06-4F25-B4FB-93CF297BF73D}"/>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2AF56D6-E268-4004-99B8-0B282A50322F}"/>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D5170D40-13CC-4CD3-828A-C2543E597670}"/>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C3A8012C-5EFC-4DD3-9BB4-F745AEDC21D9}"/>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204C7FEB-3006-4612-84DB-BB434CC73A26}"/>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DF743517-43BC-492F-A70F-681639CAC443}"/>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FE520E4E-2E14-43BE-AC59-1053EB2C61D0}"/>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5E27343C-1FC1-492B-BCEA-47E59982077F}"/>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63BC07C3-EAB1-47C2-86E1-747661317B3F}"/>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C9C74234-48C2-4929-B916-720E41832805}"/>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FB16B181-7F1D-43DB-B550-69FD994A87B6}"/>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8DBEF006-45A4-48B4-95A4-BCF824493D7C}"/>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82DCC184-3FEE-4C52-AA51-84F016492A15}"/>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2D85B2B0-181E-41DF-BF57-1C7BAE344494}"/>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865AC0E5-16FC-411C-BD0A-A44CDFC584A1}"/>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10E746EC-D860-4F59-A33E-250E48589289}"/>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4C2C4BD2-FF7C-409E-AD95-0305AECCE7B4}"/>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91A166A2-8087-4AD3-A454-794916E3641C}"/>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6B44C2A6-C2C3-46E5-9812-2FA25AB0B1F1}"/>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5608B23F-40EB-4141-AD90-F301DEC558B8}"/>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A0F1252A-BECD-40AE-8CE6-E31C4F94A808}"/>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71A9FF44-CC5A-45CA-A75E-61D38037EBEA}"/>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42EECE6B-26E6-44C2-9FEE-A1C9213FF654}"/>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6145F18C-8D2B-42B4-A265-A4FBE32798C4}"/>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D072C70D-E717-4F82-A5FA-AD133335F2DB}"/>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9433E3E7-0F76-477F-AA5E-1D8E4A129CC1}"/>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C009BFBA-84D6-4FCC-B6A5-6C96B4DA59C7}"/>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4938B59A-98EA-4BC9-A2BB-1F4FDE159363}"/>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2D2C0EAD-5C57-43C6-8B37-2456F17D61C8}"/>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47C4C6B7-219C-46B3-9AB8-4BB9F19E5FF8}"/>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BDE95976-C59E-41BD-9E79-657ACFF1DB1D}"/>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8DD4412A-958C-43B1-9DDE-585B1AD9D10D}"/>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B4E066AB-7210-4023-AA34-62700FC41CC8}"/>
            </a:ext>
          </a:extLst>
        </xdr:cNvPr>
        <xdr:cNvCxnSpPr/>
      </xdr:nvCxnSpPr>
      <xdr:spPr>
        <a:xfrm flipV="1">
          <a:off x="4180840" y="9075329"/>
          <a:ext cx="0" cy="1428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DDDD4D2B-F2F6-4E07-8451-B641E1E1EFC9}"/>
            </a:ext>
          </a:extLst>
        </xdr:cNvPr>
        <xdr:cNvSpPr txBox="1"/>
      </xdr:nvSpPr>
      <xdr:spPr>
        <a:xfrm>
          <a:off x="42195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795BF033-EA99-4CE1-9E7A-629F996A1887}"/>
            </a:ext>
          </a:extLst>
        </xdr:cNvPr>
        <xdr:cNvCxnSpPr/>
      </xdr:nvCxnSpPr>
      <xdr:spPr>
        <a:xfrm>
          <a:off x="4105275"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BBB251A3-D6A2-46F7-AE7E-9CDA29DF6240}"/>
            </a:ext>
          </a:extLst>
        </xdr:cNvPr>
        <xdr:cNvSpPr txBox="1"/>
      </xdr:nvSpPr>
      <xdr:spPr>
        <a:xfrm>
          <a:off x="4219575" y="88600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78" name="直線コネクタ 77">
          <a:extLst>
            <a:ext uri="{FF2B5EF4-FFF2-40B4-BE49-F238E27FC236}">
              <a16:creationId xmlns:a16="http://schemas.microsoft.com/office/drawing/2014/main" id="{40B60BF0-6275-40F2-A28F-A5C07858A4AA}"/>
            </a:ext>
          </a:extLst>
        </xdr:cNvPr>
        <xdr:cNvCxnSpPr/>
      </xdr:nvCxnSpPr>
      <xdr:spPr>
        <a:xfrm>
          <a:off x="4105275" y="90753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107242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1151AE0E-EE94-4238-B0B5-4FF76244BE9B}"/>
            </a:ext>
          </a:extLst>
        </xdr:cNvPr>
        <xdr:cNvSpPr txBox="1"/>
      </xdr:nvSpPr>
      <xdr:spPr>
        <a:xfrm>
          <a:off x="4219575" y="9991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80" name="フローチャート: 判断 79">
          <a:extLst>
            <a:ext uri="{FF2B5EF4-FFF2-40B4-BE49-F238E27FC236}">
              <a16:creationId xmlns:a16="http://schemas.microsoft.com/office/drawing/2014/main" id="{561AE4F5-B5ED-4905-ACA8-732D588434A4}"/>
            </a:ext>
          </a:extLst>
        </xdr:cNvPr>
        <xdr:cNvSpPr/>
      </xdr:nvSpPr>
      <xdr:spPr>
        <a:xfrm>
          <a:off x="4124325" y="100125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81" name="フローチャート: 判断 80">
          <a:extLst>
            <a:ext uri="{FF2B5EF4-FFF2-40B4-BE49-F238E27FC236}">
              <a16:creationId xmlns:a16="http://schemas.microsoft.com/office/drawing/2014/main" id="{8DD43768-AD54-48A0-AC56-7EF8D64CBB80}"/>
            </a:ext>
          </a:extLst>
        </xdr:cNvPr>
        <xdr:cNvSpPr/>
      </xdr:nvSpPr>
      <xdr:spPr>
        <a:xfrm>
          <a:off x="3381375" y="99717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82" name="フローチャート: 判断 81">
          <a:extLst>
            <a:ext uri="{FF2B5EF4-FFF2-40B4-BE49-F238E27FC236}">
              <a16:creationId xmlns:a16="http://schemas.microsoft.com/office/drawing/2014/main" id="{FD2E49AB-12A4-426F-BBD1-2247F4A2FA27}"/>
            </a:ext>
          </a:extLst>
        </xdr:cNvPr>
        <xdr:cNvSpPr/>
      </xdr:nvSpPr>
      <xdr:spPr>
        <a:xfrm>
          <a:off x="2571750" y="100107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83" name="フローチャート: 判断 82">
          <a:extLst>
            <a:ext uri="{FF2B5EF4-FFF2-40B4-BE49-F238E27FC236}">
              <a16:creationId xmlns:a16="http://schemas.microsoft.com/office/drawing/2014/main" id="{D177AB6A-DD21-4C7F-97FE-40146D868CB0}"/>
            </a:ext>
          </a:extLst>
        </xdr:cNvPr>
        <xdr:cNvSpPr/>
      </xdr:nvSpPr>
      <xdr:spPr>
        <a:xfrm>
          <a:off x="1781175" y="997176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84" name="フローチャート: 判断 83">
          <a:extLst>
            <a:ext uri="{FF2B5EF4-FFF2-40B4-BE49-F238E27FC236}">
              <a16:creationId xmlns:a16="http://schemas.microsoft.com/office/drawing/2014/main" id="{40E6D8A6-0985-4EDB-92FF-E132369A8BDC}"/>
            </a:ext>
          </a:extLst>
        </xdr:cNvPr>
        <xdr:cNvSpPr/>
      </xdr:nvSpPr>
      <xdr:spPr>
        <a:xfrm>
          <a:off x="981075" y="993747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E969371F-5F0D-4F0E-9BDC-FDFC7153C552}"/>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2CF4084E-1787-4F0B-84F6-0268B3E74A1A}"/>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23A934B0-5ECA-4C24-9950-43544D17B54C}"/>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B5254982-D79B-4BF7-BE3D-1F0AF5AC1DCF}"/>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A64F5BEA-A69D-4349-81E3-B563B3FD193D}"/>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107587</xdr:rowOff>
    </xdr:from>
    <xdr:to>
      <xdr:col>24</xdr:col>
      <xdr:colOff>114300</xdr:colOff>
      <xdr:row>62</xdr:row>
      <xdr:rowOff>37737</xdr:rowOff>
    </xdr:to>
    <xdr:sp macro="" textlink="">
      <xdr:nvSpPr>
        <xdr:cNvPr id="90" name="楕円 89">
          <a:extLst>
            <a:ext uri="{FF2B5EF4-FFF2-40B4-BE49-F238E27FC236}">
              <a16:creationId xmlns:a16="http://schemas.microsoft.com/office/drawing/2014/main" id="{EDCF1BFF-50B0-4326-95F8-60CCC01A9254}"/>
            </a:ext>
          </a:extLst>
        </xdr:cNvPr>
        <xdr:cNvSpPr/>
      </xdr:nvSpPr>
      <xdr:spPr>
        <a:xfrm>
          <a:off x="4124325" y="99913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130464</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9293780D-C527-4413-900E-A7D69F36A3DC}"/>
            </a:ext>
          </a:extLst>
        </xdr:cNvPr>
        <xdr:cNvSpPr txBox="1"/>
      </xdr:nvSpPr>
      <xdr:spPr>
        <a:xfrm>
          <a:off x="4219575" y="985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71665</xdr:rowOff>
    </xdr:from>
    <xdr:to>
      <xdr:col>20</xdr:col>
      <xdr:colOff>38100</xdr:colOff>
      <xdr:row>62</xdr:row>
      <xdr:rowOff>1815</xdr:rowOff>
    </xdr:to>
    <xdr:sp macro="" textlink="">
      <xdr:nvSpPr>
        <xdr:cNvPr id="92" name="楕円 91">
          <a:extLst>
            <a:ext uri="{FF2B5EF4-FFF2-40B4-BE49-F238E27FC236}">
              <a16:creationId xmlns:a16="http://schemas.microsoft.com/office/drawing/2014/main" id="{26D8042F-65BC-4E94-8E1F-47ABDFB5EBE0}"/>
            </a:ext>
          </a:extLst>
        </xdr:cNvPr>
        <xdr:cNvSpPr/>
      </xdr:nvSpPr>
      <xdr:spPr>
        <a:xfrm>
          <a:off x="3381375" y="99554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122465</xdr:rowOff>
    </xdr:from>
    <xdr:to>
      <xdr:col>24</xdr:col>
      <xdr:colOff>63500</xdr:colOff>
      <xdr:row>61</xdr:row>
      <xdr:rowOff>158387</xdr:rowOff>
    </xdr:to>
    <xdr:cxnSp macro="">
      <xdr:nvCxnSpPr>
        <xdr:cNvPr id="93" name="直線コネクタ 92">
          <a:extLst>
            <a:ext uri="{FF2B5EF4-FFF2-40B4-BE49-F238E27FC236}">
              <a16:creationId xmlns:a16="http://schemas.microsoft.com/office/drawing/2014/main" id="{683EEDE1-7653-4246-930C-A7FABF3178F7}"/>
            </a:ext>
          </a:extLst>
        </xdr:cNvPr>
        <xdr:cNvCxnSpPr/>
      </xdr:nvCxnSpPr>
      <xdr:spPr>
        <a:xfrm>
          <a:off x="3429000" y="10012590"/>
          <a:ext cx="752475"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39007</xdr:rowOff>
    </xdr:from>
    <xdr:to>
      <xdr:col>15</xdr:col>
      <xdr:colOff>101600</xdr:colOff>
      <xdr:row>61</xdr:row>
      <xdr:rowOff>140607</xdr:rowOff>
    </xdr:to>
    <xdr:sp macro="" textlink="">
      <xdr:nvSpPr>
        <xdr:cNvPr id="94" name="楕円 93">
          <a:extLst>
            <a:ext uri="{FF2B5EF4-FFF2-40B4-BE49-F238E27FC236}">
              <a16:creationId xmlns:a16="http://schemas.microsoft.com/office/drawing/2014/main" id="{495896D3-5C90-4A6B-A189-01B58EAA9C9B}"/>
            </a:ext>
          </a:extLst>
        </xdr:cNvPr>
        <xdr:cNvSpPr/>
      </xdr:nvSpPr>
      <xdr:spPr>
        <a:xfrm>
          <a:off x="2571750" y="992595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89807</xdr:rowOff>
    </xdr:from>
    <xdr:to>
      <xdr:col>19</xdr:col>
      <xdr:colOff>177800</xdr:colOff>
      <xdr:row>61</xdr:row>
      <xdr:rowOff>122465</xdr:rowOff>
    </xdr:to>
    <xdr:cxnSp macro="">
      <xdr:nvCxnSpPr>
        <xdr:cNvPr id="95" name="直線コネクタ 94">
          <a:extLst>
            <a:ext uri="{FF2B5EF4-FFF2-40B4-BE49-F238E27FC236}">
              <a16:creationId xmlns:a16="http://schemas.microsoft.com/office/drawing/2014/main" id="{24190E6A-096E-4E23-81F9-6D6ABBC178A9}"/>
            </a:ext>
          </a:extLst>
        </xdr:cNvPr>
        <xdr:cNvCxnSpPr/>
      </xdr:nvCxnSpPr>
      <xdr:spPr>
        <a:xfrm>
          <a:off x="2619375" y="9973582"/>
          <a:ext cx="809625" cy="39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171269</xdr:rowOff>
    </xdr:from>
    <xdr:to>
      <xdr:col>10</xdr:col>
      <xdr:colOff>165100</xdr:colOff>
      <xdr:row>61</xdr:row>
      <xdr:rowOff>101419</xdr:rowOff>
    </xdr:to>
    <xdr:sp macro="" textlink="">
      <xdr:nvSpPr>
        <xdr:cNvPr id="96" name="楕円 95">
          <a:extLst>
            <a:ext uri="{FF2B5EF4-FFF2-40B4-BE49-F238E27FC236}">
              <a16:creationId xmlns:a16="http://schemas.microsoft.com/office/drawing/2014/main" id="{A25BCD48-E8FB-43CC-8E6A-A0B946A1E4F9}"/>
            </a:ext>
          </a:extLst>
        </xdr:cNvPr>
        <xdr:cNvSpPr/>
      </xdr:nvSpPr>
      <xdr:spPr>
        <a:xfrm>
          <a:off x="1781175" y="988676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50619</xdr:rowOff>
    </xdr:from>
    <xdr:to>
      <xdr:col>15</xdr:col>
      <xdr:colOff>50800</xdr:colOff>
      <xdr:row>61</xdr:row>
      <xdr:rowOff>89807</xdr:rowOff>
    </xdr:to>
    <xdr:cxnSp macro="">
      <xdr:nvCxnSpPr>
        <xdr:cNvPr id="97" name="直線コネクタ 96">
          <a:extLst>
            <a:ext uri="{FF2B5EF4-FFF2-40B4-BE49-F238E27FC236}">
              <a16:creationId xmlns:a16="http://schemas.microsoft.com/office/drawing/2014/main" id="{310BAB12-F0CD-42A7-9BB8-45095C3DCD98}"/>
            </a:ext>
          </a:extLst>
        </xdr:cNvPr>
        <xdr:cNvCxnSpPr/>
      </xdr:nvCxnSpPr>
      <xdr:spPr>
        <a:xfrm>
          <a:off x="1828800" y="9934394"/>
          <a:ext cx="79057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135346</xdr:rowOff>
    </xdr:from>
    <xdr:to>
      <xdr:col>6</xdr:col>
      <xdr:colOff>38100</xdr:colOff>
      <xdr:row>61</xdr:row>
      <xdr:rowOff>65496</xdr:rowOff>
    </xdr:to>
    <xdr:sp macro="" textlink="">
      <xdr:nvSpPr>
        <xdr:cNvPr id="98" name="楕円 97">
          <a:extLst>
            <a:ext uri="{FF2B5EF4-FFF2-40B4-BE49-F238E27FC236}">
              <a16:creationId xmlns:a16="http://schemas.microsoft.com/office/drawing/2014/main" id="{88AC9522-F057-4FF0-9711-2CE6789E7626}"/>
            </a:ext>
          </a:extLst>
        </xdr:cNvPr>
        <xdr:cNvSpPr/>
      </xdr:nvSpPr>
      <xdr:spPr>
        <a:xfrm>
          <a:off x="981075" y="986037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14696</xdr:rowOff>
    </xdr:from>
    <xdr:to>
      <xdr:col>10</xdr:col>
      <xdr:colOff>114300</xdr:colOff>
      <xdr:row>61</xdr:row>
      <xdr:rowOff>50619</xdr:rowOff>
    </xdr:to>
    <xdr:cxnSp macro="">
      <xdr:nvCxnSpPr>
        <xdr:cNvPr id="99" name="直線コネクタ 98">
          <a:extLst>
            <a:ext uri="{FF2B5EF4-FFF2-40B4-BE49-F238E27FC236}">
              <a16:creationId xmlns:a16="http://schemas.microsoft.com/office/drawing/2014/main" id="{4A03D6F1-AA81-48B1-BE80-AA66029AF777}"/>
            </a:ext>
          </a:extLst>
        </xdr:cNvPr>
        <xdr:cNvCxnSpPr/>
      </xdr:nvCxnSpPr>
      <xdr:spPr>
        <a:xfrm>
          <a:off x="1028700" y="9898471"/>
          <a:ext cx="8001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9270</xdr:rowOff>
    </xdr:from>
    <xdr:ext cx="405111" cy="259045"/>
    <xdr:sp macro="" textlink="">
      <xdr:nvSpPr>
        <xdr:cNvPr id="100" name="n_1aveValue【体育館・プール】&#10;有形固定資産減価償却率">
          <a:extLst>
            <a:ext uri="{FF2B5EF4-FFF2-40B4-BE49-F238E27FC236}">
              <a16:creationId xmlns:a16="http://schemas.microsoft.com/office/drawing/2014/main" id="{BD28C70C-3213-4D2B-A635-ABC68E873DCE}"/>
            </a:ext>
          </a:extLst>
        </xdr:cNvPr>
        <xdr:cNvSpPr txBox="1"/>
      </xdr:nvSpPr>
      <xdr:spPr>
        <a:xfrm>
          <a:off x="3239144" y="1006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41927</xdr:rowOff>
    </xdr:from>
    <xdr:ext cx="405111" cy="259045"/>
    <xdr:sp macro="" textlink="">
      <xdr:nvSpPr>
        <xdr:cNvPr id="101" name="n_2aveValue【体育館・プール】&#10;有形固定資産減価償却率">
          <a:extLst>
            <a:ext uri="{FF2B5EF4-FFF2-40B4-BE49-F238E27FC236}">
              <a16:creationId xmlns:a16="http://schemas.microsoft.com/office/drawing/2014/main" id="{C46C3568-874C-42D5-8F4A-56D12912B744}"/>
            </a:ext>
          </a:extLst>
        </xdr:cNvPr>
        <xdr:cNvSpPr txBox="1"/>
      </xdr:nvSpPr>
      <xdr:spPr>
        <a:xfrm>
          <a:off x="2439044" y="1009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9270</xdr:rowOff>
    </xdr:from>
    <xdr:ext cx="405111" cy="259045"/>
    <xdr:sp macro="" textlink="">
      <xdr:nvSpPr>
        <xdr:cNvPr id="102" name="n_3aveValue【体育館・プール】&#10;有形固定資産減価償却率">
          <a:extLst>
            <a:ext uri="{FF2B5EF4-FFF2-40B4-BE49-F238E27FC236}">
              <a16:creationId xmlns:a16="http://schemas.microsoft.com/office/drawing/2014/main" id="{51EB340B-B231-44CA-B4E2-B53B1F8220C8}"/>
            </a:ext>
          </a:extLst>
        </xdr:cNvPr>
        <xdr:cNvSpPr txBox="1"/>
      </xdr:nvSpPr>
      <xdr:spPr>
        <a:xfrm>
          <a:off x="1648469" y="1006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146430</xdr:rowOff>
    </xdr:from>
    <xdr:ext cx="405111" cy="259045"/>
    <xdr:sp macro="" textlink="">
      <xdr:nvSpPr>
        <xdr:cNvPr id="103" name="n_4aveValue【体育館・プール】&#10;有形固定資産減価償却率">
          <a:extLst>
            <a:ext uri="{FF2B5EF4-FFF2-40B4-BE49-F238E27FC236}">
              <a16:creationId xmlns:a16="http://schemas.microsoft.com/office/drawing/2014/main" id="{F0E23089-BC76-4544-84D4-FAC81D326C9A}"/>
            </a:ext>
          </a:extLst>
        </xdr:cNvPr>
        <xdr:cNvSpPr txBox="1"/>
      </xdr:nvSpPr>
      <xdr:spPr>
        <a:xfrm>
          <a:off x="848369" y="10030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18342</xdr:rowOff>
    </xdr:from>
    <xdr:ext cx="405111" cy="259045"/>
    <xdr:sp macro="" textlink="">
      <xdr:nvSpPr>
        <xdr:cNvPr id="104" name="n_1mainValue【体育館・プール】&#10;有形固定資産減価償却率">
          <a:extLst>
            <a:ext uri="{FF2B5EF4-FFF2-40B4-BE49-F238E27FC236}">
              <a16:creationId xmlns:a16="http://schemas.microsoft.com/office/drawing/2014/main" id="{CB76485D-4666-4E6F-A157-85015EF41B83}"/>
            </a:ext>
          </a:extLst>
        </xdr:cNvPr>
        <xdr:cNvSpPr txBox="1"/>
      </xdr:nvSpPr>
      <xdr:spPr>
        <a:xfrm>
          <a:off x="3239144" y="9743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157134</xdr:rowOff>
    </xdr:from>
    <xdr:ext cx="405111" cy="259045"/>
    <xdr:sp macro="" textlink="">
      <xdr:nvSpPr>
        <xdr:cNvPr id="105" name="n_2mainValue【体育館・プール】&#10;有形固定資産減価償却率">
          <a:extLst>
            <a:ext uri="{FF2B5EF4-FFF2-40B4-BE49-F238E27FC236}">
              <a16:creationId xmlns:a16="http://schemas.microsoft.com/office/drawing/2014/main" id="{A4E202DB-4CED-4B70-8E93-82CA59970A27}"/>
            </a:ext>
          </a:extLst>
        </xdr:cNvPr>
        <xdr:cNvSpPr txBox="1"/>
      </xdr:nvSpPr>
      <xdr:spPr>
        <a:xfrm>
          <a:off x="2439044" y="9723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117946</xdr:rowOff>
    </xdr:from>
    <xdr:ext cx="405111" cy="259045"/>
    <xdr:sp macro="" textlink="">
      <xdr:nvSpPr>
        <xdr:cNvPr id="106" name="n_3mainValue【体育館・プール】&#10;有形固定資産減価償却率">
          <a:extLst>
            <a:ext uri="{FF2B5EF4-FFF2-40B4-BE49-F238E27FC236}">
              <a16:creationId xmlns:a16="http://schemas.microsoft.com/office/drawing/2014/main" id="{6E120C9F-D026-4233-95E6-B0005F531F2D}"/>
            </a:ext>
          </a:extLst>
        </xdr:cNvPr>
        <xdr:cNvSpPr txBox="1"/>
      </xdr:nvSpPr>
      <xdr:spPr>
        <a:xfrm>
          <a:off x="1648469" y="968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107" name="n_4mainValue【体育館・プール】&#10;有形固定資産減価償却率">
          <a:extLst>
            <a:ext uri="{FF2B5EF4-FFF2-40B4-BE49-F238E27FC236}">
              <a16:creationId xmlns:a16="http://schemas.microsoft.com/office/drawing/2014/main" id="{839C5503-6BF7-48EE-8F0E-F1575134993F}"/>
            </a:ext>
          </a:extLst>
        </xdr:cNvPr>
        <xdr:cNvSpPr txBox="1"/>
      </xdr:nvSpPr>
      <xdr:spPr>
        <a:xfrm>
          <a:off x="848369" y="9648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BA2CEE85-F544-4758-84AF-09BA27168064}"/>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C2B84535-4056-4027-B149-89655D822FC6}"/>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0FEA07F1-ACAA-45C3-9135-114A3D850993}"/>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3BC19E0E-4D0A-4C4D-8911-7C140234CC69}"/>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B5261AC7-31BD-472D-99DB-C30A9D0A1113}"/>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216BC403-6BA1-4B0D-BB29-25661A918D51}"/>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3A13541A-DD05-40D2-B105-473CF1FE1821}"/>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7F540D58-9993-4374-8B58-591E6B9E9DC4}"/>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6138E014-F413-4900-BF61-1F5DB38EC28D}"/>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82F66384-81B3-4A04-8D40-C0C73406A276}"/>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8" name="直線コネクタ 117">
          <a:extLst>
            <a:ext uri="{FF2B5EF4-FFF2-40B4-BE49-F238E27FC236}">
              <a16:creationId xmlns:a16="http://schemas.microsoft.com/office/drawing/2014/main" id="{21EA8C0F-7E99-4214-BECF-80546AC95014}"/>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9" name="テキスト ボックス 118">
          <a:extLst>
            <a:ext uri="{FF2B5EF4-FFF2-40B4-BE49-F238E27FC236}">
              <a16:creationId xmlns:a16="http://schemas.microsoft.com/office/drawing/2014/main" id="{A8F9745B-80F0-4C96-986D-4CE30A34FE32}"/>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20" name="直線コネクタ 119">
          <a:extLst>
            <a:ext uri="{FF2B5EF4-FFF2-40B4-BE49-F238E27FC236}">
              <a16:creationId xmlns:a16="http://schemas.microsoft.com/office/drawing/2014/main" id="{8AB64F0C-7982-4DB3-92A3-9298BAA9992D}"/>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1" name="テキスト ボックス 120">
          <a:extLst>
            <a:ext uri="{FF2B5EF4-FFF2-40B4-BE49-F238E27FC236}">
              <a16:creationId xmlns:a16="http://schemas.microsoft.com/office/drawing/2014/main" id="{D46A9343-A7FD-4048-B5BF-33E511B505F3}"/>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2" name="直線コネクタ 121">
          <a:extLst>
            <a:ext uri="{FF2B5EF4-FFF2-40B4-BE49-F238E27FC236}">
              <a16:creationId xmlns:a16="http://schemas.microsoft.com/office/drawing/2014/main" id="{EE301B1D-334C-4AD1-B821-A4A04430FAB2}"/>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3" name="テキスト ボックス 122">
          <a:extLst>
            <a:ext uri="{FF2B5EF4-FFF2-40B4-BE49-F238E27FC236}">
              <a16:creationId xmlns:a16="http://schemas.microsoft.com/office/drawing/2014/main" id="{B0EBF1EF-AEEF-4036-AA31-1D6516BF33D2}"/>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4" name="直線コネクタ 123">
          <a:extLst>
            <a:ext uri="{FF2B5EF4-FFF2-40B4-BE49-F238E27FC236}">
              <a16:creationId xmlns:a16="http://schemas.microsoft.com/office/drawing/2014/main" id="{7AEA490D-1944-46BB-809D-823841C2C9FE}"/>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5" name="テキスト ボックス 124">
          <a:extLst>
            <a:ext uri="{FF2B5EF4-FFF2-40B4-BE49-F238E27FC236}">
              <a16:creationId xmlns:a16="http://schemas.microsoft.com/office/drawing/2014/main" id="{B4CA2099-1FB7-4251-8C8C-B4E4BE5C7168}"/>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BE6246E9-E6D0-4D84-9CFC-ACDAD96DD4A0}"/>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B30AD549-E35F-47A2-AD22-A752D31B3B45}"/>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DF5F39FC-6390-4B28-984C-3AEC14411D7B}"/>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129" name="直線コネクタ 128">
          <a:extLst>
            <a:ext uri="{FF2B5EF4-FFF2-40B4-BE49-F238E27FC236}">
              <a16:creationId xmlns:a16="http://schemas.microsoft.com/office/drawing/2014/main" id="{2449F16E-A68A-497D-B390-C359908525A4}"/>
            </a:ext>
          </a:extLst>
        </xdr:cNvPr>
        <xdr:cNvCxnSpPr/>
      </xdr:nvCxnSpPr>
      <xdr:spPr>
        <a:xfrm flipV="1">
          <a:off x="9429115" y="8991753"/>
          <a:ext cx="0" cy="1379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130" name="【体育館・プール】&#10;一人当たり面積最小値テキスト">
          <a:extLst>
            <a:ext uri="{FF2B5EF4-FFF2-40B4-BE49-F238E27FC236}">
              <a16:creationId xmlns:a16="http://schemas.microsoft.com/office/drawing/2014/main" id="{5F2C04B1-226F-4CBD-B609-BF6FDD334DAA}"/>
            </a:ext>
          </a:extLst>
        </xdr:cNvPr>
        <xdr:cNvSpPr txBox="1"/>
      </xdr:nvSpPr>
      <xdr:spPr>
        <a:xfrm>
          <a:off x="9467850" y="10375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131" name="直線コネクタ 130">
          <a:extLst>
            <a:ext uri="{FF2B5EF4-FFF2-40B4-BE49-F238E27FC236}">
              <a16:creationId xmlns:a16="http://schemas.microsoft.com/office/drawing/2014/main" id="{BDDAFA8B-77AC-457D-9099-EB9A46AB2594}"/>
            </a:ext>
          </a:extLst>
        </xdr:cNvPr>
        <xdr:cNvCxnSpPr/>
      </xdr:nvCxnSpPr>
      <xdr:spPr>
        <a:xfrm>
          <a:off x="9363075" y="1037130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132" name="【体育館・プール】&#10;一人当たり面積最大値テキスト">
          <a:extLst>
            <a:ext uri="{FF2B5EF4-FFF2-40B4-BE49-F238E27FC236}">
              <a16:creationId xmlns:a16="http://schemas.microsoft.com/office/drawing/2014/main" id="{717599E3-67F7-4DAA-A2CC-9C52495288D2}"/>
            </a:ext>
          </a:extLst>
        </xdr:cNvPr>
        <xdr:cNvSpPr txBox="1"/>
      </xdr:nvSpPr>
      <xdr:spPr>
        <a:xfrm>
          <a:off x="9467850" y="877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133" name="直線コネクタ 132">
          <a:extLst>
            <a:ext uri="{FF2B5EF4-FFF2-40B4-BE49-F238E27FC236}">
              <a16:creationId xmlns:a16="http://schemas.microsoft.com/office/drawing/2014/main" id="{05FBC4ED-0799-42F4-B096-757C474B6989}"/>
            </a:ext>
          </a:extLst>
        </xdr:cNvPr>
        <xdr:cNvCxnSpPr/>
      </xdr:nvCxnSpPr>
      <xdr:spPr>
        <a:xfrm>
          <a:off x="9363075" y="899175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82161</xdr:rowOff>
    </xdr:from>
    <xdr:ext cx="469744" cy="259045"/>
    <xdr:sp macro="" textlink="">
      <xdr:nvSpPr>
        <xdr:cNvPr id="134" name="【体育館・プール】&#10;一人当たり面積平均値テキスト">
          <a:extLst>
            <a:ext uri="{FF2B5EF4-FFF2-40B4-BE49-F238E27FC236}">
              <a16:creationId xmlns:a16="http://schemas.microsoft.com/office/drawing/2014/main" id="{DCDD899D-C19B-4354-8336-F3D6D2006DC4}"/>
            </a:ext>
          </a:extLst>
        </xdr:cNvPr>
        <xdr:cNvSpPr txBox="1"/>
      </xdr:nvSpPr>
      <xdr:spPr>
        <a:xfrm>
          <a:off x="9467850" y="99722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135" name="フローチャート: 判断 134">
          <a:extLst>
            <a:ext uri="{FF2B5EF4-FFF2-40B4-BE49-F238E27FC236}">
              <a16:creationId xmlns:a16="http://schemas.microsoft.com/office/drawing/2014/main" id="{C0C7D184-EC20-4C38-A8D3-E9300C7AF0F1}"/>
            </a:ext>
          </a:extLst>
        </xdr:cNvPr>
        <xdr:cNvSpPr/>
      </xdr:nvSpPr>
      <xdr:spPr>
        <a:xfrm>
          <a:off x="9401175" y="9993859"/>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136" name="フローチャート: 判断 135">
          <a:extLst>
            <a:ext uri="{FF2B5EF4-FFF2-40B4-BE49-F238E27FC236}">
              <a16:creationId xmlns:a16="http://schemas.microsoft.com/office/drawing/2014/main" id="{DB775CA8-D542-45C7-85E1-9ECCD1129CDE}"/>
            </a:ext>
          </a:extLst>
        </xdr:cNvPr>
        <xdr:cNvSpPr/>
      </xdr:nvSpPr>
      <xdr:spPr>
        <a:xfrm>
          <a:off x="8639175" y="999248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137" name="フローチャート: 判断 136">
          <a:extLst>
            <a:ext uri="{FF2B5EF4-FFF2-40B4-BE49-F238E27FC236}">
              <a16:creationId xmlns:a16="http://schemas.microsoft.com/office/drawing/2014/main" id="{C1E59E2E-8578-4A70-9058-CFF43809DA1A}"/>
            </a:ext>
          </a:extLst>
        </xdr:cNvPr>
        <xdr:cNvSpPr/>
      </xdr:nvSpPr>
      <xdr:spPr>
        <a:xfrm>
          <a:off x="7839075" y="1000848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138" name="フローチャート: 判断 137">
          <a:extLst>
            <a:ext uri="{FF2B5EF4-FFF2-40B4-BE49-F238E27FC236}">
              <a16:creationId xmlns:a16="http://schemas.microsoft.com/office/drawing/2014/main" id="{02BA6CFA-0241-4C87-B95A-E6FC8729D7B9}"/>
            </a:ext>
          </a:extLst>
        </xdr:cNvPr>
        <xdr:cNvSpPr/>
      </xdr:nvSpPr>
      <xdr:spPr>
        <a:xfrm>
          <a:off x="7029450" y="100199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139" name="フローチャート: 判断 138">
          <a:extLst>
            <a:ext uri="{FF2B5EF4-FFF2-40B4-BE49-F238E27FC236}">
              <a16:creationId xmlns:a16="http://schemas.microsoft.com/office/drawing/2014/main" id="{79AD9A01-CD7D-4D13-BEB8-43D8EE09BB9C}"/>
            </a:ext>
          </a:extLst>
        </xdr:cNvPr>
        <xdr:cNvSpPr/>
      </xdr:nvSpPr>
      <xdr:spPr>
        <a:xfrm>
          <a:off x="6238875" y="100108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FAF86CCD-61A5-4106-98F0-1BD876A4297B}"/>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9199B974-251B-4357-85CA-B04C1E4C32EA}"/>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B4878AF0-270F-4675-9AB0-AA676E3E12B4}"/>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C293194-D815-4E6C-8460-4C642A69C890}"/>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7072C60A-0355-4EE6-BBA8-232499F7FE6C}"/>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1321</xdr:rowOff>
    </xdr:from>
    <xdr:to>
      <xdr:col>55</xdr:col>
      <xdr:colOff>50800</xdr:colOff>
      <xdr:row>57</xdr:row>
      <xdr:rowOff>102921</xdr:rowOff>
    </xdr:to>
    <xdr:sp macro="" textlink="">
      <xdr:nvSpPr>
        <xdr:cNvPr id="145" name="楕円 144">
          <a:extLst>
            <a:ext uri="{FF2B5EF4-FFF2-40B4-BE49-F238E27FC236}">
              <a16:creationId xmlns:a16="http://schemas.microsoft.com/office/drawing/2014/main" id="{ADDE81C8-7111-4519-B92F-48AD5EC54FC4}"/>
            </a:ext>
          </a:extLst>
        </xdr:cNvPr>
        <xdr:cNvSpPr/>
      </xdr:nvSpPr>
      <xdr:spPr>
        <a:xfrm>
          <a:off x="9401175" y="9240571"/>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24198</xdr:rowOff>
    </xdr:from>
    <xdr:ext cx="469744" cy="259045"/>
    <xdr:sp macro="" textlink="">
      <xdr:nvSpPr>
        <xdr:cNvPr id="146" name="【体育館・プール】&#10;一人当たり面積該当値テキスト">
          <a:extLst>
            <a:ext uri="{FF2B5EF4-FFF2-40B4-BE49-F238E27FC236}">
              <a16:creationId xmlns:a16="http://schemas.microsoft.com/office/drawing/2014/main" id="{ECF17958-95E2-4433-B8B6-20B09E907D4F}"/>
            </a:ext>
          </a:extLst>
        </xdr:cNvPr>
        <xdr:cNvSpPr txBox="1"/>
      </xdr:nvSpPr>
      <xdr:spPr>
        <a:xfrm>
          <a:off x="9467850" y="9104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43841</xdr:rowOff>
    </xdr:from>
    <xdr:to>
      <xdr:col>50</xdr:col>
      <xdr:colOff>165100</xdr:colOff>
      <xdr:row>57</xdr:row>
      <xdr:rowOff>145441</xdr:rowOff>
    </xdr:to>
    <xdr:sp macro="" textlink="">
      <xdr:nvSpPr>
        <xdr:cNvPr id="147" name="楕円 146">
          <a:extLst>
            <a:ext uri="{FF2B5EF4-FFF2-40B4-BE49-F238E27FC236}">
              <a16:creationId xmlns:a16="http://schemas.microsoft.com/office/drawing/2014/main" id="{BF32912A-6C27-4B98-A5A7-0D7CEC2DBE19}"/>
            </a:ext>
          </a:extLst>
        </xdr:cNvPr>
        <xdr:cNvSpPr/>
      </xdr:nvSpPr>
      <xdr:spPr>
        <a:xfrm>
          <a:off x="8639175" y="92862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52121</xdr:rowOff>
    </xdr:from>
    <xdr:to>
      <xdr:col>55</xdr:col>
      <xdr:colOff>0</xdr:colOff>
      <xdr:row>57</xdr:row>
      <xdr:rowOff>94641</xdr:rowOff>
    </xdr:to>
    <xdr:cxnSp macro="">
      <xdr:nvCxnSpPr>
        <xdr:cNvPr id="148" name="直線コネクタ 147">
          <a:extLst>
            <a:ext uri="{FF2B5EF4-FFF2-40B4-BE49-F238E27FC236}">
              <a16:creationId xmlns:a16="http://schemas.microsoft.com/office/drawing/2014/main" id="{0D5BB5A4-E627-4B42-BBB1-0BAF0ED82836}"/>
            </a:ext>
          </a:extLst>
        </xdr:cNvPr>
        <xdr:cNvCxnSpPr/>
      </xdr:nvCxnSpPr>
      <xdr:spPr>
        <a:xfrm flipV="1">
          <a:off x="8686800" y="9288196"/>
          <a:ext cx="742950" cy="4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117449</xdr:rowOff>
    </xdr:from>
    <xdr:to>
      <xdr:col>46</xdr:col>
      <xdr:colOff>38100</xdr:colOff>
      <xdr:row>58</xdr:row>
      <xdr:rowOff>47599</xdr:rowOff>
    </xdr:to>
    <xdr:sp macro="" textlink="">
      <xdr:nvSpPr>
        <xdr:cNvPr id="149" name="楕円 148">
          <a:extLst>
            <a:ext uri="{FF2B5EF4-FFF2-40B4-BE49-F238E27FC236}">
              <a16:creationId xmlns:a16="http://schemas.microsoft.com/office/drawing/2014/main" id="{CA700623-F5FA-4018-A140-F9618CE2CE16}"/>
            </a:ext>
          </a:extLst>
        </xdr:cNvPr>
        <xdr:cNvSpPr/>
      </xdr:nvSpPr>
      <xdr:spPr>
        <a:xfrm>
          <a:off x="7839075" y="935669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94641</xdr:rowOff>
    </xdr:from>
    <xdr:to>
      <xdr:col>50</xdr:col>
      <xdr:colOff>114300</xdr:colOff>
      <xdr:row>57</xdr:row>
      <xdr:rowOff>168249</xdr:rowOff>
    </xdr:to>
    <xdr:cxnSp macro="">
      <xdr:nvCxnSpPr>
        <xdr:cNvPr id="150" name="直線コネクタ 149">
          <a:extLst>
            <a:ext uri="{FF2B5EF4-FFF2-40B4-BE49-F238E27FC236}">
              <a16:creationId xmlns:a16="http://schemas.microsoft.com/office/drawing/2014/main" id="{E33F5520-A9FE-4D68-B9A4-767D585266C9}"/>
            </a:ext>
          </a:extLst>
        </xdr:cNvPr>
        <xdr:cNvCxnSpPr/>
      </xdr:nvCxnSpPr>
      <xdr:spPr>
        <a:xfrm flipV="1">
          <a:off x="7886700" y="9333891"/>
          <a:ext cx="800100" cy="7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152197</xdr:rowOff>
    </xdr:from>
    <xdr:to>
      <xdr:col>41</xdr:col>
      <xdr:colOff>101600</xdr:colOff>
      <xdr:row>58</xdr:row>
      <xdr:rowOff>82347</xdr:rowOff>
    </xdr:to>
    <xdr:sp macro="" textlink="">
      <xdr:nvSpPr>
        <xdr:cNvPr id="151" name="楕円 150">
          <a:extLst>
            <a:ext uri="{FF2B5EF4-FFF2-40B4-BE49-F238E27FC236}">
              <a16:creationId xmlns:a16="http://schemas.microsoft.com/office/drawing/2014/main" id="{C1940D17-50F0-48BC-A693-41A3AB5CF5EE}"/>
            </a:ext>
          </a:extLst>
        </xdr:cNvPr>
        <xdr:cNvSpPr/>
      </xdr:nvSpPr>
      <xdr:spPr>
        <a:xfrm>
          <a:off x="7029450" y="939144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168249</xdr:rowOff>
    </xdr:from>
    <xdr:to>
      <xdr:col>45</xdr:col>
      <xdr:colOff>177800</xdr:colOff>
      <xdr:row>58</xdr:row>
      <xdr:rowOff>31547</xdr:rowOff>
    </xdr:to>
    <xdr:cxnSp macro="">
      <xdr:nvCxnSpPr>
        <xdr:cNvPr id="152" name="直線コネクタ 151">
          <a:extLst>
            <a:ext uri="{FF2B5EF4-FFF2-40B4-BE49-F238E27FC236}">
              <a16:creationId xmlns:a16="http://schemas.microsoft.com/office/drawing/2014/main" id="{EB96BCBB-6CB7-4694-B1C7-5D548425E44E}"/>
            </a:ext>
          </a:extLst>
        </xdr:cNvPr>
        <xdr:cNvCxnSpPr/>
      </xdr:nvCxnSpPr>
      <xdr:spPr>
        <a:xfrm flipV="1">
          <a:off x="7077075" y="9404324"/>
          <a:ext cx="809625" cy="2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4521</xdr:rowOff>
    </xdr:from>
    <xdr:to>
      <xdr:col>36</xdr:col>
      <xdr:colOff>165100</xdr:colOff>
      <xdr:row>58</xdr:row>
      <xdr:rowOff>106121</xdr:rowOff>
    </xdr:to>
    <xdr:sp macro="" textlink="">
      <xdr:nvSpPr>
        <xdr:cNvPr id="153" name="楕円 152">
          <a:extLst>
            <a:ext uri="{FF2B5EF4-FFF2-40B4-BE49-F238E27FC236}">
              <a16:creationId xmlns:a16="http://schemas.microsoft.com/office/drawing/2014/main" id="{6618AEC8-3022-40A9-A1E2-B1470599BE42}"/>
            </a:ext>
          </a:extLst>
        </xdr:cNvPr>
        <xdr:cNvSpPr/>
      </xdr:nvSpPr>
      <xdr:spPr>
        <a:xfrm>
          <a:off x="6238875" y="940887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31547</xdr:rowOff>
    </xdr:from>
    <xdr:to>
      <xdr:col>41</xdr:col>
      <xdr:colOff>50800</xdr:colOff>
      <xdr:row>58</xdr:row>
      <xdr:rowOff>55321</xdr:rowOff>
    </xdr:to>
    <xdr:cxnSp macro="">
      <xdr:nvCxnSpPr>
        <xdr:cNvPr id="154" name="直線コネクタ 153">
          <a:extLst>
            <a:ext uri="{FF2B5EF4-FFF2-40B4-BE49-F238E27FC236}">
              <a16:creationId xmlns:a16="http://schemas.microsoft.com/office/drawing/2014/main" id="{9B1114C2-B25F-49A7-9B36-3FF7240DB174}"/>
            </a:ext>
          </a:extLst>
        </xdr:cNvPr>
        <xdr:cNvCxnSpPr/>
      </xdr:nvCxnSpPr>
      <xdr:spPr>
        <a:xfrm flipV="1">
          <a:off x="6286500" y="9429547"/>
          <a:ext cx="790575" cy="26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23639</xdr:rowOff>
    </xdr:from>
    <xdr:ext cx="469744" cy="259045"/>
    <xdr:sp macro="" textlink="">
      <xdr:nvSpPr>
        <xdr:cNvPr id="155" name="n_1aveValue【体育館・プール】&#10;一人当たり面積">
          <a:extLst>
            <a:ext uri="{FF2B5EF4-FFF2-40B4-BE49-F238E27FC236}">
              <a16:creationId xmlns:a16="http://schemas.microsoft.com/office/drawing/2014/main" id="{0896F911-341A-4631-8C62-CCFF910FA0D9}"/>
            </a:ext>
          </a:extLst>
        </xdr:cNvPr>
        <xdr:cNvSpPr txBox="1"/>
      </xdr:nvSpPr>
      <xdr:spPr>
        <a:xfrm>
          <a:off x="8458277" y="10075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39641</xdr:rowOff>
    </xdr:from>
    <xdr:ext cx="469744" cy="259045"/>
    <xdr:sp macro="" textlink="">
      <xdr:nvSpPr>
        <xdr:cNvPr id="156" name="n_2aveValue【体育館・プール】&#10;一人当たり面積">
          <a:extLst>
            <a:ext uri="{FF2B5EF4-FFF2-40B4-BE49-F238E27FC236}">
              <a16:creationId xmlns:a16="http://schemas.microsoft.com/office/drawing/2014/main" id="{0A3003B0-A78F-446F-A29E-6D93DEAC719E}"/>
            </a:ext>
          </a:extLst>
        </xdr:cNvPr>
        <xdr:cNvSpPr txBox="1"/>
      </xdr:nvSpPr>
      <xdr:spPr>
        <a:xfrm>
          <a:off x="7677227" y="1008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54271</xdr:rowOff>
    </xdr:from>
    <xdr:ext cx="469744" cy="259045"/>
    <xdr:sp macro="" textlink="">
      <xdr:nvSpPr>
        <xdr:cNvPr id="157" name="n_3aveValue【体育館・プール】&#10;一人当たり面積">
          <a:extLst>
            <a:ext uri="{FF2B5EF4-FFF2-40B4-BE49-F238E27FC236}">
              <a16:creationId xmlns:a16="http://schemas.microsoft.com/office/drawing/2014/main" id="{1B6D6E01-8C12-4C0E-BEF7-88B41B5FB819}"/>
            </a:ext>
          </a:extLst>
        </xdr:cNvPr>
        <xdr:cNvSpPr txBox="1"/>
      </xdr:nvSpPr>
      <xdr:spPr>
        <a:xfrm>
          <a:off x="6867602" y="10103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48328</xdr:rowOff>
    </xdr:from>
    <xdr:ext cx="469744" cy="259045"/>
    <xdr:sp macro="" textlink="">
      <xdr:nvSpPr>
        <xdr:cNvPr id="158" name="n_4aveValue【体育館・プール】&#10;一人当たり面積">
          <a:extLst>
            <a:ext uri="{FF2B5EF4-FFF2-40B4-BE49-F238E27FC236}">
              <a16:creationId xmlns:a16="http://schemas.microsoft.com/office/drawing/2014/main" id="{0C11098E-D4AE-45F5-ABFF-C475CFB55064}"/>
            </a:ext>
          </a:extLst>
        </xdr:cNvPr>
        <xdr:cNvSpPr txBox="1"/>
      </xdr:nvSpPr>
      <xdr:spPr>
        <a:xfrm>
          <a:off x="6067502" y="10094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55</xdr:row>
      <xdr:rowOff>161968</xdr:rowOff>
    </xdr:from>
    <xdr:ext cx="469744" cy="259045"/>
    <xdr:sp macro="" textlink="">
      <xdr:nvSpPr>
        <xdr:cNvPr id="159" name="n_1mainValue【体育館・プール】&#10;一人当たり面積">
          <a:extLst>
            <a:ext uri="{FF2B5EF4-FFF2-40B4-BE49-F238E27FC236}">
              <a16:creationId xmlns:a16="http://schemas.microsoft.com/office/drawing/2014/main" id="{C0FCA9ED-37AE-4031-8FC5-E29221A56FE4}"/>
            </a:ext>
          </a:extLst>
        </xdr:cNvPr>
        <xdr:cNvSpPr txBox="1"/>
      </xdr:nvSpPr>
      <xdr:spPr>
        <a:xfrm>
          <a:off x="8458277" y="907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56</xdr:row>
      <xdr:rowOff>64126</xdr:rowOff>
    </xdr:from>
    <xdr:ext cx="469744" cy="259045"/>
    <xdr:sp macro="" textlink="">
      <xdr:nvSpPr>
        <xdr:cNvPr id="160" name="n_2mainValue【体育館・プール】&#10;一人当たり面積">
          <a:extLst>
            <a:ext uri="{FF2B5EF4-FFF2-40B4-BE49-F238E27FC236}">
              <a16:creationId xmlns:a16="http://schemas.microsoft.com/office/drawing/2014/main" id="{13EC2BED-1AF0-4B47-AD00-AD16593BF538}"/>
            </a:ext>
          </a:extLst>
        </xdr:cNvPr>
        <xdr:cNvSpPr txBox="1"/>
      </xdr:nvSpPr>
      <xdr:spPr>
        <a:xfrm>
          <a:off x="7677227" y="9144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56</xdr:row>
      <xdr:rowOff>98874</xdr:rowOff>
    </xdr:from>
    <xdr:ext cx="469744" cy="259045"/>
    <xdr:sp macro="" textlink="">
      <xdr:nvSpPr>
        <xdr:cNvPr id="161" name="n_3mainValue【体育館・プール】&#10;一人当たり面積">
          <a:extLst>
            <a:ext uri="{FF2B5EF4-FFF2-40B4-BE49-F238E27FC236}">
              <a16:creationId xmlns:a16="http://schemas.microsoft.com/office/drawing/2014/main" id="{9FC41649-6DB3-4A10-B5B6-C865090FB72A}"/>
            </a:ext>
          </a:extLst>
        </xdr:cNvPr>
        <xdr:cNvSpPr txBox="1"/>
      </xdr:nvSpPr>
      <xdr:spPr>
        <a:xfrm>
          <a:off x="6867602" y="9179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56</xdr:row>
      <xdr:rowOff>122648</xdr:rowOff>
    </xdr:from>
    <xdr:ext cx="469744" cy="259045"/>
    <xdr:sp macro="" textlink="">
      <xdr:nvSpPr>
        <xdr:cNvPr id="162" name="n_4mainValue【体育館・プール】&#10;一人当たり面積">
          <a:extLst>
            <a:ext uri="{FF2B5EF4-FFF2-40B4-BE49-F238E27FC236}">
              <a16:creationId xmlns:a16="http://schemas.microsoft.com/office/drawing/2014/main" id="{3D2218CA-38E7-4CF1-8B5D-5EFC2D7E432A}"/>
            </a:ext>
          </a:extLst>
        </xdr:cNvPr>
        <xdr:cNvSpPr txBox="1"/>
      </xdr:nvSpPr>
      <xdr:spPr>
        <a:xfrm>
          <a:off x="6067502" y="9203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76ADF023-1200-443B-8507-FBA3BC05D6A3}"/>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8E545D11-6239-46D3-9B0B-73D7080DBF25}"/>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B0DAA4CE-9D89-4064-AAA7-A4E3C104CDD5}"/>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1BF1CFB3-C6DE-4099-904C-3BD1833097CC}"/>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F0F13A5A-D465-4876-BD64-F10CC4F8985B}"/>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AC9A45CA-F818-42EE-8CB9-982A15598D34}"/>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94E6A0CD-C44A-4936-A76F-12E6148A22E1}"/>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501FD516-BD10-4A15-8B38-88B30290A08C}"/>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a:extLst>
            <a:ext uri="{FF2B5EF4-FFF2-40B4-BE49-F238E27FC236}">
              <a16:creationId xmlns:a16="http://schemas.microsoft.com/office/drawing/2014/main" id="{DB949E8C-F4CB-447A-B998-36A258BA321B}"/>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a:extLst>
            <a:ext uri="{FF2B5EF4-FFF2-40B4-BE49-F238E27FC236}">
              <a16:creationId xmlns:a16="http://schemas.microsoft.com/office/drawing/2014/main" id="{5E0AD475-358C-4886-8A31-D4B0A875EDA8}"/>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a:extLst>
            <a:ext uri="{FF2B5EF4-FFF2-40B4-BE49-F238E27FC236}">
              <a16:creationId xmlns:a16="http://schemas.microsoft.com/office/drawing/2014/main" id="{E7B58078-E8B9-4519-8678-882D6022FE46}"/>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4" name="直線コネクタ 173">
          <a:extLst>
            <a:ext uri="{FF2B5EF4-FFF2-40B4-BE49-F238E27FC236}">
              <a16:creationId xmlns:a16="http://schemas.microsoft.com/office/drawing/2014/main" id="{BB616CD3-7273-4367-90A8-F030D170218B}"/>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5" name="テキスト ボックス 174">
          <a:extLst>
            <a:ext uri="{FF2B5EF4-FFF2-40B4-BE49-F238E27FC236}">
              <a16:creationId xmlns:a16="http://schemas.microsoft.com/office/drawing/2014/main" id="{73E6068B-D5D6-4C4E-8EB0-76B2B4961DFA}"/>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6" name="直線コネクタ 175">
          <a:extLst>
            <a:ext uri="{FF2B5EF4-FFF2-40B4-BE49-F238E27FC236}">
              <a16:creationId xmlns:a16="http://schemas.microsoft.com/office/drawing/2014/main" id="{7AA7BA5A-DF9C-4746-BB58-8261F0C3F6F0}"/>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7" name="テキスト ボックス 176">
          <a:extLst>
            <a:ext uri="{FF2B5EF4-FFF2-40B4-BE49-F238E27FC236}">
              <a16:creationId xmlns:a16="http://schemas.microsoft.com/office/drawing/2014/main" id="{07E0CBA4-C222-4F1C-9DD4-5B0B631296D3}"/>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8" name="直線コネクタ 177">
          <a:extLst>
            <a:ext uri="{FF2B5EF4-FFF2-40B4-BE49-F238E27FC236}">
              <a16:creationId xmlns:a16="http://schemas.microsoft.com/office/drawing/2014/main" id="{0C5DC2C0-BF61-4B15-96EC-25E40D9299C0}"/>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9" name="テキスト ボックス 178">
          <a:extLst>
            <a:ext uri="{FF2B5EF4-FFF2-40B4-BE49-F238E27FC236}">
              <a16:creationId xmlns:a16="http://schemas.microsoft.com/office/drawing/2014/main" id="{3CE2FCA3-C82C-4AE7-A152-23CF87F70F8A}"/>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0" name="直線コネクタ 179">
          <a:extLst>
            <a:ext uri="{FF2B5EF4-FFF2-40B4-BE49-F238E27FC236}">
              <a16:creationId xmlns:a16="http://schemas.microsoft.com/office/drawing/2014/main" id="{C997E59A-7567-43BC-A3D4-FD47024BD56B}"/>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1" name="テキスト ボックス 180">
          <a:extLst>
            <a:ext uri="{FF2B5EF4-FFF2-40B4-BE49-F238E27FC236}">
              <a16:creationId xmlns:a16="http://schemas.microsoft.com/office/drawing/2014/main" id="{CB188E4E-2C2E-43B1-A37F-37E75AB824EF}"/>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2" name="直線コネクタ 181">
          <a:extLst>
            <a:ext uri="{FF2B5EF4-FFF2-40B4-BE49-F238E27FC236}">
              <a16:creationId xmlns:a16="http://schemas.microsoft.com/office/drawing/2014/main" id="{1FF717B5-5F72-474C-8750-30E5F17AC2AA}"/>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3" name="テキスト ボックス 182">
          <a:extLst>
            <a:ext uri="{FF2B5EF4-FFF2-40B4-BE49-F238E27FC236}">
              <a16:creationId xmlns:a16="http://schemas.microsoft.com/office/drawing/2014/main" id="{59D8FFE8-73DC-4E49-BE19-680EB9B5673A}"/>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F43AC4C9-B10B-4D1B-B45B-6D921FD204B2}"/>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5" name="テキスト ボックス 184">
          <a:extLst>
            <a:ext uri="{FF2B5EF4-FFF2-40B4-BE49-F238E27FC236}">
              <a16:creationId xmlns:a16="http://schemas.microsoft.com/office/drawing/2014/main" id="{EAE49917-677B-4611-825A-7C69D0ACF9C2}"/>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6E0AD220-507F-47CF-A56B-E9620E285D06}"/>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187" name="直線コネクタ 186">
          <a:extLst>
            <a:ext uri="{FF2B5EF4-FFF2-40B4-BE49-F238E27FC236}">
              <a16:creationId xmlns:a16="http://schemas.microsoft.com/office/drawing/2014/main" id="{1EDED81D-CFAC-4407-9465-5D2B956A0727}"/>
            </a:ext>
          </a:extLst>
        </xdr:cNvPr>
        <xdr:cNvCxnSpPr/>
      </xdr:nvCxnSpPr>
      <xdr:spPr>
        <a:xfrm flipV="1">
          <a:off x="4180840" y="12593955"/>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E600A0A2-E737-4997-A0B2-B1A7283837EF}"/>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9" name="直線コネクタ 188">
          <a:extLst>
            <a:ext uri="{FF2B5EF4-FFF2-40B4-BE49-F238E27FC236}">
              <a16:creationId xmlns:a16="http://schemas.microsoft.com/office/drawing/2014/main" id="{640F0026-7583-4E4D-BBE1-9FD3F2100423}"/>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06235930-9B53-4C66-B7F5-67404E91FBBA}"/>
            </a:ext>
          </a:extLst>
        </xdr:cNvPr>
        <xdr:cNvSpPr txBox="1"/>
      </xdr:nvSpPr>
      <xdr:spPr>
        <a:xfrm>
          <a:off x="4219575" y="1238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191" name="直線コネクタ 190">
          <a:extLst>
            <a:ext uri="{FF2B5EF4-FFF2-40B4-BE49-F238E27FC236}">
              <a16:creationId xmlns:a16="http://schemas.microsoft.com/office/drawing/2014/main" id="{FB30ADE1-F726-4668-8009-AC9ADB3D8D99}"/>
            </a:ext>
          </a:extLst>
        </xdr:cNvPr>
        <xdr:cNvCxnSpPr/>
      </xdr:nvCxnSpPr>
      <xdr:spPr>
        <a:xfrm>
          <a:off x="4105275" y="12593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121938</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FCA5EFE5-528A-461A-A527-F8B2E644AE4E}"/>
            </a:ext>
          </a:extLst>
        </xdr:cNvPr>
        <xdr:cNvSpPr txBox="1"/>
      </xdr:nvSpPr>
      <xdr:spPr>
        <a:xfrm>
          <a:off x="4219575" y="132505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193" name="フローチャート: 判断 192">
          <a:extLst>
            <a:ext uri="{FF2B5EF4-FFF2-40B4-BE49-F238E27FC236}">
              <a16:creationId xmlns:a16="http://schemas.microsoft.com/office/drawing/2014/main" id="{2CD4A700-5029-4CFB-A2DB-38C074F9B8BC}"/>
            </a:ext>
          </a:extLst>
        </xdr:cNvPr>
        <xdr:cNvSpPr/>
      </xdr:nvSpPr>
      <xdr:spPr>
        <a:xfrm>
          <a:off x="4124325" y="132657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194" name="フローチャート: 判断 193">
          <a:extLst>
            <a:ext uri="{FF2B5EF4-FFF2-40B4-BE49-F238E27FC236}">
              <a16:creationId xmlns:a16="http://schemas.microsoft.com/office/drawing/2014/main" id="{5CD2A8C2-C8CF-4249-BD7F-CAAD95F07019}"/>
            </a:ext>
          </a:extLst>
        </xdr:cNvPr>
        <xdr:cNvSpPr/>
      </xdr:nvSpPr>
      <xdr:spPr>
        <a:xfrm>
          <a:off x="3381375" y="1325118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195" name="フローチャート: 判断 194">
          <a:extLst>
            <a:ext uri="{FF2B5EF4-FFF2-40B4-BE49-F238E27FC236}">
              <a16:creationId xmlns:a16="http://schemas.microsoft.com/office/drawing/2014/main" id="{1643761D-C32D-4622-8856-5F207ED99B96}"/>
            </a:ext>
          </a:extLst>
        </xdr:cNvPr>
        <xdr:cNvSpPr/>
      </xdr:nvSpPr>
      <xdr:spPr>
        <a:xfrm>
          <a:off x="2571750" y="1323213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196" name="フローチャート: 判断 195">
          <a:extLst>
            <a:ext uri="{FF2B5EF4-FFF2-40B4-BE49-F238E27FC236}">
              <a16:creationId xmlns:a16="http://schemas.microsoft.com/office/drawing/2014/main" id="{7F995D5A-8D20-48CA-8A4D-79ED91C937BA}"/>
            </a:ext>
          </a:extLst>
        </xdr:cNvPr>
        <xdr:cNvSpPr/>
      </xdr:nvSpPr>
      <xdr:spPr>
        <a:xfrm>
          <a:off x="1781175" y="132321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197" name="フローチャート: 判断 196">
          <a:extLst>
            <a:ext uri="{FF2B5EF4-FFF2-40B4-BE49-F238E27FC236}">
              <a16:creationId xmlns:a16="http://schemas.microsoft.com/office/drawing/2014/main" id="{983F325A-1130-446A-90E5-9CED6B9A8DE4}"/>
            </a:ext>
          </a:extLst>
        </xdr:cNvPr>
        <xdr:cNvSpPr/>
      </xdr:nvSpPr>
      <xdr:spPr>
        <a:xfrm>
          <a:off x="981075" y="131724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1400D1AD-929B-40DF-B218-33828F0E3288}"/>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567F2CDA-06F1-4FD0-8F97-049980C4EEC8}"/>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A2676F4B-84AA-47E6-8D3E-8CAD2F1CFA6F}"/>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1F55078D-73B9-427B-83E3-46D446F76CB6}"/>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83400CD6-994E-4D65-9FF4-D6C48889DFA5}"/>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90170</xdr:rowOff>
    </xdr:from>
    <xdr:to>
      <xdr:col>24</xdr:col>
      <xdr:colOff>114300</xdr:colOff>
      <xdr:row>80</xdr:row>
      <xdr:rowOff>20320</xdr:rowOff>
    </xdr:to>
    <xdr:sp macro="" textlink="">
      <xdr:nvSpPr>
        <xdr:cNvPr id="203" name="楕円 202">
          <a:extLst>
            <a:ext uri="{FF2B5EF4-FFF2-40B4-BE49-F238E27FC236}">
              <a16:creationId xmlns:a16="http://schemas.microsoft.com/office/drawing/2014/main" id="{EDF45B80-6138-4FF3-8458-C36B25C78F7E}"/>
            </a:ext>
          </a:extLst>
        </xdr:cNvPr>
        <xdr:cNvSpPr/>
      </xdr:nvSpPr>
      <xdr:spPr>
        <a:xfrm>
          <a:off x="4124325" y="128885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113047</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1916EA38-9952-4E8D-84F6-A42092EC7C0F}"/>
            </a:ext>
          </a:extLst>
        </xdr:cNvPr>
        <xdr:cNvSpPr txBox="1"/>
      </xdr:nvSpPr>
      <xdr:spPr>
        <a:xfrm>
          <a:off x="4219575" y="1275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118745</xdr:rowOff>
    </xdr:from>
    <xdr:to>
      <xdr:col>20</xdr:col>
      <xdr:colOff>38100</xdr:colOff>
      <xdr:row>81</xdr:row>
      <xdr:rowOff>48895</xdr:rowOff>
    </xdr:to>
    <xdr:sp macro="" textlink="">
      <xdr:nvSpPr>
        <xdr:cNvPr id="205" name="楕円 204">
          <a:extLst>
            <a:ext uri="{FF2B5EF4-FFF2-40B4-BE49-F238E27FC236}">
              <a16:creationId xmlns:a16="http://schemas.microsoft.com/office/drawing/2014/main" id="{102421A8-724F-45C8-B8EC-F514B755F5FC}"/>
            </a:ext>
          </a:extLst>
        </xdr:cNvPr>
        <xdr:cNvSpPr/>
      </xdr:nvSpPr>
      <xdr:spPr>
        <a:xfrm>
          <a:off x="3381375" y="1308544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140970</xdr:rowOff>
    </xdr:from>
    <xdr:to>
      <xdr:col>24</xdr:col>
      <xdr:colOff>63500</xdr:colOff>
      <xdr:row>80</xdr:row>
      <xdr:rowOff>169545</xdr:rowOff>
    </xdr:to>
    <xdr:cxnSp macro="">
      <xdr:nvCxnSpPr>
        <xdr:cNvPr id="206" name="直線コネクタ 205">
          <a:extLst>
            <a:ext uri="{FF2B5EF4-FFF2-40B4-BE49-F238E27FC236}">
              <a16:creationId xmlns:a16="http://schemas.microsoft.com/office/drawing/2014/main" id="{851118DA-63BF-4654-89B3-4AEE69ED0061}"/>
            </a:ext>
          </a:extLst>
        </xdr:cNvPr>
        <xdr:cNvCxnSpPr/>
      </xdr:nvCxnSpPr>
      <xdr:spPr>
        <a:xfrm flipV="1">
          <a:off x="3429000" y="12945745"/>
          <a:ext cx="752475"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86361</xdr:rowOff>
    </xdr:from>
    <xdr:to>
      <xdr:col>15</xdr:col>
      <xdr:colOff>101600</xdr:colOff>
      <xdr:row>82</xdr:row>
      <xdr:rowOff>16511</xdr:rowOff>
    </xdr:to>
    <xdr:sp macro="" textlink="">
      <xdr:nvSpPr>
        <xdr:cNvPr id="207" name="楕円 206">
          <a:extLst>
            <a:ext uri="{FF2B5EF4-FFF2-40B4-BE49-F238E27FC236}">
              <a16:creationId xmlns:a16="http://schemas.microsoft.com/office/drawing/2014/main" id="{C07EE0B5-CC86-44EA-A2D6-34AF1BDCFEC5}"/>
            </a:ext>
          </a:extLst>
        </xdr:cNvPr>
        <xdr:cNvSpPr/>
      </xdr:nvSpPr>
      <xdr:spPr>
        <a:xfrm>
          <a:off x="2571750" y="132086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169545</xdr:rowOff>
    </xdr:from>
    <xdr:to>
      <xdr:col>19</xdr:col>
      <xdr:colOff>177800</xdr:colOff>
      <xdr:row>81</xdr:row>
      <xdr:rowOff>137161</xdr:rowOff>
    </xdr:to>
    <xdr:cxnSp macro="">
      <xdr:nvCxnSpPr>
        <xdr:cNvPr id="208" name="直線コネクタ 207">
          <a:extLst>
            <a:ext uri="{FF2B5EF4-FFF2-40B4-BE49-F238E27FC236}">
              <a16:creationId xmlns:a16="http://schemas.microsoft.com/office/drawing/2014/main" id="{7AEBDF7C-7232-46BE-BDBE-FE037D0EBDBD}"/>
            </a:ext>
          </a:extLst>
        </xdr:cNvPr>
        <xdr:cNvCxnSpPr/>
      </xdr:nvCxnSpPr>
      <xdr:spPr>
        <a:xfrm flipV="1">
          <a:off x="2619375" y="13123545"/>
          <a:ext cx="809625" cy="142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42545</xdr:rowOff>
    </xdr:from>
    <xdr:to>
      <xdr:col>10</xdr:col>
      <xdr:colOff>165100</xdr:colOff>
      <xdr:row>81</xdr:row>
      <xdr:rowOff>144145</xdr:rowOff>
    </xdr:to>
    <xdr:sp macro="" textlink="">
      <xdr:nvSpPr>
        <xdr:cNvPr id="209" name="楕円 208">
          <a:extLst>
            <a:ext uri="{FF2B5EF4-FFF2-40B4-BE49-F238E27FC236}">
              <a16:creationId xmlns:a16="http://schemas.microsoft.com/office/drawing/2014/main" id="{97913D01-5234-4967-AC24-3D52A7E38CA8}"/>
            </a:ext>
          </a:extLst>
        </xdr:cNvPr>
        <xdr:cNvSpPr/>
      </xdr:nvSpPr>
      <xdr:spPr>
        <a:xfrm>
          <a:off x="1781175" y="131711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93345</xdr:rowOff>
    </xdr:from>
    <xdr:to>
      <xdr:col>15</xdr:col>
      <xdr:colOff>50800</xdr:colOff>
      <xdr:row>81</xdr:row>
      <xdr:rowOff>137161</xdr:rowOff>
    </xdr:to>
    <xdr:cxnSp macro="">
      <xdr:nvCxnSpPr>
        <xdr:cNvPr id="210" name="直線コネクタ 209">
          <a:extLst>
            <a:ext uri="{FF2B5EF4-FFF2-40B4-BE49-F238E27FC236}">
              <a16:creationId xmlns:a16="http://schemas.microsoft.com/office/drawing/2014/main" id="{15CB13E7-ABEC-40C4-91DF-A3B8D54756BE}"/>
            </a:ext>
          </a:extLst>
        </xdr:cNvPr>
        <xdr:cNvCxnSpPr/>
      </xdr:nvCxnSpPr>
      <xdr:spPr>
        <a:xfrm>
          <a:off x="1828800" y="13218795"/>
          <a:ext cx="790575" cy="4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168275</xdr:rowOff>
    </xdr:from>
    <xdr:to>
      <xdr:col>6</xdr:col>
      <xdr:colOff>38100</xdr:colOff>
      <xdr:row>81</xdr:row>
      <xdr:rowOff>98425</xdr:rowOff>
    </xdr:to>
    <xdr:sp macro="" textlink="">
      <xdr:nvSpPr>
        <xdr:cNvPr id="211" name="楕円 210">
          <a:extLst>
            <a:ext uri="{FF2B5EF4-FFF2-40B4-BE49-F238E27FC236}">
              <a16:creationId xmlns:a16="http://schemas.microsoft.com/office/drawing/2014/main" id="{7B703CD1-B7FD-421B-8257-77BF1883A906}"/>
            </a:ext>
          </a:extLst>
        </xdr:cNvPr>
        <xdr:cNvSpPr/>
      </xdr:nvSpPr>
      <xdr:spPr>
        <a:xfrm>
          <a:off x="981075" y="131222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47625</xdr:rowOff>
    </xdr:from>
    <xdr:to>
      <xdr:col>10</xdr:col>
      <xdr:colOff>114300</xdr:colOff>
      <xdr:row>81</xdr:row>
      <xdr:rowOff>93345</xdr:rowOff>
    </xdr:to>
    <xdr:cxnSp macro="">
      <xdr:nvCxnSpPr>
        <xdr:cNvPr id="212" name="直線コネクタ 211">
          <a:extLst>
            <a:ext uri="{FF2B5EF4-FFF2-40B4-BE49-F238E27FC236}">
              <a16:creationId xmlns:a16="http://schemas.microsoft.com/office/drawing/2014/main" id="{89712CC1-F815-48F8-B781-A4563265C4AB}"/>
            </a:ext>
          </a:extLst>
        </xdr:cNvPr>
        <xdr:cNvCxnSpPr/>
      </xdr:nvCxnSpPr>
      <xdr:spPr>
        <a:xfrm>
          <a:off x="1028700" y="13169900"/>
          <a:ext cx="8001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43832</xdr:rowOff>
    </xdr:from>
    <xdr:ext cx="405111" cy="259045"/>
    <xdr:sp macro="" textlink="">
      <xdr:nvSpPr>
        <xdr:cNvPr id="213" name="n_1aveValue【福祉施設】&#10;有形固定資産減価償却率">
          <a:extLst>
            <a:ext uri="{FF2B5EF4-FFF2-40B4-BE49-F238E27FC236}">
              <a16:creationId xmlns:a16="http://schemas.microsoft.com/office/drawing/2014/main" id="{1EB40880-1074-4045-B089-3A75EF8007B4}"/>
            </a:ext>
          </a:extLst>
        </xdr:cNvPr>
        <xdr:cNvSpPr txBox="1"/>
      </xdr:nvSpPr>
      <xdr:spPr>
        <a:xfrm>
          <a:off x="3239144" y="1333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24782</xdr:rowOff>
    </xdr:from>
    <xdr:ext cx="405111" cy="259045"/>
    <xdr:sp macro="" textlink="">
      <xdr:nvSpPr>
        <xdr:cNvPr id="214" name="n_2aveValue【福祉施設】&#10;有形固定資産減価償却率">
          <a:extLst>
            <a:ext uri="{FF2B5EF4-FFF2-40B4-BE49-F238E27FC236}">
              <a16:creationId xmlns:a16="http://schemas.microsoft.com/office/drawing/2014/main" id="{FFB873CB-AA5E-4638-A73F-F5FEFDCA12B8}"/>
            </a:ext>
          </a:extLst>
        </xdr:cNvPr>
        <xdr:cNvSpPr txBox="1"/>
      </xdr:nvSpPr>
      <xdr:spPr>
        <a:xfrm>
          <a:off x="2439044" y="1331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24782</xdr:rowOff>
    </xdr:from>
    <xdr:ext cx="405111" cy="259045"/>
    <xdr:sp macro="" textlink="">
      <xdr:nvSpPr>
        <xdr:cNvPr id="215" name="n_3aveValue【福祉施設】&#10;有形固定資産減価償却率">
          <a:extLst>
            <a:ext uri="{FF2B5EF4-FFF2-40B4-BE49-F238E27FC236}">
              <a16:creationId xmlns:a16="http://schemas.microsoft.com/office/drawing/2014/main" id="{49515CF7-3110-41A7-9B6C-36D8A059EFC8}"/>
            </a:ext>
          </a:extLst>
        </xdr:cNvPr>
        <xdr:cNvSpPr txBox="1"/>
      </xdr:nvSpPr>
      <xdr:spPr>
        <a:xfrm>
          <a:off x="1648469" y="1331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142891</xdr:rowOff>
    </xdr:from>
    <xdr:ext cx="405111" cy="259045"/>
    <xdr:sp macro="" textlink="">
      <xdr:nvSpPr>
        <xdr:cNvPr id="216" name="n_4aveValue【福祉施設】&#10;有形固定資産減価償却率">
          <a:extLst>
            <a:ext uri="{FF2B5EF4-FFF2-40B4-BE49-F238E27FC236}">
              <a16:creationId xmlns:a16="http://schemas.microsoft.com/office/drawing/2014/main" id="{B4117309-58EF-435D-BBE0-EB03FD76BE18}"/>
            </a:ext>
          </a:extLst>
        </xdr:cNvPr>
        <xdr:cNvSpPr txBox="1"/>
      </xdr:nvSpPr>
      <xdr:spPr>
        <a:xfrm>
          <a:off x="848369" y="1326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65422</xdr:rowOff>
    </xdr:from>
    <xdr:ext cx="405111" cy="259045"/>
    <xdr:sp macro="" textlink="">
      <xdr:nvSpPr>
        <xdr:cNvPr id="217" name="n_1mainValue【福祉施設】&#10;有形固定資産減価償却率">
          <a:extLst>
            <a:ext uri="{FF2B5EF4-FFF2-40B4-BE49-F238E27FC236}">
              <a16:creationId xmlns:a16="http://schemas.microsoft.com/office/drawing/2014/main" id="{4223F020-0D50-4DA6-BC60-F5741C68990F}"/>
            </a:ext>
          </a:extLst>
        </xdr:cNvPr>
        <xdr:cNvSpPr txBox="1"/>
      </xdr:nvSpPr>
      <xdr:spPr>
        <a:xfrm>
          <a:off x="3239144" y="12870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33038</xdr:rowOff>
    </xdr:from>
    <xdr:ext cx="405111" cy="259045"/>
    <xdr:sp macro="" textlink="">
      <xdr:nvSpPr>
        <xdr:cNvPr id="218" name="n_2mainValue【福祉施設】&#10;有形固定資産減価償却率">
          <a:extLst>
            <a:ext uri="{FF2B5EF4-FFF2-40B4-BE49-F238E27FC236}">
              <a16:creationId xmlns:a16="http://schemas.microsoft.com/office/drawing/2014/main" id="{7BE96890-B254-4CFE-83D9-B6E35A70D937}"/>
            </a:ext>
          </a:extLst>
        </xdr:cNvPr>
        <xdr:cNvSpPr txBox="1"/>
      </xdr:nvSpPr>
      <xdr:spPr>
        <a:xfrm>
          <a:off x="2439044" y="12993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160672</xdr:rowOff>
    </xdr:from>
    <xdr:ext cx="405111" cy="259045"/>
    <xdr:sp macro="" textlink="">
      <xdr:nvSpPr>
        <xdr:cNvPr id="219" name="n_3mainValue【福祉施設】&#10;有形固定資産減価償却率">
          <a:extLst>
            <a:ext uri="{FF2B5EF4-FFF2-40B4-BE49-F238E27FC236}">
              <a16:creationId xmlns:a16="http://schemas.microsoft.com/office/drawing/2014/main" id="{E663FC95-6931-4D9F-B978-99EAF32DBCB7}"/>
            </a:ext>
          </a:extLst>
        </xdr:cNvPr>
        <xdr:cNvSpPr txBox="1"/>
      </xdr:nvSpPr>
      <xdr:spPr>
        <a:xfrm>
          <a:off x="1648469" y="12965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114952</xdr:rowOff>
    </xdr:from>
    <xdr:ext cx="405111" cy="259045"/>
    <xdr:sp macro="" textlink="">
      <xdr:nvSpPr>
        <xdr:cNvPr id="220" name="n_4mainValue【福祉施設】&#10;有形固定資産減価償却率">
          <a:extLst>
            <a:ext uri="{FF2B5EF4-FFF2-40B4-BE49-F238E27FC236}">
              <a16:creationId xmlns:a16="http://schemas.microsoft.com/office/drawing/2014/main" id="{C939D594-DD30-4F03-B8D4-19E38424F231}"/>
            </a:ext>
          </a:extLst>
        </xdr:cNvPr>
        <xdr:cNvSpPr txBox="1"/>
      </xdr:nvSpPr>
      <xdr:spPr>
        <a:xfrm>
          <a:off x="848369" y="1291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5728CDC8-76CE-4961-A7BE-D647F082943E}"/>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314574AD-E2A8-4A54-A7EA-F059563BC7A9}"/>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17C9512A-205C-47B3-91DA-E57E8F27A7DD}"/>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EEEA265A-058A-433B-B212-6FD52E462756}"/>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D2804074-9968-43FD-9D27-6469A8BE81F6}"/>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A94B03D0-A297-4E27-9CD0-8A33A9F43AF0}"/>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72B2EB7E-B083-4D46-9183-6D97BED20613}"/>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A50A4FD8-28CD-450B-8F67-394B91A3DFEB}"/>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0D63B8D8-3FB6-41ED-971A-BEADB0D0FE11}"/>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32AE11C3-32DF-482D-8DAD-8423E49FC31A}"/>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1" name="直線コネクタ 230">
          <a:extLst>
            <a:ext uri="{FF2B5EF4-FFF2-40B4-BE49-F238E27FC236}">
              <a16:creationId xmlns:a16="http://schemas.microsoft.com/office/drawing/2014/main" id="{2B65A07B-058A-4700-A491-F7306D62E7C0}"/>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2" name="テキスト ボックス 231">
          <a:extLst>
            <a:ext uri="{FF2B5EF4-FFF2-40B4-BE49-F238E27FC236}">
              <a16:creationId xmlns:a16="http://schemas.microsoft.com/office/drawing/2014/main" id="{04232A24-9DCF-4E75-ABB5-299F9920A774}"/>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3" name="直線コネクタ 232">
          <a:extLst>
            <a:ext uri="{FF2B5EF4-FFF2-40B4-BE49-F238E27FC236}">
              <a16:creationId xmlns:a16="http://schemas.microsoft.com/office/drawing/2014/main" id="{FEFE49D9-8890-4AC0-9A5F-A53D5E3AC5DC}"/>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4" name="テキスト ボックス 233">
          <a:extLst>
            <a:ext uri="{FF2B5EF4-FFF2-40B4-BE49-F238E27FC236}">
              <a16:creationId xmlns:a16="http://schemas.microsoft.com/office/drawing/2014/main" id="{D6993AE7-029E-4FD7-9A31-C4C4003F4236}"/>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A9C7FB56-7D86-40B0-8E0E-C8E89FD44558}"/>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a:extLst>
            <a:ext uri="{FF2B5EF4-FFF2-40B4-BE49-F238E27FC236}">
              <a16:creationId xmlns:a16="http://schemas.microsoft.com/office/drawing/2014/main" id="{053EB958-8DD7-4A35-AD71-A1FF01502BD7}"/>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a:extLst>
            <a:ext uri="{FF2B5EF4-FFF2-40B4-BE49-F238E27FC236}">
              <a16:creationId xmlns:a16="http://schemas.microsoft.com/office/drawing/2014/main" id="{CC586188-5E6A-40BA-907B-643AACAEF8AF}"/>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8" name="テキスト ボックス 237">
          <a:extLst>
            <a:ext uri="{FF2B5EF4-FFF2-40B4-BE49-F238E27FC236}">
              <a16:creationId xmlns:a16="http://schemas.microsoft.com/office/drawing/2014/main" id="{24CB16E9-D230-45D8-8F0B-56B153D0175A}"/>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9" name="直線コネクタ 238">
          <a:extLst>
            <a:ext uri="{FF2B5EF4-FFF2-40B4-BE49-F238E27FC236}">
              <a16:creationId xmlns:a16="http://schemas.microsoft.com/office/drawing/2014/main" id="{98CE8A39-D8FB-4A4B-9320-F68512217710}"/>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0" name="テキスト ボックス 239">
          <a:extLst>
            <a:ext uri="{FF2B5EF4-FFF2-40B4-BE49-F238E27FC236}">
              <a16:creationId xmlns:a16="http://schemas.microsoft.com/office/drawing/2014/main" id="{08091384-95FE-4FB5-972F-69A0FC34AC5A}"/>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0C1EB3BC-6AC1-4F45-A246-F1E2863458E5}"/>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E312CD71-C989-4CB6-9CE8-75BCE346152F}"/>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84553A0E-17D2-43B2-B527-6B0316AE7AF2}"/>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244" name="直線コネクタ 243">
          <a:extLst>
            <a:ext uri="{FF2B5EF4-FFF2-40B4-BE49-F238E27FC236}">
              <a16:creationId xmlns:a16="http://schemas.microsoft.com/office/drawing/2014/main" id="{1868747B-C32A-4C63-8ED9-39BD26D3344A}"/>
            </a:ext>
          </a:extLst>
        </xdr:cNvPr>
        <xdr:cNvCxnSpPr/>
      </xdr:nvCxnSpPr>
      <xdr:spPr>
        <a:xfrm flipV="1">
          <a:off x="9429115" y="12800457"/>
          <a:ext cx="0" cy="1240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245" name="【福祉施設】&#10;一人当たり面積最小値テキスト">
          <a:extLst>
            <a:ext uri="{FF2B5EF4-FFF2-40B4-BE49-F238E27FC236}">
              <a16:creationId xmlns:a16="http://schemas.microsoft.com/office/drawing/2014/main" id="{A88FAC1E-8975-43AF-9F77-F3CBEE645221}"/>
            </a:ext>
          </a:extLst>
        </xdr:cNvPr>
        <xdr:cNvSpPr txBox="1"/>
      </xdr:nvSpPr>
      <xdr:spPr>
        <a:xfrm>
          <a:off x="9467850" y="1404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246" name="直線コネクタ 245">
          <a:extLst>
            <a:ext uri="{FF2B5EF4-FFF2-40B4-BE49-F238E27FC236}">
              <a16:creationId xmlns:a16="http://schemas.microsoft.com/office/drawing/2014/main" id="{B1D9CCDD-C218-4CB9-BD66-C13AE130AFC6}"/>
            </a:ext>
          </a:extLst>
        </xdr:cNvPr>
        <xdr:cNvCxnSpPr/>
      </xdr:nvCxnSpPr>
      <xdr:spPr>
        <a:xfrm>
          <a:off x="9363075" y="140408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247" name="【福祉施設】&#10;一人当たり面積最大値テキスト">
          <a:extLst>
            <a:ext uri="{FF2B5EF4-FFF2-40B4-BE49-F238E27FC236}">
              <a16:creationId xmlns:a16="http://schemas.microsoft.com/office/drawing/2014/main" id="{737AED54-B510-4B2E-9BD9-2FCEEA2FDB8B}"/>
            </a:ext>
          </a:extLst>
        </xdr:cNvPr>
        <xdr:cNvSpPr txBox="1"/>
      </xdr:nvSpPr>
      <xdr:spPr>
        <a:xfrm>
          <a:off x="9467850" y="1259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248" name="直線コネクタ 247">
          <a:extLst>
            <a:ext uri="{FF2B5EF4-FFF2-40B4-BE49-F238E27FC236}">
              <a16:creationId xmlns:a16="http://schemas.microsoft.com/office/drawing/2014/main" id="{49740300-9CAF-4331-9AB3-C54BE7B6A41A}"/>
            </a:ext>
          </a:extLst>
        </xdr:cNvPr>
        <xdr:cNvCxnSpPr/>
      </xdr:nvCxnSpPr>
      <xdr:spPr>
        <a:xfrm>
          <a:off x="9363075" y="1280045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50944</xdr:rowOff>
    </xdr:from>
    <xdr:ext cx="469744" cy="259045"/>
    <xdr:sp macro="" textlink="">
      <xdr:nvSpPr>
        <xdr:cNvPr id="249" name="【福祉施設】&#10;一人当たり面積平均値テキスト">
          <a:extLst>
            <a:ext uri="{FF2B5EF4-FFF2-40B4-BE49-F238E27FC236}">
              <a16:creationId xmlns:a16="http://schemas.microsoft.com/office/drawing/2014/main" id="{8080C687-FAF4-429B-9ABD-96AEF26178E9}"/>
            </a:ext>
          </a:extLst>
        </xdr:cNvPr>
        <xdr:cNvSpPr txBox="1"/>
      </xdr:nvSpPr>
      <xdr:spPr>
        <a:xfrm>
          <a:off x="9467850" y="13658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250" name="フローチャート: 判断 249">
          <a:extLst>
            <a:ext uri="{FF2B5EF4-FFF2-40B4-BE49-F238E27FC236}">
              <a16:creationId xmlns:a16="http://schemas.microsoft.com/office/drawing/2014/main" id="{8F54D9E3-0948-4E87-B649-020D2603BC8F}"/>
            </a:ext>
          </a:extLst>
        </xdr:cNvPr>
        <xdr:cNvSpPr/>
      </xdr:nvSpPr>
      <xdr:spPr>
        <a:xfrm>
          <a:off x="9401175" y="1380439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251" name="フローチャート: 判断 250">
          <a:extLst>
            <a:ext uri="{FF2B5EF4-FFF2-40B4-BE49-F238E27FC236}">
              <a16:creationId xmlns:a16="http://schemas.microsoft.com/office/drawing/2014/main" id="{251E07DF-3FC4-4B38-9DFE-E373CBE667D5}"/>
            </a:ext>
          </a:extLst>
        </xdr:cNvPr>
        <xdr:cNvSpPr/>
      </xdr:nvSpPr>
      <xdr:spPr>
        <a:xfrm>
          <a:off x="8639175" y="138037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252" name="フローチャート: 判断 251">
          <a:extLst>
            <a:ext uri="{FF2B5EF4-FFF2-40B4-BE49-F238E27FC236}">
              <a16:creationId xmlns:a16="http://schemas.microsoft.com/office/drawing/2014/main" id="{3ECB0F3D-EEA1-486D-AFC1-5EA2A20166CA}"/>
            </a:ext>
          </a:extLst>
        </xdr:cNvPr>
        <xdr:cNvSpPr/>
      </xdr:nvSpPr>
      <xdr:spPr>
        <a:xfrm>
          <a:off x="7839075" y="1383207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253" name="フローチャート: 判断 252">
          <a:extLst>
            <a:ext uri="{FF2B5EF4-FFF2-40B4-BE49-F238E27FC236}">
              <a16:creationId xmlns:a16="http://schemas.microsoft.com/office/drawing/2014/main" id="{29DE8F1A-55CC-499E-AB81-49508D89653E}"/>
            </a:ext>
          </a:extLst>
        </xdr:cNvPr>
        <xdr:cNvSpPr/>
      </xdr:nvSpPr>
      <xdr:spPr>
        <a:xfrm>
          <a:off x="7029450" y="138518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254" name="フローチャート: 判断 253">
          <a:extLst>
            <a:ext uri="{FF2B5EF4-FFF2-40B4-BE49-F238E27FC236}">
              <a16:creationId xmlns:a16="http://schemas.microsoft.com/office/drawing/2014/main" id="{30A0340E-BE88-46DD-8AE0-0D2BDD24A0C7}"/>
            </a:ext>
          </a:extLst>
        </xdr:cNvPr>
        <xdr:cNvSpPr/>
      </xdr:nvSpPr>
      <xdr:spPr>
        <a:xfrm>
          <a:off x="6238875" y="138601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7AA35B13-042C-4033-B1FD-309F01C01D42}"/>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A43A9839-8CAA-4E56-B091-FBCDE44945F6}"/>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192FC7C4-D1E7-4D6B-B28C-D40FC43AC352}"/>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E7147A2B-CF5D-4BBB-8183-4FF225AF3412}"/>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00E4A9AF-4713-44FA-A75C-7EF5924A6F1E}"/>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45213</xdr:rowOff>
    </xdr:from>
    <xdr:to>
      <xdr:col>55</xdr:col>
      <xdr:colOff>50800</xdr:colOff>
      <xdr:row>85</xdr:row>
      <xdr:rowOff>146813</xdr:rowOff>
    </xdr:to>
    <xdr:sp macro="" textlink="">
      <xdr:nvSpPr>
        <xdr:cNvPr id="260" name="楕円 259">
          <a:extLst>
            <a:ext uri="{FF2B5EF4-FFF2-40B4-BE49-F238E27FC236}">
              <a16:creationId xmlns:a16="http://schemas.microsoft.com/office/drawing/2014/main" id="{CCAC43F8-597A-47ED-94F4-5EEFCA8662EB}"/>
            </a:ext>
          </a:extLst>
        </xdr:cNvPr>
        <xdr:cNvSpPr/>
      </xdr:nvSpPr>
      <xdr:spPr>
        <a:xfrm>
          <a:off x="9401175" y="1382153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23640</xdr:rowOff>
    </xdr:from>
    <xdr:ext cx="469744" cy="259045"/>
    <xdr:sp macro="" textlink="">
      <xdr:nvSpPr>
        <xdr:cNvPr id="261" name="【福祉施設】&#10;一人当たり面積該当値テキスト">
          <a:extLst>
            <a:ext uri="{FF2B5EF4-FFF2-40B4-BE49-F238E27FC236}">
              <a16:creationId xmlns:a16="http://schemas.microsoft.com/office/drawing/2014/main" id="{51D227B9-8125-4152-B238-F77122100AD3}"/>
            </a:ext>
          </a:extLst>
        </xdr:cNvPr>
        <xdr:cNvSpPr txBox="1"/>
      </xdr:nvSpPr>
      <xdr:spPr>
        <a:xfrm>
          <a:off x="9467850" y="1379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75692</xdr:rowOff>
    </xdr:from>
    <xdr:to>
      <xdr:col>50</xdr:col>
      <xdr:colOff>165100</xdr:colOff>
      <xdr:row>86</xdr:row>
      <xdr:rowOff>5842</xdr:rowOff>
    </xdr:to>
    <xdr:sp macro="" textlink="">
      <xdr:nvSpPr>
        <xdr:cNvPr id="262" name="楕円 261">
          <a:extLst>
            <a:ext uri="{FF2B5EF4-FFF2-40B4-BE49-F238E27FC236}">
              <a16:creationId xmlns:a16="http://schemas.microsoft.com/office/drawing/2014/main" id="{8E23971B-B9D2-414D-AE66-72930D9D89CF}"/>
            </a:ext>
          </a:extLst>
        </xdr:cNvPr>
        <xdr:cNvSpPr/>
      </xdr:nvSpPr>
      <xdr:spPr>
        <a:xfrm>
          <a:off x="8639175" y="1384884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96013</xdr:rowOff>
    </xdr:from>
    <xdr:to>
      <xdr:col>55</xdr:col>
      <xdr:colOff>0</xdr:colOff>
      <xdr:row>85</xdr:row>
      <xdr:rowOff>126492</xdr:rowOff>
    </xdr:to>
    <xdr:cxnSp macro="">
      <xdr:nvCxnSpPr>
        <xdr:cNvPr id="263" name="直線コネクタ 262">
          <a:extLst>
            <a:ext uri="{FF2B5EF4-FFF2-40B4-BE49-F238E27FC236}">
              <a16:creationId xmlns:a16="http://schemas.microsoft.com/office/drawing/2014/main" id="{DABD1EDF-5694-4F2C-AA4D-589EAEBF8A6C}"/>
            </a:ext>
          </a:extLst>
        </xdr:cNvPr>
        <xdr:cNvCxnSpPr/>
      </xdr:nvCxnSpPr>
      <xdr:spPr>
        <a:xfrm flipV="1">
          <a:off x="8686800" y="13869163"/>
          <a:ext cx="742950" cy="27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95504</xdr:rowOff>
    </xdr:from>
    <xdr:to>
      <xdr:col>46</xdr:col>
      <xdr:colOff>38100</xdr:colOff>
      <xdr:row>86</xdr:row>
      <xdr:rowOff>25654</xdr:rowOff>
    </xdr:to>
    <xdr:sp macro="" textlink="">
      <xdr:nvSpPr>
        <xdr:cNvPr id="264" name="楕円 263">
          <a:extLst>
            <a:ext uri="{FF2B5EF4-FFF2-40B4-BE49-F238E27FC236}">
              <a16:creationId xmlns:a16="http://schemas.microsoft.com/office/drawing/2014/main" id="{E432D094-4A8A-4196-88FA-A14B233382AE}"/>
            </a:ext>
          </a:extLst>
        </xdr:cNvPr>
        <xdr:cNvSpPr/>
      </xdr:nvSpPr>
      <xdr:spPr>
        <a:xfrm>
          <a:off x="7839075" y="138686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126492</xdr:rowOff>
    </xdr:from>
    <xdr:to>
      <xdr:col>50</xdr:col>
      <xdr:colOff>114300</xdr:colOff>
      <xdr:row>85</xdr:row>
      <xdr:rowOff>146304</xdr:rowOff>
    </xdr:to>
    <xdr:cxnSp macro="">
      <xdr:nvCxnSpPr>
        <xdr:cNvPr id="265" name="直線コネクタ 264">
          <a:extLst>
            <a:ext uri="{FF2B5EF4-FFF2-40B4-BE49-F238E27FC236}">
              <a16:creationId xmlns:a16="http://schemas.microsoft.com/office/drawing/2014/main" id="{CAEAABB7-267E-47B9-AC66-C3D829CE7349}"/>
            </a:ext>
          </a:extLst>
        </xdr:cNvPr>
        <xdr:cNvCxnSpPr/>
      </xdr:nvCxnSpPr>
      <xdr:spPr>
        <a:xfrm flipV="1">
          <a:off x="7886700" y="13896467"/>
          <a:ext cx="8001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100457</xdr:rowOff>
    </xdr:from>
    <xdr:to>
      <xdr:col>41</xdr:col>
      <xdr:colOff>101600</xdr:colOff>
      <xdr:row>86</xdr:row>
      <xdr:rowOff>30607</xdr:rowOff>
    </xdr:to>
    <xdr:sp macro="" textlink="">
      <xdr:nvSpPr>
        <xdr:cNvPr id="266" name="楕円 265">
          <a:extLst>
            <a:ext uri="{FF2B5EF4-FFF2-40B4-BE49-F238E27FC236}">
              <a16:creationId xmlns:a16="http://schemas.microsoft.com/office/drawing/2014/main" id="{75BC854A-2159-400B-B08B-C78F8A6966D2}"/>
            </a:ext>
          </a:extLst>
        </xdr:cNvPr>
        <xdr:cNvSpPr/>
      </xdr:nvSpPr>
      <xdr:spPr>
        <a:xfrm>
          <a:off x="7029450" y="1387678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146304</xdr:rowOff>
    </xdr:from>
    <xdr:to>
      <xdr:col>45</xdr:col>
      <xdr:colOff>177800</xdr:colOff>
      <xdr:row>85</xdr:row>
      <xdr:rowOff>151257</xdr:rowOff>
    </xdr:to>
    <xdr:cxnSp macro="">
      <xdr:nvCxnSpPr>
        <xdr:cNvPr id="267" name="直線コネクタ 266">
          <a:extLst>
            <a:ext uri="{FF2B5EF4-FFF2-40B4-BE49-F238E27FC236}">
              <a16:creationId xmlns:a16="http://schemas.microsoft.com/office/drawing/2014/main" id="{4120616F-B7AF-4885-97E8-3D5C6D89F121}"/>
            </a:ext>
          </a:extLst>
        </xdr:cNvPr>
        <xdr:cNvCxnSpPr/>
      </xdr:nvCxnSpPr>
      <xdr:spPr>
        <a:xfrm flipV="1">
          <a:off x="7077075" y="13916279"/>
          <a:ext cx="809625" cy="8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103505</xdr:rowOff>
    </xdr:from>
    <xdr:to>
      <xdr:col>36</xdr:col>
      <xdr:colOff>165100</xdr:colOff>
      <xdr:row>86</xdr:row>
      <xdr:rowOff>33655</xdr:rowOff>
    </xdr:to>
    <xdr:sp macro="" textlink="">
      <xdr:nvSpPr>
        <xdr:cNvPr id="268" name="楕円 267">
          <a:extLst>
            <a:ext uri="{FF2B5EF4-FFF2-40B4-BE49-F238E27FC236}">
              <a16:creationId xmlns:a16="http://schemas.microsoft.com/office/drawing/2014/main" id="{93DBA11F-3025-44AC-A77A-822CCA2AF84D}"/>
            </a:ext>
          </a:extLst>
        </xdr:cNvPr>
        <xdr:cNvSpPr/>
      </xdr:nvSpPr>
      <xdr:spPr>
        <a:xfrm>
          <a:off x="6238875" y="1387983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151257</xdr:rowOff>
    </xdr:from>
    <xdr:to>
      <xdr:col>41</xdr:col>
      <xdr:colOff>50800</xdr:colOff>
      <xdr:row>85</xdr:row>
      <xdr:rowOff>154305</xdr:rowOff>
    </xdr:to>
    <xdr:cxnSp macro="">
      <xdr:nvCxnSpPr>
        <xdr:cNvPr id="269" name="直線コネクタ 268">
          <a:extLst>
            <a:ext uri="{FF2B5EF4-FFF2-40B4-BE49-F238E27FC236}">
              <a16:creationId xmlns:a16="http://schemas.microsoft.com/office/drawing/2014/main" id="{5D7E114D-4110-4937-9AAF-9D7F85CDDE9C}"/>
            </a:ext>
          </a:extLst>
        </xdr:cNvPr>
        <xdr:cNvCxnSpPr/>
      </xdr:nvCxnSpPr>
      <xdr:spPr>
        <a:xfrm flipV="1">
          <a:off x="6286500" y="13924407"/>
          <a:ext cx="790575"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270" name="n_1aveValue【福祉施設】&#10;一人当たり面積">
          <a:extLst>
            <a:ext uri="{FF2B5EF4-FFF2-40B4-BE49-F238E27FC236}">
              <a16:creationId xmlns:a16="http://schemas.microsoft.com/office/drawing/2014/main" id="{500F311D-0778-4138-AEDA-D2C7ABE8EA9A}"/>
            </a:ext>
          </a:extLst>
        </xdr:cNvPr>
        <xdr:cNvSpPr txBox="1"/>
      </xdr:nvSpPr>
      <xdr:spPr>
        <a:xfrm>
          <a:off x="8458277" y="13601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271" name="n_2aveValue【福祉施設】&#10;一人当たり面積">
          <a:extLst>
            <a:ext uri="{FF2B5EF4-FFF2-40B4-BE49-F238E27FC236}">
              <a16:creationId xmlns:a16="http://schemas.microsoft.com/office/drawing/2014/main" id="{C113CBC7-9898-4C64-910F-6AB86981BDC2}"/>
            </a:ext>
          </a:extLst>
        </xdr:cNvPr>
        <xdr:cNvSpPr txBox="1"/>
      </xdr:nvSpPr>
      <xdr:spPr>
        <a:xfrm>
          <a:off x="7677227" y="13620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25416</xdr:rowOff>
    </xdr:from>
    <xdr:ext cx="469744" cy="259045"/>
    <xdr:sp macro="" textlink="">
      <xdr:nvSpPr>
        <xdr:cNvPr id="272" name="n_3aveValue【福祉施設】&#10;一人当たり面積">
          <a:extLst>
            <a:ext uri="{FF2B5EF4-FFF2-40B4-BE49-F238E27FC236}">
              <a16:creationId xmlns:a16="http://schemas.microsoft.com/office/drawing/2014/main" id="{BB6F8F89-AE68-4473-96FB-05ADA7A59B3E}"/>
            </a:ext>
          </a:extLst>
        </xdr:cNvPr>
        <xdr:cNvSpPr txBox="1"/>
      </xdr:nvSpPr>
      <xdr:spPr>
        <a:xfrm>
          <a:off x="6867602" y="13639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36847</xdr:rowOff>
    </xdr:from>
    <xdr:ext cx="469744" cy="259045"/>
    <xdr:sp macro="" textlink="">
      <xdr:nvSpPr>
        <xdr:cNvPr id="273" name="n_4aveValue【福祉施設】&#10;一人当たり面積">
          <a:extLst>
            <a:ext uri="{FF2B5EF4-FFF2-40B4-BE49-F238E27FC236}">
              <a16:creationId xmlns:a16="http://schemas.microsoft.com/office/drawing/2014/main" id="{5DFBEFAF-772F-469E-A01C-701698CCF3CD}"/>
            </a:ext>
          </a:extLst>
        </xdr:cNvPr>
        <xdr:cNvSpPr txBox="1"/>
      </xdr:nvSpPr>
      <xdr:spPr>
        <a:xfrm>
          <a:off x="6067502" y="1364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168419</xdr:rowOff>
    </xdr:from>
    <xdr:ext cx="469744" cy="259045"/>
    <xdr:sp macro="" textlink="">
      <xdr:nvSpPr>
        <xdr:cNvPr id="274" name="n_1mainValue【福祉施設】&#10;一人当たり面積">
          <a:extLst>
            <a:ext uri="{FF2B5EF4-FFF2-40B4-BE49-F238E27FC236}">
              <a16:creationId xmlns:a16="http://schemas.microsoft.com/office/drawing/2014/main" id="{8811D3B4-6AFB-452D-A5FE-8CFC38501B64}"/>
            </a:ext>
          </a:extLst>
        </xdr:cNvPr>
        <xdr:cNvSpPr txBox="1"/>
      </xdr:nvSpPr>
      <xdr:spPr>
        <a:xfrm>
          <a:off x="8458277" y="13932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16781</xdr:rowOff>
    </xdr:from>
    <xdr:ext cx="469744" cy="259045"/>
    <xdr:sp macro="" textlink="">
      <xdr:nvSpPr>
        <xdr:cNvPr id="275" name="n_2mainValue【福祉施設】&#10;一人当たり面積">
          <a:extLst>
            <a:ext uri="{FF2B5EF4-FFF2-40B4-BE49-F238E27FC236}">
              <a16:creationId xmlns:a16="http://schemas.microsoft.com/office/drawing/2014/main" id="{2843DAE1-54BA-4421-A40C-7603761022A2}"/>
            </a:ext>
          </a:extLst>
        </xdr:cNvPr>
        <xdr:cNvSpPr txBox="1"/>
      </xdr:nvSpPr>
      <xdr:spPr>
        <a:xfrm>
          <a:off x="7677227" y="13951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21734</xdr:rowOff>
    </xdr:from>
    <xdr:ext cx="469744" cy="259045"/>
    <xdr:sp macro="" textlink="">
      <xdr:nvSpPr>
        <xdr:cNvPr id="276" name="n_3mainValue【福祉施設】&#10;一人当たり面積">
          <a:extLst>
            <a:ext uri="{FF2B5EF4-FFF2-40B4-BE49-F238E27FC236}">
              <a16:creationId xmlns:a16="http://schemas.microsoft.com/office/drawing/2014/main" id="{CEDD4F01-183E-4944-BC97-5B70BDDF12FA}"/>
            </a:ext>
          </a:extLst>
        </xdr:cNvPr>
        <xdr:cNvSpPr txBox="1"/>
      </xdr:nvSpPr>
      <xdr:spPr>
        <a:xfrm>
          <a:off x="6867602" y="13956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24782</xdr:rowOff>
    </xdr:from>
    <xdr:ext cx="469744" cy="259045"/>
    <xdr:sp macro="" textlink="">
      <xdr:nvSpPr>
        <xdr:cNvPr id="277" name="n_4mainValue【福祉施設】&#10;一人当たり面積">
          <a:extLst>
            <a:ext uri="{FF2B5EF4-FFF2-40B4-BE49-F238E27FC236}">
              <a16:creationId xmlns:a16="http://schemas.microsoft.com/office/drawing/2014/main" id="{030A1EA1-2EF9-465E-A1B2-DF5C769497EF}"/>
            </a:ext>
          </a:extLst>
        </xdr:cNvPr>
        <xdr:cNvSpPr txBox="1"/>
      </xdr:nvSpPr>
      <xdr:spPr>
        <a:xfrm>
          <a:off x="6067502" y="13963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3975CEF3-67E9-4D7A-A108-5229399E5BCA}"/>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689B78C5-EB4F-4492-A545-6836162ED529}"/>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E19E12F4-A32C-4982-BD2A-E18268978710}"/>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F49181A9-83C7-48E1-9FD2-16D1E3367632}"/>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DF65440F-2565-4B4D-8976-317CC5554738}"/>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B551F33E-462E-465D-B988-5D05F898569C}"/>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627ACF7D-A964-4056-A87D-F0B1F9708BC3}"/>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781936F7-641E-4503-BD24-8FC877DD2EF1}"/>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03912776-0002-4E79-8086-1CC54FFE8489}"/>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E8F28258-1EB8-4998-B4D3-C23D67A2606E}"/>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4CC3B8A7-DC4D-4D09-A7FE-DA0BF617F3D8}"/>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4E56388D-8744-4302-A0D0-39BE9937360B}"/>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a:extLst>
            <a:ext uri="{FF2B5EF4-FFF2-40B4-BE49-F238E27FC236}">
              <a16:creationId xmlns:a16="http://schemas.microsoft.com/office/drawing/2014/main" id="{73474A7A-BC32-4318-A429-6508D6A0D970}"/>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DE0F1850-324A-4E40-8DFC-48D596710E3A}"/>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a:extLst>
            <a:ext uri="{FF2B5EF4-FFF2-40B4-BE49-F238E27FC236}">
              <a16:creationId xmlns:a16="http://schemas.microsoft.com/office/drawing/2014/main" id="{13881B09-7DF9-4452-ABAD-1C4355DFA67E}"/>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EFF9E406-6DC5-4F06-B3D7-3B0F0720179B}"/>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a:extLst>
            <a:ext uri="{FF2B5EF4-FFF2-40B4-BE49-F238E27FC236}">
              <a16:creationId xmlns:a16="http://schemas.microsoft.com/office/drawing/2014/main" id="{B38D1F25-EDCB-45F0-8E19-B5F29FEDBAF0}"/>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E7911D6E-467F-4FD0-AEDD-FD921AB02FF3}"/>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a:extLst>
            <a:ext uri="{FF2B5EF4-FFF2-40B4-BE49-F238E27FC236}">
              <a16:creationId xmlns:a16="http://schemas.microsoft.com/office/drawing/2014/main" id="{4C2C5EEA-6ED4-4730-B9A7-D722C0294F00}"/>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92EDB3F9-E132-4B6D-804E-0C9514559A9E}"/>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a:extLst>
            <a:ext uri="{FF2B5EF4-FFF2-40B4-BE49-F238E27FC236}">
              <a16:creationId xmlns:a16="http://schemas.microsoft.com/office/drawing/2014/main" id="{0AF75151-F54D-44D6-9F27-CBA5B14B0087}"/>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F5EAF2C0-FC61-49CB-86AB-8BDD0F2FC2AE}"/>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a:extLst>
            <a:ext uri="{FF2B5EF4-FFF2-40B4-BE49-F238E27FC236}">
              <a16:creationId xmlns:a16="http://schemas.microsoft.com/office/drawing/2014/main" id="{02A1163D-8E40-483C-992D-532865B565C6}"/>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1B6C59EC-1C1C-4760-9B9C-7EC90BD18AA3}"/>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12CBA1D0-B877-4DF1-9875-364CEAD19B17}"/>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166007</xdr:rowOff>
    </xdr:from>
    <xdr:to>
      <xdr:col>24</xdr:col>
      <xdr:colOff>62865</xdr:colOff>
      <xdr:row>109</xdr:row>
      <xdr:rowOff>35379</xdr:rowOff>
    </xdr:to>
    <xdr:cxnSp macro="">
      <xdr:nvCxnSpPr>
        <xdr:cNvPr id="303" name="直線コネクタ 302">
          <a:extLst>
            <a:ext uri="{FF2B5EF4-FFF2-40B4-BE49-F238E27FC236}">
              <a16:creationId xmlns:a16="http://schemas.microsoft.com/office/drawing/2014/main" id="{0FC9D5AC-5CEF-41FB-9D0B-BB2772FA67F2}"/>
            </a:ext>
          </a:extLst>
        </xdr:cNvPr>
        <xdr:cNvCxnSpPr/>
      </xdr:nvCxnSpPr>
      <xdr:spPr>
        <a:xfrm flipV="1">
          <a:off x="4180840" y="16279132"/>
          <a:ext cx="0" cy="1587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69434C99-3F44-480D-BCB4-7C46A62DC87E}"/>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5" name="直線コネクタ 304">
          <a:extLst>
            <a:ext uri="{FF2B5EF4-FFF2-40B4-BE49-F238E27FC236}">
              <a16:creationId xmlns:a16="http://schemas.microsoft.com/office/drawing/2014/main" id="{97E3F002-0404-4A0E-91BC-DEDAB7BAB70B}"/>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112684</xdr:rowOff>
    </xdr:from>
    <xdr:ext cx="340478" cy="259045"/>
    <xdr:sp macro="" textlink="">
      <xdr:nvSpPr>
        <xdr:cNvPr id="306" name="【市民会館】&#10;有形固定資産減価償却率最大値テキスト">
          <a:extLst>
            <a:ext uri="{FF2B5EF4-FFF2-40B4-BE49-F238E27FC236}">
              <a16:creationId xmlns:a16="http://schemas.microsoft.com/office/drawing/2014/main" id="{6ED64CB0-584F-4139-AF10-DD788BC0EC43}"/>
            </a:ext>
          </a:extLst>
        </xdr:cNvPr>
        <xdr:cNvSpPr txBox="1"/>
      </xdr:nvSpPr>
      <xdr:spPr>
        <a:xfrm>
          <a:off x="4219575" y="160575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166007</xdr:rowOff>
    </xdr:from>
    <xdr:to>
      <xdr:col>24</xdr:col>
      <xdr:colOff>152400</xdr:colOff>
      <xdr:row>99</xdr:row>
      <xdr:rowOff>166007</xdr:rowOff>
    </xdr:to>
    <xdr:cxnSp macro="">
      <xdr:nvCxnSpPr>
        <xdr:cNvPr id="307" name="直線コネクタ 306">
          <a:extLst>
            <a:ext uri="{FF2B5EF4-FFF2-40B4-BE49-F238E27FC236}">
              <a16:creationId xmlns:a16="http://schemas.microsoft.com/office/drawing/2014/main" id="{346244F5-DE95-4662-99A4-6DEEE6EFD42F}"/>
            </a:ext>
          </a:extLst>
        </xdr:cNvPr>
        <xdr:cNvCxnSpPr/>
      </xdr:nvCxnSpPr>
      <xdr:spPr>
        <a:xfrm>
          <a:off x="4105275" y="162791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10721</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6CF16EDE-1EAE-4E0F-BD5D-6CB3B609E091}"/>
            </a:ext>
          </a:extLst>
        </xdr:cNvPr>
        <xdr:cNvSpPr txBox="1"/>
      </xdr:nvSpPr>
      <xdr:spPr>
        <a:xfrm>
          <a:off x="4219575" y="16981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159294</xdr:rowOff>
    </xdr:from>
    <xdr:to>
      <xdr:col>24</xdr:col>
      <xdr:colOff>114300</xdr:colOff>
      <xdr:row>105</xdr:row>
      <xdr:rowOff>89444</xdr:rowOff>
    </xdr:to>
    <xdr:sp macro="" textlink="">
      <xdr:nvSpPr>
        <xdr:cNvPr id="309" name="フローチャート: 判断 308">
          <a:extLst>
            <a:ext uri="{FF2B5EF4-FFF2-40B4-BE49-F238E27FC236}">
              <a16:creationId xmlns:a16="http://schemas.microsoft.com/office/drawing/2014/main" id="{8760B364-CEE8-4962-AA3B-5795A6AFFABD}"/>
            </a:ext>
          </a:extLst>
        </xdr:cNvPr>
        <xdr:cNvSpPr/>
      </xdr:nvSpPr>
      <xdr:spPr>
        <a:xfrm>
          <a:off x="4124325" y="1713601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33564</xdr:rowOff>
    </xdr:from>
    <xdr:to>
      <xdr:col>20</xdr:col>
      <xdr:colOff>38100</xdr:colOff>
      <xdr:row>105</xdr:row>
      <xdr:rowOff>135164</xdr:rowOff>
    </xdr:to>
    <xdr:sp macro="" textlink="">
      <xdr:nvSpPr>
        <xdr:cNvPr id="310" name="フローチャート: 判断 309">
          <a:extLst>
            <a:ext uri="{FF2B5EF4-FFF2-40B4-BE49-F238E27FC236}">
              <a16:creationId xmlns:a16="http://schemas.microsoft.com/office/drawing/2014/main" id="{185E2951-A285-4F34-8EDD-6729BF5BDE97}"/>
            </a:ext>
          </a:extLst>
        </xdr:cNvPr>
        <xdr:cNvSpPr/>
      </xdr:nvSpPr>
      <xdr:spPr>
        <a:xfrm>
          <a:off x="3381375" y="171753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311" name="フローチャート: 判断 310">
          <a:extLst>
            <a:ext uri="{FF2B5EF4-FFF2-40B4-BE49-F238E27FC236}">
              <a16:creationId xmlns:a16="http://schemas.microsoft.com/office/drawing/2014/main" id="{6B6B4691-CC40-4F3B-8874-57DBEF95B1B9}"/>
            </a:ext>
          </a:extLst>
        </xdr:cNvPr>
        <xdr:cNvSpPr/>
      </xdr:nvSpPr>
      <xdr:spPr>
        <a:xfrm>
          <a:off x="2571750" y="172814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100512</xdr:rowOff>
    </xdr:from>
    <xdr:to>
      <xdr:col>10</xdr:col>
      <xdr:colOff>165100</xdr:colOff>
      <xdr:row>106</xdr:row>
      <xdr:rowOff>30662</xdr:rowOff>
    </xdr:to>
    <xdr:sp macro="" textlink="">
      <xdr:nvSpPr>
        <xdr:cNvPr id="312" name="フローチャート: 判断 311">
          <a:extLst>
            <a:ext uri="{FF2B5EF4-FFF2-40B4-BE49-F238E27FC236}">
              <a16:creationId xmlns:a16="http://schemas.microsoft.com/office/drawing/2014/main" id="{813CF697-989C-442B-BB51-D746519B1AE9}"/>
            </a:ext>
          </a:extLst>
        </xdr:cNvPr>
        <xdr:cNvSpPr/>
      </xdr:nvSpPr>
      <xdr:spPr>
        <a:xfrm>
          <a:off x="1781175" y="1724868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51526</xdr:rowOff>
    </xdr:from>
    <xdr:to>
      <xdr:col>6</xdr:col>
      <xdr:colOff>38100</xdr:colOff>
      <xdr:row>105</xdr:row>
      <xdr:rowOff>153126</xdr:rowOff>
    </xdr:to>
    <xdr:sp macro="" textlink="">
      <xdr:nvSpPr>
        <xdr:cNvPr id="313" name="フローチャート: 判断 312">
          <a:extLst>
            <a:ext uri="{FF2B5EF4-FFF2-40B4-BE49-F238E27FC236}">
              <a16:creationId xmlns:a16="http://schemas.microsoft.com/office/drawing/2014/main" id="{F7BA76B7-F414-4792-AC0E-56E9268BCECB}"/>
            </a:ext>
          </a:extLst>
        </xdr:cNvPr>
        <xdr:cNvSpPr/>
      </xdr:nvSpPr>
      <xdr:spPr>
        <a:xfrm>
          <a:off x="981075" y="171933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FA450F17-E8B5-48E1-98D0-7B0A0506E67F}"/>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D022D659-AF07-410B-AA74-2C7F0E92C9F5}"/>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AFF51564-04F2-4DAE-8F46-FA97E645D6FA}"/>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B53389C2-7C86-4B74-9FCC-6EB19EF3EF94}"/>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2F3B95CA-C9CA-4B94-AE91-BB49FC8119AD}"/>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118473</xdr:rowOff>
    </xdr:from>
    <xdr:to>
      <xdr:col>24</xdr:col>
      <xdr:colOff>114300</xdr:colOff>
      <xdr:row>106</xdr:row>
      <xdr:rowOff>48623</xdr:rowOff>
    </xdr:to>
    <xdr:sp macro="" textlink="">
      <xdr:nvSpPr>
        <xdr:cNvPr id="319" name="楕円 318">
          <a:extLst>
            <a:ext uri="{FF2B5EF4-FFF2-40B4-BE49-F238E27FC236}">
              <a16:creationId xmlns:a16="http://schemas.microsoft.com/office/drawing/2014/main" id="{78900B13-3AD3-42F3-B350-A68B562DDD2E}"/>
            </a:ext>
          </a:extLst>
        </xdr:cNvPr>
        <xdr:cNvSpPr/>
      </xdr:nvSpPr>
      <xdr:spPr>
        <a:xfrm>
          <a:off x="4124325" y="1726664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96900</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75A4C23B-87EB-4D38-A16C-3A5D9DB685FA}"/>
            </a:ext>
          </a:extLst>
        </xdr:cNvPr>
        <xdr:cNvSpPr txBox="1"/>
      </xdr:nvSpPr>
      <xdr:spPr>
        <a:xfrm>
          <a:off x="4219575" y="17241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72752</xdr:rowOff>
    </xdr:from>
    <xdr:to>
      <xdr:col>20</xdr:col>
      <xdr:colOff>38100</xdr:colOff>
      <xdr:row>106</xdr:row>
      <xdr:rowOff>2902</xdr:rowOff>
    </xdr:to>
    <xdr:sp macro="" textlink="">
      <xdr:nvSpPr>
        <xdr:cNvPr id="321" name="楕円 320">
          <a:extLst>
            <a:ext uri="{FF2B5EF4-FFF2-40B4-BE49-F238E27FC236}">
              <a16:creationId xmlns:a16="http://schemas.microsoft.com/office/drawing/2014/main" id="{27C250BD-CAB1-4448-B3D1-96009275227A}"/>
            </a:ext>
          </a:extLst>
        </xdr:cNvPr>
        <xdr:cNvSpPr/>
      </xdr:nvSpPr>
      <xdr:spPr>
        <a:xfrm>
          <a:off x="3381375" y="1721457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123552</xdr:rowOff>
    </xdr:from>
    <xdr:to>
      <xdr:col>24</xdr:col>
      <xdr:colOff>63500</xdr:colOff>
      <xdr:row>105</xdr:row>
      <xdr:rowOff>169273</xdr:rowOff>
    </xdr:to>
    <xdr:cxnSp macro="">
      <xdr:nvCxnSpPr>
        <xdr:cNvPr id="322" name="直線コネクタ 321">
          <a:extLst>
            <a:ext uri="{FF2B5EF4-FFF2-40B4-BE49-F238E27FC236}">
              <a16:creationId xmlns:a16="http://schemas.microsoft.com/office/drawing/2014/main" id="{4E0416BB-CC1E-4723-A4C1-9D4F8C244062}"/>
            </a:ext>
          </a:extLst>
        </xdr:cNvPr>
        <xdr:cNvCxnSpPr/>
      </xdr:nvCxnSpPr>
      <xdr:spPr>
        <a:xfrm>
          <a:off x="3429000" y="17271727"/>
          <a:ext cx="752475" cy="42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108676</xdr:rowOff>
    </xdr:from>
    <xdr:to>
      <xdr:col>15</xdr:col>
      <xdr:colOff>101600</xdr:colOff>
      <xdr:row>106</xdr:row>
      <xdr:rowOff>38826</xdr:rowOff>
    </xdr:to>
    <xdr:sp macro="" textlink="">
      <xdr:nvSpPr>
        <xdr:cNvPr id="323" name="楕円 322">
          <a:extLst>
            <a:ext uri="{FF2B5EF4-FFF2-40B4-BE49-F238E27FC236}">
              <a16:creationId xmlns:a16="http://schemas.microsoft.com/office/drawing/2014/main" id="{56D43083-B884-4705-9D1B-E269923FF669}"/>
            </a:ext>
          </a:extLst>
        </xdr:cNvPr>
        <xdr:cNvSpPr/>
      </xdr:nvSpPr>
      <xdr:spPr>
        <a:xfrm>
          <a:off x="2571750" y="172505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123552</xdr:rowOff>
    </xdr:from>
    <xdr:to>
      <xdr:col>19</xdr:col>
      <xdr:colOff>177800</xdr:colOff>
      <xdr:row>105</xdr:row>
      <xdr:rowOff>159476</xdr:rowOff>
    </xdr:to>
    <xdr:cxnSp macro="">
      <xdr:nvCxnSpPr>
        <xdr:cNvPr id="324" name="直線コネクタ 323">
          <a:extLst>
            <a:ext uri="{FF2B5EF4-FFF2-40B4-BE49-F238E27FC236}">
              <a16:creationId xmlns:a16="http://schemas.microsoft.com/office/drawing/2014/main" id="{91CE0940-56BE-473B-9369-A15A951E82EE}"/>
            </a:ext>
          </a:extLst>
        </xdr:cNvPr>
        <xdr:cNvCxnSpPr/>
      </xdr:nvCxnSpPr>
      <xdr:spPr>
        <a:xfrm flipV="1">
          <a:off x="2619375" y="17271727"/>
          <a:ext cx="809625"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66221</xdr:rowOff>
    </xdr:from>
    <xdr:to>
      <xdr:col>10</xdr:col>
      <xdr:colOff>165100</xdr:colOff>
      <xdr:row>105</xdr:row>
      <xdr:rowOff>167821</xdr:rowOff>
    </xdr:to>
    <xdr:sp macro="" textlink="">
      <xdr:nvSpPr>
        <xdr:cNvPr id="325" name="楕円 324">
          <a:extLst>
            <a:ext uri="{FF2B5EF4-FFF2-40B4-BE49-F238E27FC236}">
              <a16:creationId xmlns:a16="http://schemas.microsoft.com/office/drawing/2014/main" id="{1574EF19-9DB6-4FCE-9758-46D2E4811AFF}"/>
            </a:ext>
          </a:extLst>
        </xdr:cNvPr>
        <xdr:cNvSpPr/>
      </xdr:nvSpPr>
      <xdr:spPr>
        <a:xfrm>
          <a:off x="1781175" y="172143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117021</xdr:rowOff>
    </xdr:from>
    <xdr:to>
      <xdr:col>15</xdr:col>
      <xdr:colOff>50800</xdr:colOff>
      <xdr:row>105</xdr:row>
      <xdr:rowOff>159476</xdr:rowOff>
    </xdr:to>
    <xdr:cxnSp macro="">
      <xdr:nvCxnSpPr>
        <xdr:cNvPr id="326" name="直線コネクタ 325">
          <a:extLst>
            <a:ext uri="{FF2B5EF4-FFF2-40B4-BE49-F238E27FC236}">
              <a16:creationId xmlns:a16="http://schemas.microsoft.com/office/drawing/2014/main" id="{B25933A6-7004-4F66-B9E1-B05D04684DB8}"/>
            </a:ext>
          </a:extLst>
        </xdr:cNvPr>
        <xdr:cNvCxnSpPr/>
      </xdr:nvCxnSpPr>
      <xdr:spPr>
        <a:xfrm>
          <a:off x="1828800" y="17262021"/>
          <a:ext cx="790575" cy="4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33564</xdr:rowOff>
    </xdr:from>
    <xdr:to>
      <xdr:col>6</xdr:col>
      <xdr:colOff>38100</xdr:colOff>
      <xdr:row>105</xdr:row>
      <xdr:rowOff>135164</xdr:rowOff>
    </xdr:to>
    <xdr:sp macro="" textlink="">
      <xdr:nvSpPr>
        <xdr:cNvPr id="327" name="楕円 326">
          <a:extLst>
            <a:ext uri="{FF2B5EF4-FFF2-40B4-BE49-F238E27FC236}">
              <a16:creationId xmlns:a16="http://schemas.microsoft.com/office/drawing/2014/main" id="{4C8EB43F-B64A-4656-8DC0-939DDA0B2619}"/>
            </a:ext>
          </a:extLst>
        </xdr:cNvPr>
        <xdr:cNvSpPr/>
      </xdr:nvSpPr>
      <xdr:spPr>
        <a:xfrm>
          <a:off x="981075" y="171753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84364</xdr:rowOff>
    </xdr:from>
    <xdr:to>
      <xdr:col>10</xdr:col>
      <xdr:colOff>114300</xdr:colOff>
      <xdr:row>105</xdr:row>
      <xdr:rowOff>117021</xdr:rowOff>
    </xdr:to>
    <xdr:cxnSp macro="">
      <xdr:nvCxnSpPr>
        <xdr:cNvPr id="328" name="直線コネクタ 327">
          <a:extLst>
            <a:ext uri="{FF2B5EF4-FFF2-40B4-BE49-F238E27FC236}">
              <a16:creationId xmlns:a16="http://schemas.microsoft.com/office/drawing/2014/main" id="{776BD091-26CC-4F56-B16C-3C77CE9A1D42}"/>
            </a:ext>
          </a:extLst>
        </xdr:cNvPr>
        <xdr:cNvCxnSpPr/>
      </xdr:nvCxnSpPr>
      <xdr:spPr>
        <a:xfrm>
          <a:off x="1028700" y="17232539"/>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151691</xdr:rowOff>
    </xdr:from>
    <xdr:ext cx="405111" cy="259045"/>
    <xdr:sp macro="" textlink="">
      <xdr:nvSpPr>
        <xdr:cNvPr id="329" name="n_1aveValue【市民会館】&#10;有形固定資産減価償却率">
          <a:extLst>
            <a:ext uri="{FF2B5EF4-FFF2-40B4-BE49-F238E27FC236}">
              <a16:creationId xmlns:a16="http://schemas.microsoft.com/office/drawing/2014/main" id="{494306F6-E159-4FBD-8614-CAC6E39F2BFF}"/>
            </a:ext>
          </a:extLst>
        </xdr:cNvPr>
        <xdr:cNvSpPr txBox="1"/>
      </xdr:nvSpPr>
      <xdr:spPr>
        <a:xfrm>
          <a:off x="3239144" y="1695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57711</xdr:rowOff>
    </xdr:from>
    <xdr:ext cx="405111" cy="259045"/>
    <xdr:sp macro="" textlink="">
      <xdr:nvSpPr>
        <xdr:cNvPr id="330" name="n_2aveValue【市民会館】&#10;有形固定資産減価償却率">
          <a:extLst>
            <a:ext uri="{FF2B5EF4-FFF2-40B4-BE49-F238E27FC236}">
              <a16:creationId xmlns:a16="http://schemas.microsoft.com/office/drawing/2014/main" id="{F096CE4D-903C-495E-AC3F-BDB28DCB0B61}"/>
            </a:ext>
          </a:extLst>
        </xdr:cNvPr>
        <xdr:cNvSpPr txBox="1"/>
      </xdr:nvSpPr>
      <xdr:spPr>
        <a:xfrm>
          <a:off x="2439044" y="17374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21789</xdr:rowOff>
    </xdr:from>
    <xdr:ext cx="405111" cy="259045"/>
    <xdr:sp macro="" textlink="">
      <xdr:nvSpPr>
        <xdr:cNvPr id="331" name="n_3aveValue【市民会館】&#10;有形固定資産減価償却率">
          <a:extLst>
            <a:ext uri="{FF2B5EF4-FFF2-40B4-BE49-F238E27FC236}">
              <a16:creationId xmlns:a16="http://schemas.microsoft.com/office/drawing/2014/main" id="{EA30E19B-185F-4BF4-8D38-FF163A45DB5F}"/>
            </a:ext>
          </a:extLst>
        </xdr:cNvPr>
        <xdr:cNvSpPr txBox="1"/>
      </xdr:nvSpPr>
      <xdr:spPr>
        <a:xfrm>
          <a:off x="1648469" y="17338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144253</xdr:rowOff>
    </xdr:from>
    <xdr:ext cx="405111" cy="259045"/>
    <xdr:sp macro="" textlink="">
      <xdr:nvSpPr>
        <xdr:cNvPr id="332" name="n_4aveValue【市民会館】&#10;有形固定資産減価償却率">
          <a:extLst>
            <a:ext uri="{FF2B5EF4-FFF2-40B4-BE49-F238E27FC236}">
              <a16:creationId xmlns:a16="http://schemas.microsoft.com/office/drawing/2014/main" id="{C807DFF2-3651-41DB-8383-51535CAEDA40}"/>
            </a:ext>
          </a:extLst>
        </xdr:cNvPr>
        <xdr:cNvSpPr txBox="1"/>
      </xdr:nvSpPr>
      <xdr:spPr>
        <a:xfrm>
          <a:off x="848369" y="17286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165479</xdr:rowOff>
    </xdr:from>
    <xdr:ext cx="405111" cy="259045"/>
    <xdr:sp macro="" textlink="">
      <xdr:nvSpPr>
        <xdr:cNvPr id="333" name="n_1mainValue【市民会館】&#10;有形固定資産減価償却率">
          <a:extLst>
            <a:ext uri="{FF2B5EF4-FFF2-40B4-BE49-F238E27FC236}">
              <a16:creationId xmlns:a16="http://schemas.microsoft.com/office/drawing/2014/main" id="{5FDAA852-116B-4DD4-8725-8E1D4EC93BBD}"/>
            </a:ext>
          </a:extLst>
        </xdr:cNvPr>
        <xdr:cNvSpPr txBox="1"/>
      </xdr:nvSpPr>
      <xdr:spPr>
        <a:xfrm>
          <a:off x="3239144" y="1730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55353</xdr:rowOff>
    </xdr:from>
    <xdr:ext cx="405111" cy="259045"/>
    <xdr:sp macro="" textlink="">
      <xdr:nvSpPr>
        <xdr:cNvPr id="334" name="n_2mainValue【市民会館】&#10;有形固定資産減価償却率">
          <a:extLst>
            <a:ext uri="{FF2B5EF4-FFF2-40B4-BE49-F238E27FC236}">
              <a16:creationId xmlns:a16="http://schemas.microsoft.com/office/drawing/2014/main" id="{70BF80CB-78F0-482C-BFB0-FE9EB5E0154F}"/>
            </a:ext>
          </a:extLst>
        </xdr:cNvPr>
        <xdr:cNvSpPr txBox="1"/>
      </xdr:nvSpPr>
      <xdr:spPr>
        <a:xfrm>
          <a:off x="2439044" y="1702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12898</xdr:rowOff>
    </xdr:from>
    <xdr:ext cx="405111" cy="259045"/>
    <xdr:sp macro="" textlink="">
      <xdr:nvSpPr>
        <xdr:cNvPr id="335" name="n_3mainValue【市民会館】&#10;有形固定資産減価償却率">
          <a:extLst>
            <a:ext uri="{FF2B5EF4-FFF2-40B4-BE49-F238E27FC236}">
              <a16:creationId xmlns:a16="http://schemas.microsoft.com/office/drawing/2014/main" id="{B8252C01-267D-4F30-8CD8-9F5DE017EFFD}"/>
            </a:ext>
          </a:extLst>
        </xdr:cNvPr>
        <xdr:cNvSpPr txBox="1"/>
      </xdr:nvSpPr>
      <xdr:spPr>
        <a:xfrm>
          <a:off x="1648469" y="169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151691</xdr:rowOff>
    </xdr:from>
    <xdr:ext cx="405111" cy="259045"/>
    <xdr:sp macro="" textlink="">
      <xdr:nvSpPr>
        <xdr:cNvPr id="336" name="n_4mainValue【市民会館】&#10;有形固定資産減価償却率">
          <a:extLst>
            <a:ext uri="{FF2B5EF4-FFF2-40B4-BE49-F238E27FC236}">
              <a16:creationId xmlns:a16="http://schemas.microsoft.com/office/drawing/2014/main" id="{5F94A5B4-2506-424A-92FE-CB022149C2CC}"/>
            </a:ext>
          </a:extLst>
        </xdr:cNvPr>
        <xdr:cNvSpPr txBox="1"/>
      </xdr:nvSpPr>
      <xdr:spPr>
        <a:xfrm>
          <a:off x="848369" y="1695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96CD006F-963B-402C-B42B-52EA59D8A2EC}"/>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C0F11EAF-B124-4824-B9A8-2FD6956574F9}"/>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9B95AD61-B86E-4E8F-831E-A5CF61702B3B}"/>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FEF11D4D-3A50-41FA-93E8-4511C76A1D79}"/>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C5933777-5F81-46DB-A351-1C2F761FD8C4}"/>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312F531E-6A9F-4932-B5B8-CCA78DC3FC7E}"/>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1809039C-59CD-4D12-8EC2-7DEF329022C9}"/>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F8E19F86-F899-428F-93A7-F02C606B4858}"/>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A9541839-300E-4D51-9118-1E6EA4215C99}"/>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20B6E3A0-C86E-45DD-A8D3-2C70C493EA18}"/>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47" name="直線コネクタ 346">
          <a:extLst>
            <a:ext uri="{FF2B5EF4-FFF2-40B4-BE49-F238E27FC236}">
              <a16:creationId xmlns:a16="http://schemas.microsoft.com/office/drawing/2014/main" id="{AC7DC67D-4E52-4E00-9F44-30E3C7CDF3A7}"/>
            </a:ext>
          </a:extLst>
        </xdr:cNvPr>
        <xdr:cNvCxnSpPr/>
      </xdr:nvCxnSpPr>
      <xdr:spPr>
        <a:xfrm>
          <a:off x="5953125" y="178661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48" name="テキスト ボックス 347">
          <a:extLst>
            <a:ext uri="{FF2B5EF4-FFF2-40B4-BE49-F238E27FC236}">
              <a16:creationId xmlns:a16="http://schemas.microsoft.com/office/drawing/2014/main" id="{B78F9BE5-E948-43BE-8CDE-3BCB42BB4A85}"/>
            </a:ext>
          </a:extLst>
        </xdr:cNvPr>
        <xdr:cNvSpPr txBox="1"/>
      </xdr:nvSpPr>
      <xdr:spPr>
        <a:xfrm>
          <a:off x="5527221"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49" name="直線コネクタ 348">
          <a:extLst>
            <a:ext uri="{FF2B5EF4-FFF2-40B4-BE49-F238E27FC236}">
              <a16:creationId xmlns:a16="http://schemas.microsoft.com/office/drawing/2014/main" id="{BEFDAD1B-87A9-4E20-A08E-EE91053498B1}"/>
            </a:ext>
          </a:extLst>
        </xdr:cNvPr>
        <xdr:cNvCxnSpPr/>
      </xdr:nvCxnSpPr>
      <xdr:spPr>
        <a:xfrm>
          <a:off x="5953125" y="1753643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50" name="テキスト ボックス 349">
          <a:extLst>
            <a:ext uri="{FF2B5EF4-FFF2-40B4-BE49-F238E27FC236}">
              <a16:creationId xmlns:a16="http://schemas.microsoft.com/office/drawing/2014/main" id="{DCFB50F7-C7A8-46B1-98B9-0C0453E9CADC}"/>
            </a:ext>
          </a:extLst>
        </xdr:cNvPr>
        <xdr:cNvSpPr txBox="1"/>
      </xdr:nvSpPr>
      <xdr:spPr>
        <a:xfrm>
          <a:off x="5527221"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1" name="直線コネクタ 350">
          <a:extLst>
            <a:ext uri="{FF2B5EF4-FFF2-40B4-BE49-F238E27FC236}">
              <a16:creationId xmlns:a16="http://schemas.microsoft.com/office/drawing/2014/main" id="{72D9FAFA-49FC-4EF9-9B61-47298D3A05B8}"/>
            </a:ext>
          </a:extLst>
        </xdr:cNvPr>
        <xdr:cNvCxnSpPr/>
      </xdr:nvCxnSpPr>
      <xdr:spPr>
        <a:xfrm>
          <a:off x="5953125" y="172098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2" name="テキスト ボックス 351">
          <a:extLst>
            <a:ext uri="{FF2B5EF4-FFF2-40B4-BE49-F238E27FC236}">
              <a16:creationId xmlns:a16="http://schemas.microsoft.com/office/drawing/2014/main" id="{FDE83C93-68EB-452C-A455-F1FECAA16817}"/>
            </a:ext>
          </a:extLst>
        </xdr:cNvPr>
        <xdr:cNvSpPr txBox="1"/>
      </xdr:nvSpPr>
      <xdr:spPr>
        <a:xfrm>
          <a:off x="5527221"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53" name="直線コネクタ 352">
          <a:extLst>
            <a:ext uri="{FF2B5EF4-FFF2-40B4-BE49-F238E27FC236}">
              <a16:creationId xmlns:a16="http://schemas.microsoft.com/office/drawing/2014/main" id="{FE917564-AA1C-4E4B-BFC1-4700188E89B5}"/>
            </a:ext>
          </a:extLst>
        </xdr:cNvPr>
        <xdr:cNvCxnSpPr/>
      </xdr:nvCxnSpPr>
      <xdr:spPr>
        <a:xfrm>
          <a:off x="5953125" y="168896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54" name="テキスト ボックス 353">
          <a:extLst>
            <a:ext uri="{FF2B5EF4-FFF2-40B4-BE49-F238E27FC236}">
              <a16:creationId xmlns:a16="http://schemas.microsoft.com/office/drawing/2014/main" id="{4D252220-18AE-43D2-92DC-838934ACBEC6}"/>
            </a:ext>
          </a:extLst>
        </xdr:cNvPr>
        <xdr:cNvSpPr txBox="1"/>
      </xdr:nvSpPr>
      <xdr:spPr>
        <a:xfrm>
          <a:off x="5527221"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55" name="直線コネクタ 354">
          <a:extLst>
            <a:ext uri="{FF2B5EF4-FFF2-40B4-BE49-F238E27FC236}">
              <a16:creationId xmlns:a16="http://schemas.microsoft.com/office/drawing/2014/main" id="{ED93E497-207A-4ED3-BA46-D73DC2D01072}"/>
            </a:ext>
          </a:extLst>
        </xdr:cNvPr>
        <xdr:cNvCxnSpPr/>
      </xdr:nvCxnSpPr>
      <xdr:spPr>
        <a:xfrm>
          <a:off x="5953125" y="165630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56" name="テキスト ボックス 355">
          <a:extLst>
            <a:ext uri="{FF2B5EF4-FFF2-40B4-BE49-F238E27FC236}">
              <a16:creationId xmlns:a16="http://schemas.microsoft.com/office/drawing/2014/main" id="{BD590239-8DCB-47B4-A41E-B9E9D121B9CF}"/>
            </a:ext>
          </a:extLst>
        </xdr:cNvPr>
        <xdr:cNvSpPr txBox="1"/>
      </xdr:nvSpPr>
      <xdr:spPr>
        <a:xfrm>
          <a:off x="5527221"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57" name="直線コネクタ 356">
          <a:extLst>
            <a:ext uri="{FF2B5EF4-FFF2-40B4-BE49-F238E27FC236}">
              <a16:creationId xmlns:a16="http://schemas.microsoft.com/office/drawing/2014/main" id="{418DA722-04CF-4980-8B62-12C06463C73E}"/>
            </a:ext>
          </a:extLst>
        </xdr:cNvPr>
        <xdr:cNvCxnSpPr/>
      </xdr:nvCxnSpPr>
      <xdr:spPr>
        <a:xfrm>
          <a:off x="5953125" y="1623332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58" name="テキスト ボックス 357">
          <a:extLst>
            <a:ext uri="{FF2B5EF4-FFF2-40B4-BE49-F238E27FC236}">
              <a16:creationId xmlns:a16="http://schemas.microsoft.com/office/drawing/2014/main" id="{05829320-B55B-4C3E-8D81-BBE9B71826BF}"/>
            </a:ext>
          </a:extLst>
        </xdr:cNvPr>
        <xdr:cNvSpPr txBox="1"/>
      </xdr:nvSpPr>
      <xdr:spPr>
        <a:xfrm>
          <a:off x="5527221"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9" name="直線コネクタ 358">
          <a:extLst>
            <a:ext uri="{FF2B5EF4-FFF2-40B4-BE49-F238E27FC236}">
              <a16:creationId xmlns:a16="http://schemas.microsoft.com/office/drawing/2014/main" id="{A7A4DB60-84B3-4624-9C5A-BEC6EA31D985}"/>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0" name="テキスト ボックス 359">
          <a:extLst>
            <a:ext uri="{FF2B5EF4-FFF2-40B4-BE49-F238E27FC236}">
              <a16:creationId xmlns:a16="http://schemas.microsoft.com/office/drawing/2014/main" id="{45469E30-3D1E-4958-B592-7E2E40C1604E}"/>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1" name="【市民会館】&#10;一人当たり面積グラフ枠">
          <a:extLst>
            <a:ext uri="{FF2B5EF4-FFF2-40B4-BE49-F238E27FC236}">
              <a16:creationId xmlns:a16="http://schemas.microsoft.com/office/drawing/2014/main" id="{006CF63D-6DD4-4BE5-90EB-B742EBCC8486}"/>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131718</xdr:rowOff>
    </xdr:from>
    <xdr:to>
      <xdr:col>54</xdr:col>
      <xdr:colOff>189865</xdr:colOff>
      <xdr:row>109</xdr:row>
      <xdr:rowOff>2721</xdr:rowOff>
    </xdr:to>
    <xdr:cxnSp macro="">
      <xdr:nvCxnSpPr>
        <xdr:cNvPr id="362" name="直線コネクタ 361">
          <a:extLst>
            <a:ext uri="{FF2B5EF4-FFF2-40B4-BE49-F238E27FC236}">
              <a16:creationId xmlns:a16="http://schemas.microsoft.com/office/drawing/2014/main" id="{62185286-BEA8-4B28-B493-EA37DB9430D4}"/>
            </a:ext>
          </a:extLst>
        </xdr:cNvPr>
        <xdr:cNvCxnSpPr/>
      </xdr:nvCxnSpPr>
      <xdr:spPr>
        <a:xfrm flipV="1">
          <a:off x="9429115" y="16419468"/>
          <a:ext cx="0" cy="1414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6548</xdr:rowOff>
    </xdr:from>
    <xdr:ext cx="469744" cy="259045"/>
    <xdr:sp macro="" textlink="">
      <xdr:nvSpPr>
        <xdr:cNvPr id="363" name="【市民会館】&#10;一人当たり面積最小値テキスト">
          <a:extLst>
            <a:ext uri="{FF2B5EF4-FFF2-40B4-BE49-F238E27FC236}">
              <a16:creationId xmlns:a16="http://schemas.microsoft.com/office/drawing/2014/main" id="{01619C10-D4A8-4450-B8AB-BF35DE95DBEA}"/>
            </a:ext>
          </a:extLst>
        </xdr:cNvPr>
        <xdr:cNvSpPr txBox="1"/>
      </xdr:nvSpPr>
      <xdr:spPr>
        <a:xfrm>
          <a:off x="9467850" y="17840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2721</xdr:rowOff>
    </xdr:from>
    <xdr:to>
      <xdr:col>55</xdr:col>
      <xdr:colOff>88900</xdr:colOff>
      <xdr:row>109</xdr:row>
      <xdr:rowOff>2721</xdr:rowOff>
    </xdr:to>
    <xdr:cxnSp macro="">
      <xdr:nvCxnSpPr>
        <xdr:cNvPr id="364" name="直線コネクタ 363">
          <a:extLst>
            <a:ext uri="{FF2B5EF4-FFF2-40B4-BE49-F238E27FC236}">
              <a16:creationId xmlns:a16="http://schemas.microsoft.com/office/drawing/2014/main" id="{F6A8D65B-9A63-4ED1-A2FE-3FFD949ECFE5}"/>
            </a:ext>
          </a:extLst>
        </xdr:cNvPr>
        <xdr:cNvCxnSpPr/>
      </xdr:nvCxnSpPr>
      <xdr:spPr>
        <a:xfrm>
          <a:off x="9363075" y="1783352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78395</xdr:rowOff>
    </xdr:from>
    <xdr:ext cx="469744" cy="259045"/>
    <xdr:sp macro="" textlink="">
      <xdr:nvSpPr>
        <xdr:cNvPr id="365" name="【市民会館】&#10;一人当たり面積最大値テキスト">
          <a:extLst>
            <a:ext uri="{FF2B5EF4-FFF2-40B4-BE49-F238E27FC236}">
              <a16:creationId xmlns:a16="http://schemas.microsoft.com/office/drawing/2014/main" id="{730522A5-BAF4-48CC-B0AE-DD704742BE25}"/>
            </a:ext>
          </a:extLst>
        </xdr:cNvPr>
        <xdr:cNvSpPr txBox="1"/>
      </xdr:nvSpPr>
      <xdr:spPr>
        <a:xfrm>
          <a:off x="9467850" y="1619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131718</xdr:rowOff>
    </xdr:from>
    <xdr:to>
      <xdr:col>55</xdr:col>
      <xdr:colOff>88900</xdr:colOff>
      <xdr:row>100</xdr:row>
      <xdr:rowOff>131718</xdr:rowOff>
    </xdr:to>
    <xdr:cxnSp macro="">
      <xdr:nvCxnSpPr>
        <xdr:cNvPr id="366" name="直線コネクタ 365">
          <a:extLst>
            <a:ext uri="{FF2B5EF4-FFF2-40B4-BE49-F238E27FC236}">
              <a16:creationId xmlns:a16="http://schemas.microsoft.com/office/drawing/2014/main" id="{7C98B99C-6E4C-4D4A-A1A5-B8F21F613763}"/>
            </a:ext>
          </a:extLst>
        </xdr:cNvPr>
        <xdr:cNvCxnSpPr/>
      </xdr:nvCxnSpPr>
      <xdr:spPr>
        <a:xfrm>
          <a:off x="9363075" y="1641946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116313</xdr:rowOff>
    </xdr:from>
    <xdr:ext cx="469744" cy="259045"/>
    <xdr:sp macro="" textlink="">
      <xdr:nvSpPr>
        <xdr:cNvPr id="367" name="【市民会館】&#10;一人当たり面積平均値テキスト">
          <a:extLst>
            <a:ext uri="{FF2B5EF4-FFF2-40B4-BE49-F238E27FC236}">
              <a16:creationId xmlns:a16="http://schemas.microsoft.com/office/drawing/2014/main" id="{DE997B29-CB82-4EC5-B08A-289C92FDA77B}"/>
            </a:ext>
          </a:extLst>
        </xdr:cNvPr>
        <xdr:cNvSpPr txBox="1"/>
      </xdr:nvSpPr>
      <xdr:spPr>
        <a:xfrm>
          <a:off x="9467850" y="170898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93436</xdr:rowOff>
    </xdr:from>
    <xdr:to>
      <xdr:col>55</xdr:col>
      <xdr:colOff>50800</xdr:colOff>
      <xdr:row>106</xdr:row>
      <xdr:rowOff>23586</xdr:rowOff>
    </xdr:to>
    <xdr:sp macro="" textlink="">
      <xdr:nvSpPr>
        <xdr:cNvPr id="368" name="フローチャート: 判断 367">
          <a:extLst>
            <a:ext uri="{FF2B5EF4-FFF2-40B4-BE49-F238E27FC236}">
              <a16:creationId xmlns:a16="http://schemas.microsoft.com/office/drawing/2014/main" id="{D04FA00C-CBD7-4722-8E9A-6640508D5C84}"/>
            </a:ext>
          </a:extLst>
        </xdr:cNvPr>
        <xdr:cNvSpPr/>
      </xdr:nvSpPr>
      <xdr:spPr>
        <a:xfrm>
          <a:off x="9401175" y="1723843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126093</xdr:rowOff>
    </xdr:from>
    <xdr:to>
      <xdr:col>50</xdr:col>
      <xdr:colOff>165100</xdr:colOff>
      <xdr:row>106</xdr:row>
      <xdr:rowOff>56243</xdr:rowOff>
    </xdr:to>
    <xdr:sp macro="" textlink="">
      <xdr:nvSpPr>
        <xdr:cNvPr id="369" name="フローチャート: 判断 368">
          <a:extLst>
            <a:ext uri="{FF2B5EF4-FFF2-40B4-BE49-F238E27FC236}">
              <a16:creationId xmlns:a16="http://schemas.microsoft.com/office/drawing/2014/main" id="{2B72DB9F-3564-48C7-9972-ADBC334E18B9}"/>
            </a:ext>
          </a:extLst>
        </xdr:cNvPr>
        <xdr:cNvSpPr/>
      </xdr:nvSpPr>
      <xdr:spPr>
        <a:xfrm>
          <a:off x="8639175" y="1726791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11249</xdr:rowOff>
    </xdr:from>
    <xdr:to>
      <xdr:col>46</xdr:col>
      <xdr:colOff>38100</xdr:colOff>
      <xdr:row>106</xdr:row>
      <xdr:rowOff>112849</xdr:rowOff>
    </xdr:to>
    <xdr:sp macro="" textlink="">
      <xdr:nvSpPr>
        <xdr:cNvPr id="370" name="フローチャート: 判断 369">
          <a:extLst>
            <a:ext uri="{FF2B5EF4-FFF2-40B4-BE49-F238E27FC236}">
              <a16:creationId xmlns:a16="http://schemas.microsoft.com/office/drawing/2014/main" id="{905D42F5-5274-4668-9965-31ED2BA5FB93}"/>
            </a:ext>
          </a:extLst>
        </xdr:cNvPr>
        <xdr:cNvSpPr/>
      </xdr:nvSpPr>
      <xdr:spPr>
        <a:xfrm>
          <a:off x="7839075" y="1732452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40639</xdr:rowOff>
    </xdr:from>
    <xdr:to>
      <xdr:col>41</xdr:col>
      <xdr:colOff>101600</xdr:colOff>
      <xdr:row>106</xdr:row>
      <xdr:rowOff>142239</xdr:rowOff>
    </xdr:to>
    <xdr:sp macro="" textlink="">
      <xdr:nvSpPr>
        <xdr:cNvPr id="371" name="フローチャート: 判断 370">
          <a:extLst>
            <a:ext uri="{FF2B5EF4-FFF2-40B4-BE49-F238E27FC236}">
              <a16:creationId xmlns:a16="http://schemas.microsoft.com/office/drawing/2014/main" id="{EB73D12B-886A-498A-94F7-5F24E637AB90}"/>
            </a:ext>
          </a:extLst>
        </xdr:cNvPr>
        <xdr:cNvSpPr/>
      </xdr:nvSpPr>
      <xdr:spPr>
        <a:xfrm>
          <a:off x="7029450" y="173570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23223</xdr:rowOff>
    </xdr:from>
    <xdr:to>
      <xdr:col>36</xdr:col>
      <xdr:colOff>165100</xdr:colOff>
      <xdr:row>106</xdr:row>
      <xdr:rowOff>124823</xdr:rowOff>
    </xdr:to>
    <xdr:sp macro="" textlink="">
      <xdr:nvSpPr>
        <xdr:cNvPr id="372" name="フローチャート: 判断 371">
          <a:extLst>
            <a:ext uri="{FF2B5EF4-FFF2-40B4-BE49-F238E27FC236}">
              <a16:creationId xmlns:a16="http://schemas.microsoft.com/office/drawing/2014/main" id="{48F66FB0-AA47-46E7-BB09-575D6A45A9E6}"/>
            </a:ext>
          </a:extLst>
        </xdr:cNvPr>
        <xdr:cNvSpPr/>
      </xdr:nvSpPr>
      <xdr:spPr>
        <a:xfrm>
          <a:off x="6238875" y="1734284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FA0B6C9A-0507-4B9E-9DFA-D3FCB1121F13}"/>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7F98DE04-6E83-44A2-B504-D7CFE864D57D}"/>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B956D259-E745-47FD-A7C5-9026066FA358}"/>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E90803F1-1EB6-432C-A303-B6792E89BE8D}"/>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96E55613-726C-4110-A4EE-1B16F5A0E239}"/>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16692</xdr:rowOff>
    </xdr:from>
    <xdr:to>
      <xdr:col>55</xdr:col>
      <xdr:colOff>50800</xdr:colOff>
      <xdr:row>106</xdr:row>
      <xdr:rowOff>118292</xdr:rowOff>
    </xdr:to>
    <xdr:sp macro="" textlink="">
      <xdr:nvSpPr>
        <xdr:cNvPr id="378" name="楕円 377">
          <a:extLst>
            <a:ext uri="{FF2B5EF4-FFF2-40B4-BE49-F238E27FC236}">
              <a16:creationId xmlns:a16="http://schemas.microsoft.com/office/drawing/2014/main" id="{207E9E8A-A130-46DF-825D-884D93867811}"/>
            </a:ext>
          </a:extLst>
        </xdr:cNvPr>
        <xdr:cNvSpPr/>
      </xdr:nvSpPr>
      <xdr:spPr>
        <a:xfrm>
          <a:off x="9401175" y="17333142"/>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166569</xdr:rowOff>
    </xdr:from>
    <xdr:ext cx="469744" cy="259045"/>
    <xdr:sp macro="" textlink="">
      <xdr:nvSpPr>
        <xdr:cNvPr id="379" name="【市民会館】&#10;一人当たり面積該当値テキスト">
          <a:extLst>
            <a:ext uri="{FF2B5EF4-FFF2-40B4-BE49-F238E27FC236}">
              <a16:creationId xmlns:a16="http://schemas.microsoft.com/office/drawing/2014/main" id="{D0ECE7AF-6DA0-49D0-A871-C74588236741}"/>
            </a:ext>
          </a:extLst>
        </xdr:cNvPr>
        <xdr:cNvSpPr txBox="1"/>
      </xdr:nvSpPr>
      <xdr:spPr>
        <a:xfrm>
          <a:off x="9467850" y="17308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34108</xdr:rowOff>
    </xdr:from>
    <xdr:to>
      <xdr:col>50</xdr:col>
      <xdr:colOff>165100</xdr:colOff>
      <xdr:row>106</xdr:row>
      <xdr:rowOff>135708</xdr:rowOff>
    </xdr:to>
    <xdr:sp macro="" textlink="">
      <xdr:nvSpPr>
        <xdr:cNvPr id="380" name="楕円 379">
          <a:extLst>
            <a:ext uri="{FF2B5EF4-FFF2-40B4-BE49-F238E27FC236}">
              <a16:creationId xmlns:a16="http://schemas.microsoft.com/office/drawing/2014/main" id="{AB498787-3AE8-48A2-BFB4-C360934F60E1}"/>
            </a:ext>
          </a:extLst>
        </xdr:cNvPr>
        <xdr:cNvSpPr/>
      </xdr:nvSpPr>
      <xdr:spPr>
        <a:xfrm>
          <a:off x="8639175" y="1734738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67492</xdr:rowOff>
    </xdr:from>
    <xdr:to>
      <xdr:col>55</xdr:col>
      <xdr:colOff>0</xdr:colOff>
      <xdr:row>106</xdr:row>
      <xdr:rowOff>84908</xdr:rowOff>
    </xdr:to>
    <xdr:cxnSp macro="">
      <xdr:nvCxnSpPr>
        <xdr:cNvPr id="381" name="直線コネクタ 380">
          <a:extLst>
            <a:ext uri="{FF2B5EF4-FFF2-40B4-BE49-F238E27FC236}">
              <a16:creationId xmlns:a16="http://schemas.microsoft.com/office/drawing/2014/main" id="{BBE8D05A-DA7D-4D47-A45D-4F06E791EC44}"/>
            </a:ext>
          </a:extLst>
        </xdr:cNvPr>
        <xdr:cNvCxnSpPr/>
      </xdr:nvCxnSpPr>
      <xdr:spPr>
        <a:xfrm flipV="1">
          <a:off x="8686800" y="17380767"/>
          <a:ext cx="742950" cy="23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52614</xdr:rowOff>
    </xdr:from>
    <xdr:to>
      <xdr:col>46</xdr:col>
      <xdr:colOff>38100</xdr:colOff>
      <xdr:row>106</xdr:row>
      <xdr:rowOff>154214</xdr:rowOff>
    </xdr:to>
    <xdr:sp macro="" textlink="">
      <xdr:nvSpPr>
        <xdr:cNvPr id="382" name="楕円 381">
          <a:extLst>
            <a:ext uri="{FF2B5EF4-FFF2-40B4-BE49-F238E27FC236}">
              <a16:creationId xmlns:a16="http://schemas.microsoft.com/office/drawing/2014/main" id="{86B2C215-8AA7-4E3E-B92B-E6C4CC824A3D}"/>
            </a:ext>
          </a:extLst>
        </xdr:cNvPr>
        <xdr:cNvSpPr/>
      </xdr:nvSpPr>
      <xdr:spPr>
        <a:xfrm>
          <a:off x="7839075" y="173658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84908</xdr:rowOff>
    </xdr:from>
    <xdr:to>
      <xdr:col>50</xdr:col>
      <xdr:colOff>114300</xdr:colOff>
      <xdr:row>106</xdr:row>
      <xdr:rowOff>103414</xdr:rowOff>
    </xdr:to>
    <xdr:cxnSp macro="">
      <xdr:nvCxnSpPr>
        <xdr:cNvPr id="383" name="直線コネクタ 382">
          <a:extLst>
            <a:ext uri="{FF2B5EF4-FFF2-40B4-BE49-F238E27FC236}">
              <a16:creationId xmlns:a16="http://schemas.microsoft.com/office/drawing/2014/main" id="{1BA08C1D-7779-491E-9BE1-28827E125A7F}"/>
            </a:ext>
          </a:extLst>
        </xdr:cNvPr>
        <xdr:cNvCxnSpPr/>
      </xdr:nvCxnSpPr>
      <xdr:spPr>
        <a:xfrm flipV="1">
          <a:off x="7886700" y="17404533"/>
          <a:ext cx="8001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67855</xdr:rowOff>
    </xdr:from>
    <xdr:to>
      <xdr:col>41</xdr:col>
      <xdr:colOff>101600</xdr:colOff>
      <xdr:row>106</xdr:row>
      <xdr:rowOff>169455</xdr:rowOff>
    </xdr:to>
    <xdr:sp macro="" textlink="">
      <xdr:nvSpPr>
        <xdr:cNvPr id="384" name="楕円 383">
          <a:extLst>
            <a:ext uri="{FF2B5EF4-FFF2-40B4-BE49-F238E27FC236}">
              <a16:creationId xmlns:a16="http://schemas.microsoft.com/office/drawing/2014/main" id="{8FA5D469-5D40-4CE7-BE8D-D28171838F7C}"/>
            </a:ext>
          </a:extLst>
        </xdr:cNvPr>
        <xdr:cNvSpPr/>
      </xdr:nvSpPr>
      <xdr:spPr>
        <a:xfrm>
          <a:off x="7029450" y="173811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103414</xdr:rowOff>
    </xdr:from>
    <xdr:to>
      <xdr:col>45</xdr:col>
      <xdr:colOff>177800</xdr:colOff>
      <xdr:row>106</xdr:row>
      <xdr:rowOff>118655</xdr:rowOff>
    </xdr:to>
    <xdr:cxnSp macro="">
      <xdr:nvCxnSpPr>
        <xdr:cNvPr id="385" name="直線コネクタ 384">
          <a:extLst>
            <a:ext uri="{FF2B5EF4-FFF2-40B4-BE49-F238E27FC236}">
              <a16:creationId xmlns:a16="http://schemas.microsoft.com/office/drawing/2014/main" id="{3030C2DE-33CA-49A2-9378-7271173B3CF9}"/>
            </a:ext>
          </a:extLst>
        </xdr:cNvPr>
        <xdr:cNvCxnSpPr/>
      </xdr:nvCxnSpPr>
      <xdr:spPr>
        <a:xfrm flipV="1">
          <a:off x="7077075" y="17423039"/>
          <a:ext cx="809625"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78739</xdr:rowOff>
    </xdr:from>
    <xdr:to>
      <xdr:col>36</xdr:col>
      <xdr:colOff>165100</xdr:colOff>
      <xdr:row>107</xdr:row>
      <xdr:rowOff>8889</xdr:rowOff>
    </xdr:to>
    <xdr:sp macro="" textlink="">
      <xdr:nvSpPr>
        <xdr:cNvPr id="386" name="楕円 385">
          <a:extLst>
            <a:ext uri="{FF2B5EF4-FFF2-40B4-BE49-F238E27FC236}">
              <a16:creationId xmlns:a16="http://schemas.microsoft.com/office/drawing/2014/main" id="{C9E6255A-0318-4911-AD4E-B58BE6B31BBE}"/>
            </a:ext>
          </a:extLst>
        </xdr:cNvPr>
        <xdr:cNvSpPr/>
      </xdr:nvSpPr>
      <xdr:spPr>
        <a:xfrm>
          <a:off x="6238875" y="173951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118655</xdr:rowOff>
    </xdr:from>
    <xdr:to>
      <xdr:col>41</xdr:col>
      <xdr:colOff>50800</xdr:colOff>
      <xdr:row>106</xdr:row>
      <xdr:rowOff>129539</xdr:rowOff>
    </xdr:to>
    <xdr:cxnSp macro="">
      <xdr:nvCxnSpPr>
        <xdr:cNvPr id="387" name="直線コネクタ 386">
          <a:extLst>
            <a:ext uri="{FF2B5EF4-FFF2-40B4-BE49-F238E27FC236}">
              <a16:creationId xmlns:a16="http://schemas.microsoft.com/office/drawing/2014/main" id="{65AFDD1A-6CE5-4822-93BF-2F1AE3FECDEE}"/>
            </a:ext>
          </a:extLst>
        </xdr:cNvPr>
        <xdr:cNvCxnSpPr/>
      </xdr:nvCxnSpPr>
      <xdr:spPr>
        <a:xfrm flipV="1">
          <a:off x="6286500" y="17438280"/>
          <a:ext cx="790575" cy="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72770</xdr:rowOff>
    </xdr:from>
    <xdr:ext cx="469744" cy="259045"/>
    <xdr:sp macro="" textlink="">
      <xdr:nvSpPr>
        <xdr:cNvPr id="388" name="n_1aveValue【市民会館】&#10;一人当たり面積">
          <a:extLst>
            <a:ext uri="{FF2B5EF4-FFF2-40B4-BE49-F238E27FC236}">
              <a16:creationId xmlns:a16="http://schemas.microsoft.com/office/drawing/2014/main" id="{B9D7BE89-20E0-4B0B-8C6F-0A0CEBB6CC24}"/>
            </a:ext>
          </a:extLst>
        </xdr:cNvPr>
        <xdr:cNvSpPr txBox="1"/>
      </xdr:nvSpPr>
      <xdr:spPr>
        <a:xfrm>
          <a:off x="8458277" y="17043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129376</xdr:rowOff>
    </xdr:from>
    <xdr:ext cx="469744" cy="259045"/>
    <xdr:sp macro="" textlink="">
      <xdr:nvSpPr>
        <xdr:cNvPr id="389" name="n_2aveValue【市民会館】&#10;一人当たり面積">
          <a:extLst>
            <a:ext uri="{FF2B5EF4-FFF2-40B4-BE49-F238E27FC236}">
              <a16:creationId xmlns:a16="http://schemas.microsoft.com/office/drawing/2014/main" id="{97AC854A-56CB-43E1-8706-87223179ED34}"/>
            </a:ext>
          </a:extLst>
        </xdr:cNvPr>
        <xdr:cNvSpPr txBox="1"/>
      </xdr:nvSpPr>
      <xdr:spPr>
        <a:xfrm>
          <a:off x="7677227" y="17099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158766</xdr:rowOff>
    </xdr:from>
    <xdr:ext cx="469744" cy="259045"/>
    <xdr:sp macro="" textlink="">
      <xdr:nvSpPr>
        <xdr:cNvPr id="390" name="n_3aveValue【市民会館】&#10;一人当たり面積">
          <a:extLst>
            <a:ext uri="{FF2B5EF4-FFF2-40B4-BE49-F238E27FC236}">
              <a16:creationId xmlns:a16="http://schemas.microsoft.com/office/drawing/2014/main" id="{93EB5EAB-2EB2-4443-A63B-AA3E588F731C}"/>
            </a:ext>
          </a:extLst>
        </xdr:cNvPr>
        <xdr:cNvSpPr txBox="1"/>
      </xdr:nvSpPr>
      <xdr:spPr>
        <a:xfrm>
          <a:off x="6867602" y="17135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141350</xdr:rowOff>
    </xdr:from>
    <xdr:ext cx="469744" cy="259045"/>
    <xdr:sp macro="" textlink="">
      <xdr:nvSpPr>
        <xdr:cNvPr id="391" name="n_4aveValue【市民会館】&#10;一人当たり面積">
          <a:extLst>
            <a:ext uri="{FF2B5EF4-FFF2-40B4-BE49-F238E27FC236}">
              <a16:creationId xmlns:a16="http://schemas.microsoft.com/office/drawing/2014/main" id="{E5DA35C1-C8A5-47F9-A5FF-26652C1C54C6}"/>
            </a:ext>
          </a:extLst>
        </xdr:cNvPr>
        <xdr:cNvSpPr txBox="1"/>
      </xdr:nvSpPr>
      <xdr:spPr>
        <a:xfrm>
          <a:off x="6067502" y="17118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126835</xdr:rowOff>
    </xdr:from>
    <xdr:ext cx="469744" cy="259045"/>
    <xdr:sp macro="" textlink="">
      <xdr:nvSpPr>
        <xdr:cNvPr id="392" name="n_1mainValue【市民会館】&#10;一人当たり面積">
          <a:extLst>
            <a:ext uri="{FF2B5EF4-FFF2-40B4-BE49-F238E27FC236}">
              <a16:creationId xmlns:a16="http://schemas.microsoft.com/office/drawing/2014/main" id="{341B08E0-2B16-4AC5-AABE-FC7AD551A1DD}"/>
            </a:ext>
          </a:extLst>
        </xdr:cNvPr>
        <xdr:cNvSpPr txBox="1"/>
      </xdr:nvSpPr>
      <xdr:spPr>
        <a:xfrm>
          <a:off x="8458277" y="17440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145341</xdr:rowOff>
    </xdr:from>
    <xdr:ext cx="469744" cy="259045"/>
    <xdr:sp macro="" textlink="">
      <xdr:nvSpPr>
        <xdr:cNvPr id="393" name="n_2mainValue【市民会館】&#10;一人当たり面積">
          <a:extLst>
            <a:ext uri="{FF2B5EF4-FFF2-40B4-BE49-F238E27FC236}">
              <a16:creationId xmlns:a16="http://schemas.microsoft.com/office/drawing/2014/main" id="{0EE4BAB5-96C0-4D8F-85BA-0BDA9F783CD6}"/>
            </a:ext>
          </a:extLst>
        </xdr:cNvPr>
        <xdr:cNvSpPr txBox="1"/>
      </xdr:nvSpPr>
      <xdr:spPr>
        <a:xfrm>
          <a:off x="7677227" y="1745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160582</xdr:rowOff>
    </xdr:from>
    <xdr:ext cx="469744" cy="259045"/>
    <xdr:sp macro="" textlink="">
      <xdr:nvSpPr>
        <xdr:cNvPr id="394" name="n_3mainValue【市民会館】&#10;一人当たり面積">
          <a:extLst>
            <a:ext uri="{FF2B5EF4-FFF2-40B4-BE49-F238E27FC236}">
              <a16:creationId xmlns:a16="http://schemas.microsoft.com/office/drawing/2014/main" id="{587D203D-BC09-4D0F-8482-2412DDEE89D3}"/>
            </a:ext>
          </a:extLst>
        </xdr:cNvPr>
        <xdr:cNvSpPr txBox="1"/>
      </xdr:nvSpPr>
      <xdr:spPr>
        <a:xfrm>
          <a:off x="6867602" y="17480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xdr:rowOff>
    </xdr:from>
    <xdr:ext cx="469744" cy="259045"/>
    <xdr:sp macro="" textlink="">
      <xdr:nvSpPr>
        <xdr:cNvPr id="395" name="n_4mainValue【市民会館】&#10;一人当たり面積">
          <a:extLst>
            <a:ext uri="{FF2B5EF4-FFF2-40B4-BE49-F238E27FC236}">
              <a16:creationId xmlns:a16="http://schemas.microsoft.com/office/drawing/2014/main" id="{79C5DB0C-9256-4B99-B3E4-9047F100ADB7}"/>
            </a:ext>
          </a:extLst>
        </xdr:cNvPr>
        <xdr:cNvSpPr txBox="1"/>
      </xdr:nvSpPr>
      <xdr:spPr>
        <a:xfrm>
          <a:off x="6067502" y="17487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AFF668FC-D60B-496B-A4C3-36E95AC2114C}"/>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312FA3DD-8DDA-4348-B955-DAD9BAE8B4D6}"/>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EAD08455-54B1-459C-93DD-1C72D9363B6D}"/>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7B42D98D-DB59-4063-87FC-5E6A80004846}"/>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4F07709C-C146-4C79-A658-6B2737BCA96D}"/>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815086D3-83E8-4E05-A6D7-6D53305628B2}"/>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68E6091A-6F45-4F40-8221-0D306CF121D7}"/>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1235BD7E-8BD3-475E-82B8-38C0487835ED}"/>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E464DD27-B5F4-4CC4-88EF-6ABB6F3B6A9B}"/>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E243DB30-0F50-4C2F-9E9E-C76EA0AEE6E3}"/>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C2F85488-FE35-4350-91E6-9A3C015195E4}"/>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7" name="直線コネクタ 406">
          <a:extLst>
            <a:ext uri="{FF2B5EF4-FFF2-40B4-BE49-F238E27FC236}">
              <a16:creationId xmlns:a16="http://schemas.microsoft.com/office/drawing/2014/main" id="{C6C95845-A27C-47C4-9EA1-FED11D323CCB}"/>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8" name="テキスト ボックス 407">
          <a:extLst>
            <a:ext uri="{FF2B5EF4-FFF2-40B4-BE49-F238E27FC236}">
              <a16:creationId xmlns:a16="http://schemas.microsoft.com/office/drawing/2014/main" id="{72920731-86F6-4A16-BBBB-A1298B764625}"/>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9" name="直線コネクタ 408">
          <a:extLst>
            <a:ext uri="{FF2B5EF4-FFF2-40B4-BE49-F238E27FC236}">
              <a16:creationId xmlns:a16="http://schemas.microsoft.com/office/drawing/2014/main" id="{BB630AAF-8E5C-47CA-BACC-D3102A1874EA}"/>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0" name="テキスト ボックス 409">
          <a:extLst>
            <a:ext uri="{FF2B5EF4-FFF2-40B4-BE49-F238E27FC236}">
              <a16:creationId xmlns:a16="http://schemas.microsoft.com/office/drawing/2014/main" id="{A4B17F79-854F-4BCE-AC1B-DC4232381DBA}"/>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1" name="直線コネクタ 410">
          <a:extLst>
            <a:ext uri="{FF2B5EF4-FFF2-40B4-BE49-F238E27FC236}">
              <a16:creationId xmlns:a16="http://schemas.microsoft.com/office/drawing/2014/main" id="{1E02DDFF-D14F-4640-BD98-71C73C912F57}"/>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2" name="テキスト ボックス 411">
          <a:extLst>
            <a:ext uri="{FF2B5EF4-FFF2-40B4-BE49-F238E27FC236}">
              <a16:creationId xmlns:a16="http://schemas.microsoft.com/office/drawing/2014/main" id="{AF25F0F3-E460-48D4-B8B4-5E0B949301F0}"/>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3" name="直線コネクタ 412">
          <a:extLst>
            <a:ext uri="{FF2B5EF4-FFF2-40B4-BE49-F238E27FC236}">
              <a16:creationId xmlns:a16="http://schemas.microsoft.com/office/drawing/2014/main" id="{7700E943-20F6-4827-BCA6-2C24A2A0C7FD}"/>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4" name="テキスト ボックス 413">
          <a:extLst>
            <a:ext uri="{FF2B5EF4-FFF2-40B4-BE49-F238E27FC236}">
              <a16:creationId xmlns:a16="http://schemas.microsoft.com/office/drawing/2014/main" id="{2BA1F884-0FFF-43EA-8455-B9943E2A7917}"/>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5" name="直線コネクタ 414">
          <a:extLst>
            <a:ext uri="{FF2B5EF4-FFF2-40B4-BE49-F238E27FC236}">
              <a16:creationId xmlns:a16="http://schemas.microsoft.com/office/drawing/2014/main" id="{67A5B8C2-4663-4584-8BAD-A450CD1AF69D}"/>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6" name="テキスト ボックス 415">
          <a:extLst>
            <a:ext uri="{FF2B5EF4-FFF2-40B4-BE49-F238E27FC236}">
              <a16:creationId xmlns:a16="http://schemas.microsoft.com/office/drawing/2014/main" id="{EF008540-2CD9-4B09-954C-A84D457BE614}"/>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EF7CB89C-B1FE-4B08-986E-7115E648EBFD}"/>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8" name="テキスト ボックス 417">
          <a:extLst>
            <a:ext uri="{FF2B5EF4-FFF2-40B4-BE49-F238E27FC236}">
              <a16:creationId xmlns:a16="http://schemas.microsoft.com/office/drawing/2014/main" id="{FFD08FF1-9BBD-4496-95A2-86BC00A4931F}"/>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9" name="【一般廃棄物処理施設】&#10;有形固定資産減価償却率グラフ枠">
          <a:extLst>
            <a:ext uri="{FF2B5EF4-FFF2-40B4-BE49-F238E27FC236}">
              <a16:creationId xmlns:a16="http://schemas.microsoft.com/office/drawing/2014/main" id="{CE32C8C3-59DF-4489-91A4-1E313442F41C}"/>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420" name="直線コネクタ 419">
          <a:extLst>
            <a:ext uri="{FF2B5EF4-FFF2-40B4-BE49-F238E27FC236}">
              <a16:creationId xmlns:a16="http://schemas.microsoft.com/office/drawing/2014/main" id="{A078AB9F-DB4F-455E-BBFE-54E57E30C6A9}"/>
            </a:ext>
          </a:extLst>
        </xdr:cNvPr>
        <xdr:cNvCxnSpPr/>
      </xdr:nvCxnSpPr>
      <xdr:spPr>
        <a:xfrm flipV="1">
          <a:off x="14696439" y="5351145"/>
          <a:ext cx="0" cy="1457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421" name="【一般廃棄物処理施設】&#10;有形固定資産減価償却率最小値テキスト">
          <a:extLst>
            <a:ext uri="{FF2B5EF4-FFF2-40B4-BE49-F238E27FC236}">
              <a16:creationId xmlns:a16="http://schemas.microsoft.com/office/drawing/2014/main" id="{F4A3EF9F-B90D-4C3D-B3D6-8E3192B4D29A}"/>
            </a:ext>
          </a:extLst>
        </xdr:cNvPr>
        <xdr:cNvSpPr txBox="1"/>
      </xdr:nvSpPr>
      <xdr:spPr>
        <a:xfrm>
          <a:off x="14735175" y="6812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422" name="直線コネクタ 421">
          <a:extLst>
            <a:ext uri="{FF2B5EF4-FFF2-40B4-BE49-F238E27FC236}">
              <a16:creationId xmlns:a16="http://schemas.microsoft.com/office/drawing/2014/main" id="{1DF8C101-714B-46C8-8372-0AEDFE2F9627}"/>
            </a:ext>
          </a:extLst>
        </xdr:cNvPr>
        <xdr:cNvCxnSpPr/>
      </xdr:nvCxnSpPr>
      <xdr:spPr>
        <a:xfrm>
          <a:off x="14611350" y="68091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423" name="【一般廃棄物処理施設】&#10;有形固定資産減価償却率最大値テキスト">
          <a:extLst>
            <a:ext uri="{FF2B5EF4-FFF2-40B4-BE49-F238E27FC236}">
              <a16:creationId xmlns:a16="http://schemas.microsoft.com/office/drawing/2014/main" id="{AFC9799B-BB6F-49F4-8C26-7DA95D6A6AF9}"/>
            </a:ext>
          </a:extLst>
        </xdr:cNvPr>
        <xdr:cNvSpPr txBox="1"/>
      </xdr:nvSpPr>
      <xdr:spPr>
        <a:xfrm>
          <a:off x="14735175" y="5145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424" name="直線コネクタ 423">
          <a:extLst>
            <a:ext uri="{FF2B5EF4-FFF2-40B4-BE49-F238E27FC236}">
              <a16:creationId xmlns:a16="http://schemas.microsoft.com/office/drawing/2014/main" id="{7EF19147-D93D-48FA-8155-2BC67F0B7211}"/>
            </a:ext>
          </a:extLst>
        </xdr:cNvPr>
        <xdr:cNvCxnSpPr/>
      </xdr:nvCxnSpPr>
      <xdr:spPr>
        <a:xfrm>
          <a:off x="14611350" y="53511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57167</xdr:rowOff>
    </xdr:from>
    <xdr:ext cx="405111" cy="259045"/>
    <xdr:sp macro="" textlink="">
      <xdr:nvSpPr>
        <xdr:cNvPr id="425" name="【一般廃棄物処理施設】&#10;有形固定資産減価償却率平均値テキスト">
          <a:extLst>
            <a:ext uri="{FF2B5EF4-FFF2-40B4-BE49-F238E27FC236}">
              <a16:creationId xmlns:a16="http://schemas.microsoft.com/office/drawing/2014/main" id="{AF23E819-E30B-4097-B176-E73E09D1E888}"/>
            </a:ext>
          </a:extLst>
        </xdr:cNvPr>
        <xdr:cNvSpPr txBox="1"/>
      </xdr:nvSpPr>
      <xdr:spPr>
        <a:xfrm>
          <a:off x="14735175" y="60579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426" name="フローチャート: 判断 425">
          <a:extLst>
            <a:ext uri="{FF2B5EF4-FFF2-40B4-BE49-F238E27FC236}">
              <a16:creationId xmlns:a16="http://schemas.microsoft.com/office/drawing/2014/main" id="{6AEA771A-D6CF-4114-AA79-38E2464E3C7A}"/>
            </a:ext>
          </a:extLst>
        </xdr:cNvPr>
        <xdr:cNvSpPr/>
      </xdr:nvSpPr>
      <xdr:spPr>
        <a:xfrm>
          <a:off x="14649450" y="60794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427" name="フローチャート: 判断 426">
          <a:extLst>
            <a:ext uri="{FF2B5EF4-FFF2-40B4-BE49-F238E27FC236}">
              <a16:creationId xmlns:a16="http://schemas.microsoft.com/office/drawing/2014/main" id="{1FB54D85-9EEE-48A8-8518-DE1DB155DD42}"/>
            </a:ext>
          </a:extLst>
        </xdr:cNvPr>
        <xdr:cNvSpPr/>
      </xdr:nvSpPr>
      <xdr:spPr>
        <a:xfrm>
          <a:off x="13887450" y="60375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428" name="フローチャート: 判断 427">
          <a:extLst>
            <a:ext uri="{FF2B5EF4-FFF2-40B4-BE49-F238E27FC236}">
              <a16:creationId xmlns:a16="http://schemas.microsoft.com/office/drawing/2014/main" id="{4E1A4AF6-312E-4C6C-8E72-AFFFC77F75C8}"/>
            </a:ext>
          </a:extLst>
        </xdr:cNvPr>
        <xdr:cNvSpPr/>
      </xdr:nvSpPr>
      <xdr:spPr>
        <a:xfrm>
          <a:off x="13096875" y="60464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9" name="フローチャート: 判断 428">
          <a:extLst>
            <a:ext uri="{FF2B5EF4-FFF2-40B4-BE49-F238E27FC236}">
              <a16:creationId xmlns:a16="http://schemas.microsoft.com/office/drawing/2014/main" id="{3D074654-591D-4563-B5F8-4475426C6A70}"/>
            </a:ext>
          </a:extLst>
        </xdr:cNvPr>
        <xdr:cNvSpPr/>
      </xdr:nvSpPr>
      <xdr:spPr>
        <a:xfrm>
          <a:off x="12296775" y="604774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30" name="フローチャート: 判断 429">
          <a:extLst>
            <a:ext uri="{FF2B5EF4-FFF2-40B4-BE49-F238E27FC236}">
              <a16:creationId xmlns:a16="http://schemas.microsoft.com/office/drawing/2014/main" id="{DFE636DD-D041-4D85-8360-15C43926497C}"/>
            </a:ext>
          </a:extLst>
        </xdr:cNvPr>
        <xdr:cNvSpPr/>
      </xdr:nvSpPr>
      <xdr:spPr>
        <a:xfrm>
          <a:off x="11487150" y="60947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1E4BD540-6961-49E3-BC82-D1F4AE3C3EC7}"/>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DE7FB630-93B5-49E4-9847-A87BCB3C57D4}"/>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BF2BA8A9-B721-4A08-9814-A00B9826BE6E}"/>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DD5FF8AB-81EB-4F2C-9724-2E72F3906381}"/>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318A06BB-E003-43B6-9E9E-65F7F242703B}"/>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158750</xdr:rowOff>
    </xdr:from>
    <xdr:to>
      <xdr:col>85</xdr:col>
      <xdr:colOff>177800</xdr:colOff>
      <xdr:row>37</xdr:row>
      <xdr:rowOff>88900</xdr:rowOff>
    </xdr:to>
    <xdr:sp macro="" textlink="">
      <xdr:nvSpPr>
        <xdr:cNvPr id="436" name="楕円 435">
          <a:extLst>
            <a:ext uri="{FF2B5EF4-FFF2-40B4-BE49-F238E27FC236}">
              <a16:creationId xmlns:a16="http://schemas.microsoft.com/office/drawing/2014/main" id="{0260E32D-6427-442F-ADEB-ED522F3A41A1}"/>
            </a:ext>
          </a:extLst>
        </xdr:cNvPr>
        <xdr:cNvSpPr/>
      </xdr:nvSpPr>
      <xdr:spPr>
        <a:xfrm>
          <a:off x="14649450" y="60007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10177</xdr:rowOff>
    </xdr:from>
    <xdr:ext cx="405111" cy="259045"/>
    <xdr:sp macro="" textlink="">
      <xdr:nvSpPr>
        <xdr:cNvPr id="437" name="【一般廃棄物処理施設】&#10;有形固定資産減価償却率該当値テキスト">
          <a:extLst>
            <a:ext uri="{FF2B5EF4-FFF2-40B4-BE49-F238E27FC236}">
              <a16:creationId xmlns:a16="http://schemas.microsoft.com/office/drawing/2014/main" id="{02AE06BE-F735-45A3-9F8F-11A7B9E420F6}"/>
            </a:ext>
          </a:extLst>
        </xdr:cNvPr>
        <xdr:cNvSpPr txBox="1"/>
      </xdr:nvSpPr>
      <xdr:spPr>
        <a:xfrm>
          <a:off x="14735175" y="5845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111125</xdr:rowOff>
    </xdr:from>
    <xdr:to>
      <xdr:col>81</xdr:col>
      <xdr:colOff>101600</xdr:colOff>
      <xdr:row>37</xdr:row>
      <xdr:rowOff>41275</xdr:rowOff>
    </xdr:to>
    <xdr:sp macro="" textlink="">
      <xdr:nvSpPr>
        <xdr:cNvPr id="438" name="楕円 437">
          <a:extLst>
            <a:ext uri="{FF2B5EF4-FFF2-40B4-BE49-F238E27FC236}">
              <a16:creationId xmlns:a16="http://schemas.microsoft.com/office/drawing/2014/main" id="{EB541FA9-E4D0-4655-8648-0543D811ED47}"/>
            </a:ext>
          </a:extLst>
        </xdr:cNvPr>
        <xdr:cNvSpPr/>
      </xdr:nvSpPr>
      <xdr:spPr>
        <a:xfrm>
          <a:off x="13887450" y="59499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161925</xdr:rowOff>
    </xdr:from>
    <xdr:to>
      <xdr:col>85</xdr:col>
      <xdr:colOff>127000</xdr:colOff>
      <xdr:row>37</xdr:row>
      <xdr:rowOff>38100</xdr:rowOff>
    </xdr:to>
    <xdr:cxnSp macro="">
      <xdr:nvCxnSpPr>
        <xdr:cNvPr id="439" name="直線コネクタ 438">
          <a:extLst>
            <a:ext uri="{FF2B5EF4-FFF2-40B4-BE49-F238E27FC236}">
              <a16:creationId xmlns:a16="http://schemas.microsoft.com/office/drawing/2014/main" id="{87C8EF06-A460-43D4-914E-967CF250611E}"/>
            </a:ext>
          </a:extLst>
        </xdr:cNvPr>
        <xdr:cNvCxnSpPr/>
      </xdr:nvCxnSpPr>
      <xdr:spPr>
        <a:xfrm>
          <a:off x="13935075" y="5997575"/>
          <a:ext cx="762000"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69215</xdr:rowOff>
    </xdr:from>
    <xdr:to>
      <xdr:col>76</xdr:col>
      <xdr:colOff>165100</xdr:colOff>
      <xdr:row>36</xdr:row>
      <xdr:rowOff>170815</xdr:rowOff>
    </xdr:to>
    <xdr:sp macro="" textlink="">
      <xdr:nvSpPr>
        <xdr:cNvPr id="440" name="楕円 439">
          <a:extLst>
            <a:ext uri="{FF2B5EF4-FFF2-40B4-BE49-F238E27FC236}">
              <a16:creationId xmlns:a16="http://schemas.microsoft.com/office/drawing/2014/main" id="{0020DE43-EC1B-4E53-8FB7-BDDFA0F6D53A}"/>
            </a:ext>
          </a:extLst>
        </xdr:cNvPr>
        <xdr:cNvSpPr/>
      </xdr:nvSpPr>
      <xdr:spPr>
        <a:xfrm>
          <a:off x="13096875" y="59048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120015</xdr:rowOff>
    </xdr:from>
    <xdr:to>
      <xdr:col>81</xdr:col>
      <xdr:colOff>50800</xdr:colOff>
      <xdr:row>36</xdr:row>
      <xdr:rowOff>161925</xdr:rowOff>
    </xdr:to>
    <xdr:cxnSp macro="">
      <xdr:nvCxnSpPr>
        <xdr:cNvPr id="441" name="直線コネクタ 440">
          <a:extLst>
            <a:ext uri="{FF2B5EF4-FFF2-40B4-BE49-F238E27FC236}">
              <a16:creationId xmlns:a16="http://schemas.microsoft.com/office/drawing/2014/main" id="{1CCF301E-D9BD-4BC4-93EB-A9D8129B843C}"/>
            </a:ext>
          </a:extLst>
        </xdr:cNvPr>
        <xdr:cNvCxnSpPr/>
      </xdr:nvCxnSpPr>
      <xdr:spPr>
        <a:xfrm>
          <a:off x="13144500" y="5962015"/>
          <a:ext cx="790575"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15875</xdr:rowOff>
    </xdr:from>
    <xdr:to>
      <xdr:col>72</xdr:col>
      <xdr:colOff>38100</xdr:colOff>
      <xdr:row>36</xdr:row>
      <xdr:rowOff>117475</xdr:rowOff>
    </xdr:to>
    <xdr:sp macro="" textlink="">
      <xdr:nvSpPr>
        <xdr:cNvPr id="442" name="楕円 441">
          <a:extLst>
            <a:ext uri="{FF2B5EF4-FFF2-40B4-BE49-F238E27FC236}">
              <a16:creationId xmlns:a16="http://schemas.microsoft.com/office/drawing/2014/main" id="{3468BD01-AA1C-4077-B1E0-67BFB79D7A02}"/>
            </a:ext>
          </a:extLst>
        </xdr:cNvPr>
        <xdr:cNvSpPr/>
      </xdr:nvSpPr>
      <xdr:spPr>
        <a:xfrm>
          <a:off x="12296775" y="585470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66675</xdr:rowOff>
    </xdr:from>
    <xdr:to>
      <xdr:col>76</xdr:col>
      <xdr:colOff>114300</xdr:colOff>
      <xdr:row>36</xdr:row>
      <xdr:rowOff>120015</xdr:rowOff>
    </xdr:to>
    <xdr:cxnSp macro="">
      <xdr:nvCxnSpPr>
        <xdr:cNvPr id="443" name="直線コネクタ 442">
          <a:extLst>
            <a:ext uri="{FF2B5EF4-FFF2-40B4-BE49-F238E27FC236}">
              <a16:creationId xmlns:a16="http://schemas.microsoft.com/office/drawing/2014/main" id="{0338BE1A-E2F5-41CE-A946-07FCDFDF4EE4}"/>
            </a:ext>
          </a:extLst>
        </xdr:cNvPr>
        <xdr:cNvCxnSpPr/>
      </xdr:nvCxnSpPr>
      <xdr:spPr>
        <a:xfrm>
          <a:off x="12344400" y="5902325"/>
          <a:ext cx="800100" cy="5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133985</xdr:rowOff>
    </xdr:from>
    <xdr:to>
      <xdr:col>67</xdr:col>
      <xdr:colOff>101600</xdr:colOff>
      <xdr:row>36</xdr:row>
      <xdr:rowOff>64135</xdr:rowOff>
    </xdr:to>
    <xdr:sp macro="" textlink="">
      <xdr:nvSpPr>
        <xdr:cNvPr id="444" name="楕円 443">
          <a:extLst>
            <a:ext uri="{FF2B5EF4-FFF2-40B4-BE49-F238E27FC236}">
              <a16:creationId xmlns:a16="http://schemas.microsoft.com/office/drawing/2014/main" id="{5532E340-FDF9-4E6D-AB41-B17AC0B8A68D}"/>
            </a:ext>
          </a:extLst>
        </xdr:cNvPr>
        <xdr:cNvSpPr/>
      </xdr:nvSpPr>
      <xdr:spPr>
        <a:xfrm>
          <a:off x="11487150" y="58108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13335</xdr:rowOff>
    </xdr:from>
    <xdr:to>
      <xdr:col>71</xdr:col>
      <xdr:colOff>177800</xdr:colOff>
      <xdr:row>36</xdr:row>
      <xdr:rowOff>66675</xdr:rowOff>
    </xdr:to>
    <xdr:cxnSp macro="">
      <xdr:nvCxnSpPr>
        <xdr:cNvPr id="445" name="直線コネクタ 444">
          <a:extLst>
            <a:ext uri="{FF2B5EF4-FFF2-40B4-BE49-F238E27FC236}">
              <a16:creationId xmlns:a16="http://schemas.microsoft.com/office/drawing/2014/main" id="{431BD66D-0F6F-44ED-80EC-911E3E1C62C3}"/>
            </a:ext>
          </a:extLst>
        </xdr:cNvPr>
        <xdr:cNvCxnSpPr/>
      </xdr:nvCxnSpPr>
      <xdr:spPr>
        <a:xfrm>
          <a:off x="11534775" y="5848985"/>
          <a:ext cx="809625"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129557</xdr:rowOff>
    </xdr:from>
    <xdr:ext cx="405111" cy="259045"/>
    <xdr:sp macro="" textlink="">
      <xdr:nvSpPr>
        <xdr:cNvPr id="446" name="n_1aveValue【一般廃棄物処理施設】&#10;有形固定資産減価償却率">
          <a:extLst>
            <a:ext uri="{FF2B5EF4-FFF2-40B4-BE49-F238E27FC236}">
              <a16:creationId xmlns:a16="http://schemas.microsoft.com/office/drawing/2014/main" id="{58019134-1388-4B15-8F87-A63B79B6C23B}"/>
            </a:ext>
          </a:extLst>
        </xdr:cNvPr>
        <xdr:cNvSpPr txBox="1"/>
      </xdr:nvSpPr>
      <xdr:spPr>
        <a:xfrm>
          <a:off x="13745219"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135272</xdr:rowOff>
    </xdr:from>
    <xdr:ext cx="405111" cy="259045"/>
    <xdr:sp macro="" textlink="">
      <xdr:nvSpPr>
        <xdr:cNvPr id="447" name="n_2aveValue【一般廃棄物処理施設】&#10;有形固定資産減価償却率">
          <a:extLst>
            <a:ext uri="{FF2B5EF4-FFF2-40B4-BE49-F238E27FC236}">
              <a16:creationId xmlns:a16="http://schemas.microsoft.com/office/drawing/2014/main" id="{A9FD091A-A6AD-46A3-82AE-9A32A7188F5B}"/>
            </a:ext>
          </a:extLst>
        </xdr:cNvPr>
        <xdr:cNvSpPr txBox="1"/>
      </xdr:nvSpPr>
      <xdr:spPr>
        <a:xfrm>
          <a:off x="12964169" y="6136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448" name="n_3aveValue【一般廃棄物処理施設】&#10;有形固定資産減価償却率">
          <a:extLst>
            <a:ext uri="{FF2B5EF4-FFF2-40B4-BE49-F238E27FC236}">
              <a16:creationId xmlns:a16="http://schemas.microsoft.com/office/drawing/2014/main" id="{73C946B1-169B-4E1D-A9A5-8BD1C8CC6182}"/>
            </a:ext>
          </a:extLst>
        </xdr:cNvPr>
        <xdr:cNvSpPr txBox="1"/>
      </xdr:nvSpPr>
      <xdr:spPr>
        <a:xfrm>
          <a:off x="12164069"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449" name="n_4aveValue【一般廃棄物処理施設】&#10;有形固定資産減価償却率">
          <a:extLst>
            <a:ext uri="{FF2B5EF4-FFF2-40B4-BE49-F238E27FC236}">
              <a16:creationId xmlns:a16="http://schemas.microsoft.com/office/drawing/2014/main" id="{C2924755-A2EB-4B60-BE85-B15728F1C1C9}"/>
            </a:ext>
          </a:extLst>
        </xdr:cNvPr>
        <xdr:cNvSpPr txBox="1"/>
      </xdr:nvSpPr>
      <xdr:spPr>
        <a:xfrm>
          <a:off x="11354444"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57802</xdr:rowOff>
    </xdr:from>
    <xdr:ext cx="405111" cy="259045"/>
    <xdr:sp macro="" textlink="">
      <xdr:nvSpPr>
        <xdr:cNvPr id="450" name="n_1mainValue【一般廃棄物処理施設】&#10;有形固定資産減価償却率">
          <a:extLst>
            <a:ext uri="{FF2B5EF4-FFF2-40B4-BE49-F238E27FC236}">
              <a16:creationId xmlns:a16="http://schemas.microsoft.com/office/drawing/2014/main" id="{1385A212-D2DC-4329-A679-C11DF9DB9DDF}"/>
            </a:ext>
          </a:extLst>
        </xdr:cNvPr>
        <xdr:cNvSpPr txBox="1"/>
      </xdr:nvSpPr>
      <xdr:spPr>
        <a:xfrm>
          <a:off x="13745219" y="573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15892</xdr:rowOff>
    </xdr:from>
    <xdr:ext cx="405111" cy="259045"/>
    <xdr:sp macro="" textlink="">
      <xdr:nvSpPr>
        <xdr:cNvPr id="451" name="n_2mainValue【一般廃棄物処理施設】&#10;有形固定資産減価償却率">
          <a:extLst>
            <a:ext uri="{FF2B5EF4-FFF2-40B4-BE49-F238E27FC236}">
              <a16:creationId xmlns:a16="http://schemas.microsoft.com/office/drawing/2014/main" id="{65CBF860-1434-4AE4-8DF6-ADFBAFB73A3B}"/>
            </a:ext>
          </a:extLst>
        </xdr:cNvPr>
        <xdr:cNvSpPr txBox="1"/>
      </xdr:nvSpPr>
      <xdr:spPr>
        <a:xfrm>
          <a:off x="12964169" y="569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134002</xdr:rowOff>
    </xdr:from>
    <xdr:ext cx="405111" cy="259045"/>
    <xdr:sp macro="" textlink="">
      <xdr:nvSpPr>
        <xdr:cNvPr id="452" name="n_3mainValue【一般廃棄物処理施設】&#10;有形固定資産減価償却率">
          <a:extLst>
            <a:ext uri="{FF2B5EF4-FFF2-40B4-BE49-F238E27FC236}">
              <a16:creationId xmlns:a16="http://schemas.microsoft.com/office/drawing/2014/main" id="{29D30E76-4D09-4F52-9DA0-E6A504D9A96E}"/>
            </a:ext>
          </a:extLst>
        </xdr:cNvPr>
        <xdr:cNvSpPr txBox="1"/>
      </xdr:nvSpPr>
      <xdr:spPr>
        <a:xfrm>
          <a:off x="12164069"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80662</xdr:rowOff>
    </xdr:from>
    <xdr:ext cx="405111" cy="259045"/>
    <xdr:sp macro="" textlink="">
      <xdr:nvSpPr>
        <xdr:cNvPr id="453" name="n_4mainValue【一般廃棄物処理施設】&#10;有形固定資産減価償却率">
          <a:extLst>
            <a:ext uri="{FF2B5EF4-FFF2-40B4-BE49-F238E27FC236}">
              <a16:creationId xmlns:a16="http://schemas.microsoft.com/office/drawing/2014/main" id="{1D0099F8-3CC7-4F3E-88F0-DCBC62CD7387}"/>
            </a:ext>
          </a:extLst>
        </xdr:cNvPr>
        <xdr:cNvSpPr txBox="1"/>
      </xdr:nvSpPr>
      <xdr:spPr>
        <a:xfrm>
          <a:off x="11354444" y="559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C3EF189E-ADEA-4351-AFE7-EEE85CDC3A63}"/>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5DBDF48B-C4C2-456D-B7D0-18B142A738E9}"/>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1738710C-096C-4959-BBF6-184FC3C74D7E}"/>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AD87E2BA-3430-475A-84B5-D86F393A737C}"/>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FBD5D0C5-80CC-4DF4-8D84-FCD2186DE39D}"/>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FCB89B22-2A49-4A45-BC58-E4CA2EF59F35}"/>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FAC1D9AC-EB0D-4856-92E6-1987CBBAA766}"/>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6EF99CF2-76AA-449D-BD6A-1A1DE76E47A0}"/>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C3CFF6AA-2CC7-4487-AD32-A22FF6173011}"/>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DF0BF107-C8CC-4315-8497-DC2C96E8A698}"/>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4" name="直線コネクタ 463">
          <a:extLst>
            <a:ext uri="{FF2B5EF4-FFF2-40B4-BE49-F238E27FC236}">
              <a16:creationId xmlns:a16="http://schemas.microsoft.com/office/drawing/2014/main" id="{633A02B5-78EA-480E-B7AE-86102448BAB2}"/>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5" name="テキスト ボックス 464">
          <a:extLst>
            <a:ext uri="{FF2B5EF4-FFF2-40B4-BE49-F238E27FC236}">
              <a16:creationId xmlns:a16="http://schemas.microsoft.com/office/drawing/2014/main" id="{BAA3819B-DCE3-4D1C-A679-997709BFDD57}"/>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6" name="直線コネクタ 465">
          <a:extLst>
            <a:ext uri="{FF2B5EF4-FFF2-40B4-BE49-F238E27FC236}">
              <a16:creationId xmlns:a16="http://schemas.microsoft.com/office/drawing/2014/main" id="{A5A6247E-1B53-4BF7-ACBB-2B9AC3EAABAF}"/>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7" name="テキスト ボックス 466">
          <a:extLst>
            <a:ext uri="{FF2B5EF4-FFF2-40B4-BE49-F238E27FC236}">
              <a16:creationId xmlns:a16="http://schemas.microsoft.com/office/drawing/2014/main" id="{8280033F-A62E-4250-BE26-C49B96061997}"/>
            </a:ext>
          </a:extLst>
        </xdr:cNvPr>
        <xdr:cNvSpPr txBox="1"/>
      </xdr:nvSpPr>
      <xdr:spPr>
        <a:xfrm>
          <a:off x="159368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8" name="直線コネクタ 467">
          <a:extLst>
            <a:ext uri="{FF2B5EF4-FFF2-40B4-BE49-F238E27FC236}">
              <a16:creationId xmlns:a16="http://schemas.microsoft.com/office/drawing/2014/main" id="{A25AA8D8-F9EA-470D-A3E8-312F06B6E2C5}"/>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9" name="テキスト ボックス 468">
          <a:extLst>
            <a:ext uri="{FF2B5EF4-FFF2-40B4-BE49-F238E27FC236}">
              <a16:creationId xmlns:a16="http://schemas.microsoft.com/office/drawing/2014/main" id="{55705672-0CCC-4C2E-9BD2-54161E80A260}"/>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0" name="直線コネクタ 469">
          <a:extLst>
            <a:ext uri="{FF2B5EF4-FFF2-40B4-BE49-F238E27FC236}">
              <a16:creationId xmlns:a16="http://schemas.microsoft.com/office/drawing/2014/main" id="{E06FD565-E382-4A8F-9FEC-86C1771BCB90}"/>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71" name="テキスト ボックス 470">
          <a:extLst>
            <a:ext uri="{FF2B5EF4-FFF2-40B4-BE49-F238E27FC236}">
              <a16:creationId xmlns:a16="http://schemas.microsoft.com/office/drawing/2014/main" id="{8BB8ADF8-5290-4662-8B6D-EAE75FBF6F60}"/>
            </a:ext>
          </a:extLst>
        </xdr:cNvPr>
        <xdr:cNvSpPr txBox="1"/>
      </xdr:nvSpPr>
      <xdr:spPr>
        <a:xfrm>
          <a:off x="159368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2" name="直線コネクタ 471">
          <a:extLst>
            <a:ext uri="{FF2B5EF4-FFF2-40B4-BE49-F238E27FC236}">
              <a16:creationId xmlns:a16="http://schemas.microsoft.com/office/drawing/2014/main" id="{0491DEB6-1AC2-4BD2-8A48-D4BED09FDDB9}"/>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3" name="テキスト ボックス 472">
          <a:extLst>
            <a:ext uri="{FF2B5EF4-FFF2-40B4-BE49-F238E27FC236}">
              <a16:creationId xmlns:a16="http://schemas.microsoft.com/office/drawing/2014/main" id="{74143616-C239-4A74-8A75-C1E1FE9AB18D}"/>
            </a:ext>
          </a:extLst>
        </xdr:cNvPr>
        <xdr:cNvSpPr txBox="1"/>
      </xdr:nvSpPr>
      <xdr:spPr>
        <a:xfrm>
          <a:off x="159368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A3DDDC1C-ECB6-43E9-8B12-72C8A075286A}"/>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5" name="テキスト ボックス 474">
          <a:extLst>
            <a:ext uri="{FF2B5EF4-FFF2-40B4-BE49-F238E27FC236}">
              <a16:creationId xmlns:a16="http://schemas.microsoft.com/office/drawing/2014/main" id="{5AB26D86-7C61-4EEE-B774-E90D6BB01E0B}"/>
            </a:ext>
          </a:extLst>
        </xdr:cNvPr>
        <xdr:cNvSpPr txBox="1"/>
      </xdr:nvSpPr>
      <xdr:spPr>
        <a:xfrm>
          <a:off x="15849828"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id="{F320A37A-DB9E-47CC-8005-5D5C49BF411D}"/>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477" name="直線コネクタ 476">
          <a:extLst>
            <a:ext uri="{FF2B5EF4-FFF2-40B4-BE49-F238E27FC236}">
              <a16:creationId xmlns:a16="http://schemas.microsoft.com/office/drawing/2014/main" id="{2A02054A-2BE9-4896-85FF-CB9D56FAF51F}"/>
            </a:ext>
          </a:extLst>
        </xdr:cNvPr>
        <xdr:cNvCxnSpPr/>
      </xdr:nvCxnSpPr>
      <xdr:spPr>
        <a:xfrm flipV="1">
          <a:off x="19954239" y="5629452"/>
          <a:ext cx="0" cy="121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478" name="【一般廃棄物処理施設】&#10;一人当たり有形固定資産（償却資産）額最小値テキスト">
          <a:extLst>
            <a:ext uri="{FF2B5EF4-FFF2-40B4-BE49-F238E27FC236}">
              <a16:creationId xmlns:a16="http://schemas.microsoft.com/office/drawing/2014/main" id="{07D1DDE1-FEED-4C0D-9F32-E8BFC72E55DC}"/>
            </a:ext>
          </a:extLst>
        </xdr:cNvPr>
        <xdr:cNvSpPr txBox="1"/>
      </xdr:nvSpPr>
      <xdr:spPr>
        <a:xfrm>
          <a:off x="19992975" y="6846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479" name="直線コネクタ 478">
          <a:extLst>
            <a:ext uri="{FF2B5EF4-FFF2-40B4-BE49-F238E27FC236}">
              <a16:creationId xmlns:a16="http://schemas.microsoft.com/office/drawing/2014/main" id="{022D2A02-8A4E-4F75-ABA5-32A7CEE4E6D9}"/>
            </a:ext>
          </a:extLst>
        </xdr:cNvPr>
        <xdr:cNvCxnSpPr/>
      </xdr:nvCxnSpPr>
      <xdr:spPr>
        <a:xfrm>
          <a:off x="19878675" y="68395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480" name="【一般廃棄物処理施設】&#10;一人当たり有形固定資産（償却資産）額最大値テキスト">
          <a:extLst>
            <a:ext uri="{FF2B5EF4-FFF2-40B4-BE49-F238E27FC236}">
              <a16:creationId xmlns:a16="http://schemas.microsoft.com/office/drawing/2014/main" id="{B71DF367-FA97-4F8D-87DF-3A728D32FC6E}"/>
            </a:ext>
          </a:extLst>
        </xdr:cNvPr>
        <xdr:cNvSpPr txBox="1"/>
      </xdr:nvSpPr>
      <xdr:spPr>
        <a:xfrm>
          <a:off x="19992975" y="5417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481" name="直線コネクタ 480">
          <a:extLst>
            <a:ext uri="{FF2B5EF4-FFF2-40B4-BE49-F238E27FC236}">
              <a16:creationId xmlns:a16="http://schemas.microsoft.com/office/drawing/2014/main" id="{14862DE7-72B9-4FA7-AB9E-CB511193F900}"/>
            </a:ext>
          </a:extLst>
        </xdr:cNvPr>
        <xdr:cNvCxnSpPr/>
      </xdr:nvCxnSpPr>
      <xdr:spPr>
        <a:xfrm>
          <a:off x="19878675" y="56294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73762</xdr:rowOff>
    </xdr:from>
    <xdr:ext cx="599010" cy="259045"/>
    <xdr:sp macro="" textlink="">
      <xdr:nvSpPr>
        <xdr:cNvPr id="482" name="【一般廃棄物処理施設】&#10;一人当たり有形固定資産（償却資産）額平均値テキスト">
          <a:extLst>
            <a:ext uri="{FF2B5EF4-FFF2-40B4-BE49-F238E27FC236}">
              <a16:creationId xmlns:a16="http://schemas.microsoft.com/office/drawing/2014/main" id="{D2D192EA-12F0-4BEC-AD34-CCA6C7B730E4}"/>
            </a:ext>
          </a:extLst>
        </xdr:cNvPr>
        <xdr:cNvSpPr txBox="1"/>
      </xdr:nvSpPr>
      <xdr:spPr>
        <a:xfrm>
          <a:off x="19992975" y="62364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483" name="フローチャート: 判断 482">
          <a:extLst>
            <a:ext uri="{FF2B5EF4-FFF2-40B4-BE49-F238E27FC236}">
              <a16:creationId xmlns:a16="http://schemas.microsoft.com/office/drawing/2014/main" id="{C0A6FD38-A312-4830-87B6-BCBBB5FA7482}"/>
            </a:ext>
          </a:extLst>
        </xdr:cNvPr>
        <xdr:cNvSpPr/>
      </xdr:nvSpPr>
      <xdr:spPr>
        <a:xfrm>
          <a:off x="19897725" y="63723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484" name="フローチャート: 判断 483">
          <a:extLst>
            <a:ext uri="{FF2B5EF4-FFF2-40B4-BE49-F238E27FC236}">
              <a16:creationId xmlns:a16="http://schemas.microsoft.com/office/drawing/2014/main" id="{EACF8884-6948-4286-8A3E-7BAADB966226}"/>
            </a:ext>
          </a:extLst>
        </xdr:cNvPr>
        <xdr:cNvSpPr/>
      </xdr:nvSpPr>
      <xdr:spPr>
        <a:xfrm>
          <a:off x="19154775" y="635319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485" name="フローチャート: 判断 484">
          <a:extLst>
            <a:ext uri="{FF2B5EF4-FFF2-40B4-BE49-F238E27FC236}">
              <a16:creationId xmlns:a16="http://schemas.microsoft.com/office/drawing/2014/main" id="{9F72BFED-1BB0-4989-893D-C0F91DBDE6B6}"/>
            </a:ext>
          </a:extLst>
        </xdr:cNvPr>
        <xdr:cNvSpPr/>
      </xdr:nvSpPr>
      <xdr:spPr>
        <a:xfrm>
          <a:off x="18345150" y="63903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486" name="フローチャート: 判断 485">
          <a:extLst>
            <a:ext uri="{FF2B5EF4-FFF2-40B4-BE49-F238E27FC236}">
              <a16:creationId xmlns:a16="http://schemas.microsoft.com/office/drawing/2014/main" id="{285BBF47-BD71-4CD5-BF2D-56DD9E788685}"/>
            </a:ext>
          </a:extLst>
        </xdr:cNvPr>
        <xdr:cNvSpPr/>
      </xdr:nvSpPr>
      <xdr:spPr>
        <a:xfrm>
          <a:off x="17554575" y="644607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487" name="フローチャート: 判断 486">
          <a:extLst>
            <a:ext uri="{FF2B5EF4-FFF2-40B4-BE49-F238E27FC236}">
              <a16:creationId xmlns:a16="http://schemas.microsoft.com/office/drawing/2014/main" id="{AE6E11A3-F61C-4893-86A3-2AA594B852D4}"/>
            </a:ext>
          </a:extLst>
        </xdr:cNvPr>
        <xdr:cNvSpPr/>
      </xdr:nvSpPr>
      <xdr:spPr>
        <a:xfrm>
          <a:off x="16754475" y="64790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A946C8F0-4BAD-4E02-8C4F-CCABF1BB1455}"/>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F37D7AA1-D2B7-40E8-BF2E-DD75936862D4}"/>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BD7A8B56-1570-4F99-B7C6-548663190722}"/>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67BB352B-8069-4DED-8EA4-0C643E20CA63}"/>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C5D9B41C-22C3-4D3D-81C9-54B72B7A239D}"/>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121869</xdr:rowOff>
    </xdr:from>
    <xdr:to>
      <xdr:col>116</xdr:col>
      <xdr:colOff>114300</xdr:colOff>
      <xdr:row>41</xdr:row>
      <xdr:rowOff>52019</xdr:rowOff>
    </xdr:to>
    <xdr:sp macro="" textlink="">
      <xdr:nvSpPr>
        <xdr:cNvPr id="493" name="楕円 492">
          <a:extLst>
            <a:ext uri="{FF2B5EF4-FFF2-40B4-BE49-F238E27FC236}">
              <a16:creationId xmlns:a16="http://schemas.microsoft.com/office/drawing/2014/main" id="{CA2EE90F-1719-48DE-96BE-B2F223866CF5}"/>
            </a:ext>
          </a:extLst>
        </xdr:cNvPr>
        <xdr:cNvSpPr/>
      </xdr:nvSpPr>
      <xdr:spPr>
        <a:xfrm>
          <a:off x="19897725" y="661156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100296</xdr:rowOff>
    </xdr:from>
    <xdr:ext cx="599010" cy="259045"/>
    <xdr:sp macro="" textlink="">
      <xdr:nvSpPr>
        <xdr:cNvPr id="494" name="【一般廃棄物処理施設】&#10;一人当たり有形固定資産（償却資産）額該当値テキスト">
          <a:extLst>
            <a:ext uri="{FF2B5EF4-FFF2-40B4-BE49-F238E27FC236}">
              <a16:creationId xmlns:a16="http://schemas.microsoft.com/office/drawing/2014/main" id="{0130F3E2-0318-49BE-A019-C6493A8CA2E0}"/>
            </a:ext>
          </a:extLst>
        </xdr:cNvPr>
        <xdr:cNvSpPr txBox="1"/>
      </xdr:nvSpPr>
      <xdr:spPr>
        <a:xfrm>
          <a:off x="19992975" y="6589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130817</xdr:rowOff>
    </xdr:from>
    <xdr:to>
      <xdr:col>112</xdr:col>
      <xdr:colOff>38100</xdr:colOff>
      <xdr:row>41</xdr:row>
      <xdr:rowOff>60967</xdr:rowOff>
    </xdr:to>
    <xdr:sp macro="" textlink="">
      <xdr:nvSpPr>
        <xdr:cNvPr id="495" name="楕円 494">
          <a:extLst>
            <a:ext uri="{FF2B5EF4-FFF2-40B4-BE49-F238E27FC236}">
              <a16:creationId xmlns:a16="http://schemas.microsoft.com/office/drawing/2014/main" id="{AB01F3E9-A4B2-4D20-8BC3-BE945C6E868A}"/>
            </a:ext>
          </a:extLst>
        </xdr:cNvPr>
        <xdr:cNvSpPr/>
      </xdr:nvSpPr>
      <xdr:spPr>
        <a:xfrm>
          <a:off x="19154775" y="661734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1219</xdr:rowOff>
    </xdr:from>
    <xdr:to>
      <xdr:col>116</xdr:col>
      <xdr:colOff>63500</xdr:colOff>
      <xdr:row>41</xdr:row>
      <xdr:rowOff>10167</xdr:rowOff>
    </xdr:to>
    <xdr:cxnSp macro="">
      <xdr:nvCxnSpPr>
        <xdr:cNvPr id="496" name="直線コネクタ 495">
          <a:extLst>
            <a:ext uri="{FF2B5EF4-FFF2-40B4-BE49-F238E27FC236}">
              <a16:creationId xmlns:a16="http://schemas.microsoft.com/office/drawing/2014/main" id="{BD1055A0-8D30-4F75-BDEC-B02DEE131B89}"/>
            </a:ext>
          </a:extLst>
        </xdr:cNvPr>
        <xdr:cNvCxnSpPr/>
      </xdr:nvCxnSpPr>
      <xdr:spPr>
        <a:xfrm flipV="1">
          <a:off x="19202400" y="6649669"/>
          <a:ext cx="752475" cy="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140706</xdr:rowOff>
    </xdr:from>
    <xdr:to>
      <xdr:col>107</xdr:col>
      <xdr:colOff>101600</xdr:colOff>
      <xdr:row>41</xdr:row>
      <xdr:rowOff>70856</xdr:rowOff>
    </xdr:to>
    <xdr:sp macro="" textlink="">
      <xdr:nvSpPr>
        <xdr:cNvPr id="497" name="楕円 496">
          <a:extLst>
            <a:ext uri="{FF2B5EF4-FFF2-40B4-BE49-F238E27FC236}">
              <a16:creationId xmlns:a16="http://schemas.microsoft.com/office/drawing/2014/main" id="{3CC970B4-3797-45B9-A026-894A0D44D2D1}"/>
            </a:ext>
          </a:extLst>
        </xdr:cNvPr>
        <xdr:cNvSpPr/>
      </xdr:nvSpPr>
      <xdr:spPr>
        <a:xfrm>
          <a:off x="18345150" y="663040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10167</xdr:rowOff>
    </xdr:from>
    <xdr:to>
      <xdr:col>111</xdr:col>
      <xdr:colOff>177800</xdr:colOff>
      <xdr:row>41</xdr:row>
      <xdr:rowOff>20056</xdr:rowOff>
    </xdr:to>
    <xdr:cxnSp macro="">
      <xdr:nvCxnSpPr>
        <xdr:cNvPr id="498" name="直線コネクタ 497">
          <a:extLst>
            <a:ext uri="{FF2B5EF4-FFF2-40B4-BE49-F238E27FC236}">
              <a16:creationId xmlns:a16="http://schemas.microsoft.com/office/drawing/2014/main" id="{A932F9FA-D946-4444-9A64-51047AA13509}"/>
            </a:ext>
          </a:extLst>
        </xdr:cNvPr>
        <xdr:cNvCxnSpPr/>
      </xdr:nvCxnSpPr>
      <xdr:spPr>
        <a:xfrm flipV="1">
          <a:off x="18392775" y="6655442"/>
          <a:ext cx="809625"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147118</xdr:rowOff>
    </xdr:from>
    <xdr:to>
      <xdr:col>102</xdr:col>
      <xdr:colOff>165100</xdr:colOff>
      <xdr:row>41</xdr:row>
      <xdr:rowOff>77268</xdr:rowOff>
    </xdr:to>
    <xdr:sp macro="" textlink="">
      <xdr:nvSpPr>
        <xdr:cNvPr id="499" name="楕円 498">
          <a:extLst>
            <a:ext uri="{FF2B5EF4-FFF2-40B4-BE49-F238E27FC236}">
              <a16:creationId xmlns:a16="http://schemas.microsoft.com/office/drawing/2014/main" id="{3F04F5C3-36C4-4B2C-865C-6844446C59FD}"/>
            </a:ext>
          </a:extLst>
        </xdr:cNvPr>
        <xdr:cNvSpPr/>
      </xdr:nvSpPr>
      <xdr:spPr>
        <a:xfrm>
          <a:off x="17554575" y="66304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20056</xdr:rowOff>
    </xdr:from>
    <xdr:to>
      <xdr:col>107</xdr:col>
      <xdr:colOff>50800</xdr:colOff>
      <xdr:row>41</xdr:row>
      <xdr:rowOff>26468</xdr:rowOff>
    </xdr:to>
    <xdr:cxnSp macro="">
      <xdr:nvCxnSpPr>
        <xdr:cNvPr id="500" name="直線コネクタ 499">
          <a:extLst>
            <a:ext uri="{FF2B5EF4-FFF2-40B4-BE49-F238E27FC236}">
              <a16:creationId xmlns:a16="http://schemas.microsoft.com/office/drawing/2014/main" id="{2216F65D-C420-4A5F-AE09-4FDFD63AD54E}"/>
            </a:ext>
          </a:extLst>
        </xdr:cNvPr>
        <xdr:cNvCxnSpPr/>
      </xdr:nvCxnSpPr>
      <xdr:spPr>
        <a:xfrm flipV="1">
          <a:off x="17602200" y="6668506"/>
          <a:ext cx="790575" cy="9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151478</xdr:rowOff>
    </xdr:from>
    <xdr:to>
      <xdr:col>98</xdr:col>
      <xdr:colOff>38100</xdr:colOff>
      <xdr:row>41</xdr:row>
      <xdr:rowOff>81628</xdr:rowOff>
    </xdr:to>
    <xdr:sp macro="" textlink="">
      <xdr:nvSpPr>
        <xdr:cNvPr id="501" name="楕円 500">
          <a:extLst>
            <a:ext uri="{FF2B5EF4-FFF2-40B4-BE49-F238E27FC236}">
              <a16:creationId xmlns:a16="http://schemas.microsoft.com/office/drawing/2014/main" id="{479C8749-2E8B-4C7E-BD7C-4F6171BDC564}"/>
            </a:ext>
          </a:extLst>
        </xdr:cNvPr>
        <xdr:cNvSpPr/>
      </xdr:nvSpPr>
      <xdr:spPr>
        <a:xfrm>
          <a:off x="16754475" y="663800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26468</xdr:rowOff>
    </xdr:from>
    <xdr:to>
      <xdr:col>102</xdr:col>
      <xdr:colOff>114300</xdr:colOff>
      <xdr:row>41</xdr:row>
      <xdr:rowOff>30828</xdr:rowOff>
    </xdr:to>
    <xdr:cxnSp macro="">
      <xdr:nvCxnSpPr>
        <xdr:cNvPr id="502" name="直線コネクタ 501">
          <a:extLst>
            <a:ext uri="{FF2B5EF4-FFF2-40B4-BE49-F238E27FC236}">
              <a16:creationId xmlns:a16="http://schemas.microsoft.com/office/drawing/2014/main" id="{002C43D2-B2D9-4069-AAB1-D7D7D002F226}"/>
            </a:ext>
          </a:extLst>
        </xdr:cNvPr>
        <xdr:cNvCxnSpPr/>
      </xdr:nvCxnSpPr>
      <xdr:spPr>
        <a:xfrm flipV="1">
          <a:off x="16802100" y="667809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149893</xdr:rowOff>
    </xdr:from>
    <xdr:ext cx="599010" cy="259045"/>
    <xdr:sp macro="" textlink="">
      <xdr:nvSpPr>
        <xdr:cNvPr id="503" name="n_1aveValue【一般廃棄物処理施設】&#10;一人当たり有形固定資産（償却資産）額">
          <a:extLst>
            <a:ext uri="{FF2B5EF4-FFF2-40B4-BE49-F238E27FC236}">
              <a16:creationId xmlns:a16="http://schemas.microsoft.com/office/drawing/2014/main" id="{7E34C0D5-7CC4-4DF3-BC2C-55DB6D331732}"/>
            </a:ext>
          </a:extLst>
        </xdr:cNvPr>
        <xdr:cNvSpPr txBox="1"/>
      </xdr:nvSpPr>
      <xdr:spPr>
        <a:xfrm>
          <a:off x="18915595" y="6150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9287</xdr:rowOff>
    </xdr:from>
    <xdr:ext cx="599010" cy="259045"/>
    <xdr:sp macro="" textlink="">
      <xdr:nvSpPr>
        <xdr:cNvPr id="504" name="n_2aveValue【一般廃棄物処理施設】&#10;一人当たり有形固定資産（償却資産）額">
          <a:extLst>
            <a:ext uri="{FF2B5EF4-FFF2-40B4-BE49-F238E27FC236}">
              <a16:creationId xmlns:a16="http://schemas.microsoft.com/office/drawing/2014/main" id="{21EB094E-82DE-499B-890A-D9FD7BF73F63}"/>
            </a:ext>
          </a:extLst>
        </xdr:cNvPr>
        <xdr:cNvSpPr txBox="1"/>
      </xdr:nvSpPr>
      <xdr:spPr>
        <a:xfrm>
          <a:off x="18134545" y="6175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64980</xdr:rowOff>
    </xdr:from>
    <xdr:ext cx="599010" cy="259045"/>
    <xdr:sp macro="" textlink="">
      <xdr:nvSpPr>
        <xdr:cNvPr id="505" name="n_3aveValue【一般廃棄物処理施設】&#10;一人当たり有形固定資産（償却資産）額">
          <a:extLst>
            <a:ext uri="{FF2B5EF4-FFF2-40B4-BE49-F238E27FC236}">
              <a16:creationId xmlns:a16="http://schemas.microsoft.com/office/drawing/2014/main" id="{29BE39C4-960E-4341-AFD7-F64521EECEC8}"/>
            </a:ext>
          </a:extLst>
        </xdr:cNvPr>
        <xdr:cNvSpPr txBox="1"/>
      </xdr:nvSpPr>
      <xdr:spPr>
        <a:xfrm>
          <a:off x="17324920" y="6230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101080</xdr:rowOff>
    </xdr:from>
    <xdr:ext cx="599010" cy="259045"/>
    <xdr:sp macro="" textlink="">
      <xdr:nvSpPr>
        <xdr:cNvPr id="506" name="n_4aveValue【一般廃棄物処理施設】&#10;一人当たり有形固定資産（償却資産）額">
          <a:extLst>
            <a:ext uri="{FF2B5EF4-FFF2-40B4-BE49-F238E27FC236}">
              <a16:creationId xmlns:a16="http://schemas.microsoft.com/office/drawing/2014/main" id="{C892E8D9-E364-4793-B3CA-4DF71F95681B}"/>
            </a:ext>
          </a:extLst>
        </xdr:cNvPr>
        <xdr:cNvSpPr txBox="1"/>
      </xdr:nvSpPr>
      <xdr:spPr>
        <a:xfrm>
          <a:off x="16524820" y="6266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52094</xdr:rowOff>
    </xdr:from>
    <xdr:ext cx="599010" cy="259045"/>
    <xdr:sp macro="" textlink="">
      <xdr:nvSpPr>
        <xdr:cNvPr id="507" name="n_1mainValue【一般廃棄物処理施設】&#10;一人当たり有形固定資産（償却資産）額">
          <a:extLst>
            <a:ext uri="{FF2B5EF4-FFF2-40B4-BE49-F238E27FC236}">
              <a16:creationId xmlns:a16="http://schemas.microsoft.com/office/drawing/2014/main" id="{88C9F67A-9724-4526-8EDF-8BDA3CCE528A}"/>
            </a:ext>
          </a:extLst>
        </xdr:cNvPr>
        <xdr:cNvSpPr txBox="1"/>
      </xdr:nvSpPr>
      <xdr:spPr>
        <a:xfrm>
          <a:off x="18915595" y="6697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61983</xdr:rowOff>
    </xdr:from>
    <xdr:ext cx="534377" cy="259045"/>
    <xdr:sp macro="" textlink="">
      <xdr:nvSpPr>
        <xdr:cNvPr id="508" name="n_2mainValue【一般廃棄物処理施設】&#10;一人当たり有形固定資産（償却資産）額">
          <a:extLst>
            <a:ext uri="{FF2B5EF4-FFF2-40B4-BE49-F238E27FC236}">
              <a16:creationId xmlns:a16="http://schemas.microsoft.com/office/drawing/2014/main" id="{BD285AB9-8016-41BC-A2A5-2BFD16CBE6AD}"/>
            </a:ext>
          </a:extLst>
        </xdr:cNvPr>
        <xdr:cNvSpPr txBox="1"/>
      </xdr:nvSpPr>
      <xdr:spPr>
        <a:xfrm>
          <a:off x="18163686" y="6713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68395</xdr:rowOff>
    </xdr:from>
    <xdr:ext cx="534377" cy="259045"/>
    <xdr:sp macro="" textlink="">
      <xdr:nvSpPr>
        <xdr:cNvPr id="509" name="n_3mainValue【一般廃棄物処理施設】&#10;一人当たり有形固定資産（償却資産）額">
          <a:extLst>
            <a:ext uri="{FF2B5EF4-FFF2-40B4-BE49-F238E27FC236}">
              <a16:creationId xmlns:a16="http://schemas.microsoft.com/office/drawing/2014/main" id="{F6E46505-B867-4918-862C-53DB8F91DAEF}"/>
            </a:ext>
          </a:extLst>
        </xdr:cNvPr>
        <xdr:cNvSpPr txBox="1"/>
      </xdr:nvSpPr>
      <xdr:spPr>
        <a:xfrm>
          <a:off x="17354061" y="6713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72755</xdr:rowOff>
    </xdr:from>
    <xdr:ext cx="534377" cy="259045"/>
    <xdr:sp macro="" textlink="">
      <xdr:nvSpPr>
        <xdr:cNvPr id="510" name="n_4mainValue【一般廃棄物処理施設】&#10;一人当たり有形固定資産（償却資産）額">
          <a:extLst>
            <a:ext uri="{FF2B5EF4-FFF2-40B4-BE49-F238E27FC236}">
              <a16:creationId xmlns:a16="http://schemas.microsoft.com/office/drawing/2014/main" id="{BFD9FA0C-4865-4D06-80B5-B4A5CFFEA607}"/>
            </a:ext>
          </a:extLst>
        </xdr:cNvPr>
        <xdr:cNvSpPr txBox="1"/>
      </xdr:nvSpPr>
      <xdr:spPr>
        <a:xfrm>
          <a:off x="16563486" y="6718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576C8251-33FD-4B30-9EA1-9CEADD66056A}"/>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F14FF73E-3AB8-40AC-9B5D-73B790B2F95F}"/>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404B2345-A1D6-4265-8BE6-7B6A6F345B46}"/>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C030DE2A-8530-4482-B913-71CB8C5EA568}"/>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95EE140C-F2A5-45D4-9F0A-92C7A96A5012}"/>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6F3EE84C-C4B1-4498-AC10-E2E3F1A54BA3}"/>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2794C7B9-2C86-459E-9F41-5E08796136C7}"/>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3E1027B1-7F64-4254-85C9-02E86545FE86}"/>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E34A9708-1458-4E46-8E73-565B947AF2DE}"/>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59DAF103-6DD9-4BCA-82A7-6429199B42FC}"/>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393AB039-8713-42E5-8A50-287C42146BCA}"/>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2" name="直線コネクタ 521">
          <a:extLst>
            <a:ext uri="{FF2B5EF4-FFF2-40B4-BE49-F238E27FC236}">
              <a16:creationId xmlns:a16="http://schemas.microsoft.com/office/drawing/2014/main" id="{F2C1BDED-2448-4F75-88E3-9624976067E4}"/>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3" name="テキスト ボックス 522">
          <a:extLst>
            <a:ext uri="{FF2B5EF4-FFF2-40B4-BE49-F238E27FC236}">
              <a16:creationId xmlns:a16="http://schemas.microsoft.com/office/drawing/2014/main" id="{B8C2CB66-AFC3-4790-A56A-82D253B8BD94}"/>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4" name="直線コネクタ 523">
          <a:extLst>
            <a:ext uri="{FF2B5EF4-FFF2-40B4-BE49-F238E27FC236}">
              <a16:creationId xmlns:a16="http://schemas.microsoft.com/office/drawing/2014/main" id="{C0907115-AB62-4C05-96A9-DBA311780DFA}"/>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5" name="テキスト ボックス 524">
          <a:extLst>
            <a:ext uri="{FF2B5EF4-FFF2-40B4-BE49-F238E27FC236}">
              <a16:creationId xmlns:a16="http://schemas.microsoft.com/office/drawing/2014/main" id="{3ED40587-CF3E-4329-A128-D486F0453782}"/>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6" name="直線コネクタ 525">
          <a:extLst>
            <a:ext uri="{FF2B5EF4-FFF2-40B4-BE49-F238E27FC236}">
              <a16:creationId xmlns:a16="http://schemas.microsoft.com/office/drawing/2014/main" id="{F4139D91-3DC3-434C-A6BE-284FCE5D02B3}"/>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7" name="テキスト ボックス 526">
          <a:extLst>
            <a:ext uri="{FF2B5EF4-FFF2-40B4-BE49-F238E27FC236}">
              <a16:creationId xmlns:a16="http://schemas.microsoft.com/office/drawing/2014/main" id="{607FB815-34C6-4E66-8136-643BA63DD809}"/>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8" name="直線コネクタ 527">
          <a:extLst>
            <a:ext uri="{FF2B5EF4-FFF2-40B4-BE49-F238E27FC236}">
              <a16:creationId xmlns:a16="http://schemas.microsoft.com/office/drawing/2014/main" id="{0552AD44-F2FE-4077-A38B-720F06BB00DE}"/>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9" name="テキスト ボックス 528">
          <a:extLst>
            <a:ext uri="{FF2B5EF4-FFF2-40B4-BE49-F238E27FC236}">
              <a16:creationId xmlns:a16="http://schemas.microsoft.com/office/drawing/2014/main" id="{E83184DD-8FDB-42B7-87A8-783A8B7EA5C6}"/>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0" name="直線コネクタ 529">
          <a:extLst>
            <a:ext uri="{FF2B5EF4-FFF2-40B4-BE49-F238E27FC236}">
              <a16:creationId xmlns:a16="http://schemas.microsoft.com/office/drawing/2014/main" id="{07D87152-4EFE-48E6-A698-95E0D19FAC48}"/>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1" name="テキスト ボックス 530">
          <a:extLst>
            <a:ext uri="{FF2B5EF4-FFF2-40B4-BE49-F238E27FC236}">
              <a16:creationId xmlns:a16="http://schemas.microsoft.com/office/drawing/2014/main" id="{8835349B-AE9A-4BFB-B66C-2A4AAA6280EE}"/>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3C338090-C30F-4FB4-9EA2-D27D368E15CE}"/>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3" name="テキスト ボックス 532">
          <a:extLst>
            <a:ext uri="{FF2B5EF4-FFF2-40B4-BE49-F238E27FC236}">
              <a16:creationId xmlns:a16="http://schemas.microsoft.com/office/drawing/2014/main" id="{0B39615B-7B30-466C-BF33-51D18B048906}"/>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a:extLst>
            <a:ext uri="{FF2B5EF4-FFF2-40B4-BE49-F238E27FC236}">
              <a16:creationId xmlns:a16="http://schemas.microsoft.com/office/drawing/2014/main" id="{1FE189C1-BFFF-408A-B4AA-F8AF99BB9D15}"/>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535" name="直線コネクタ 534">
          <a:extLst>
            <a:ext uri="{FF2B5EF4-FFF2-40B4-BE49-F238E27FC236}">
              <a16:creationId xmlns:a16="http://schemas.microsoft.com/office/drawing/2014/main" id="{42E7ADAB-1218-4C05-B191-2FF1AA891D5E}"/>
            </a:ext>
          </a:extLst>
        </xdr:cNvPr>
        <xdr:cNvCxnSpPr/>
      </xdr:nvCxnSpPr>
      <xdr:spPr>
        <a:xfrm flipV="1">
          <a:off x="14696439" y="9160510"/>
          <a:ext cx="0" cy="12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6" name="【保健センター・保健所】&#10;有形固定資産減価償却率最小値テキスト">
          <a:extLst>
            <a:ext uri="{FF2B5EF4-FFF2-40B4-BE49-F238E27FC236}">
              <a16:creationId xmlns:a16="http://schemas.microsoft.com/office/drawing/2014/main" id="{E056867F-0F4E-4A66-9A2D-AFAADD934D3F}"/>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7" name="直線コネクタ 536">
          <a:extLst>
            <a:ext uri="{FF2B5EF4-FFF2-40B4-BE49-F238E27FC236}">
              <a16:creationId xmlns:a16="http://schemas.microsoft.com/office/drawing/2014/main" id="{CFA9EA05-A79F-4FC5-8072-BAC2E0C4CC7D}"/>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538" name="【保健センター・保健所】&#10;有形固定資産減価償却率最大値テキスト">
          <a:extLst>
            <a:ext uri="{FF2B5EF4-FFF2-40B4-BE49-F238E27FC236}">
              <a16:creationId xmlns:a16="http://schemas.microsoft.com/office/drawing/2014/main" id="{07A91EAC-8422-4F24-BC64-F6D4059C4D6E}"/>
            </a:ext>
          </a:extLst>
        </xdr:cNvPr>
        <xdr:cNvSpPr txBox="1"/>
      </xdr:nvSpPr>
      <xdr:spPr>
        <a:xfrm>
          <a:off x="14735175" y="894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539" name="直線コネクタ 538">
          <a:extLst>
            <a:ext uri="{FF2B5EF4-FFF2-40B4-BE49-F238E27FC236}">
              <a16:creationId xmlns:a16="http://schemas.microsoft.com/office/drawing/2014/main" id="{15BF1D1E-D477-4E69-809C-133972C46BB9}"/>
            </a:ext>
          </a:extLst>
        </xdr:cNvPr>
        <xdr:cNvCxnSpPr/>
      </xdr:nvCxnSpPr>
      <xdr:spPr>
        <a:xfrm>
          <a:off x="14611350" y="91605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84472</xdr:rowOff>
    </xdr:from>
    <xdr:ext cx="405111" cy="259045"/>
    <xdr:sp macro="" textlink="">
      <xdr:nvSpPr>
        <xdr:cNvPr id="540" name="【保健センター・保健所】&#10;有形固定資産減価償却率平均値テキスト">
          <a:extLst>
            <a:ext uri="{FF2B5EF4-FFF2-40B4-BE49-F238E27FC236}">
              <a16:creationId xmlns:a16="http://schemas.microsoft.com/office/drawing/2014/main" id="{685C3AC9-A91F-49DF-90C8-3856FD95E692}"/>
            </a:ext>
          </a:extLst>
        </xdr:cNvPr>
        <xdr:cNvSpPr txBox="1"/>
      </xdr:nvSpPr>
      <xdr:spPr>
        <a:xfrm>
          <a:off x="14735175" y="9488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541" name="フローチャート: 判断 540">
          <a:extLst>
            <a:ext uri="{FF2B5EF4-FFF2-40B4-BE49-F238E27FC236}">
              <a16:creationId xmlns:a16="http://schemas.microsoft.com/office/drawing/2014/main" id="{B15D7036-476F-473D-A59C-08C244756561}"/>
            </a:ext>
          </a:extLst>
        </xdr:cNvPr>
        <xdr:cNvSpPr/>
      </xdr:nvSpPr>
      <xdr:spPr>
        <a:xfrm>
          <a:off x="14649450" y="96278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542" name="フローチャート: 判断 541">
          <a:extLst>
            <a:ext uri="{FF2B5EF4-FFF2-40B4-BE49-F238E27FC236}">
              <a16:creationId xmlns:a16="http://schemas.microsoft.com/office/drawing/2014/main" id="{079300CE-BC81-432B-ABBB-A445B9F9A064}"/>
            </a:ext>
          </a:extLst>
        </xdr:cNvPr>
        <xdr:cNvSpPr/>
      </xdr:nvSpPr>
      <xdr:spPr>
        <a:xfrm>
          <a:off x="13887450" y="95897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543" name="フローチャート: 判断 542">
          <a:extLst>
            <a:ext uri="{FF2B5EF4-FFF2-40B4-BE49-F238E27FC236}">
              <a16:creationId xmlns:a16="http://schemas.microsoft.com/office/drawing/2014/main" id="{A88C9E4B-F458-4413-B6A3-F01EF0D15118}"/>
            </a:ext>
          </a:extLst>
        </xdr:cNvPr>
        <xdr:cNvSpPr/>
      </xdr:nvSpPr>
      <xdr:spPr>
        <a:xfrm>
          <a:off x="13096875" y="956500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544" name="フローチャート: 判断 543">
          <a:extLst>
            <a:ext uri="{FF2B5EF4-FFF2-40B4-BE49-F238E27FC236}">
              <a16:creationId xmlns:a16="http://schemas.microsoft.com/office/drawing/2014/main" id="{4E7E9F0C-F76C-47A1-AE71-A3F274C1513A}"/>
            </a:ext>
          </a:extLst>
        </xdr:cNvPr>
        <xdr:cNvSpPr/>
      </xdr:nvSpPr>
      <xdr:spPr>
        <a:xfrm>
          <a:off x="12296775" y="952690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545" name="フローチャート: 判断 544">
          <a:extLst>
            <a:ext uri="{FF2B5EF4-FFF2-40B4-BE49-F238E27FC236}">
              <a16:creationId xmlns:a16="http://schemas.microsoft.com/office/drawing/2014/main" id="{2BFB484B-A867-42E0-B51A-E1367821BF30}"/>
            </a:ext>
          </a:extLst>
        </xdr:cNvPr>
        <xdr:cNvSpPr/>
      </xdr:nvSpPr>
      <xdr:spPr>
        <a:xfrm>
          <a:off x="11487150" y="952690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362E778A-EDA5-4AFC-97A4-2216F9262F43}"/>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683C8184-3CCC-43BC-86FE-8E08545191DA}"/>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B708421F-AD1F-484D-AD58-15BBAE6EBC1A}"/>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9724FB5-C2DD-451E-B854-81D76FB1A891}"/>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5BB4BA42-52CA-42CF-8429-58E1B0B655E9}"/>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78740</xdr:rowOff>
    </xdr:from>
    <xdr:to>
      <xdr:col>85</xdr:col>
      <xdr:colOff>177800</xdr:colOff>
      <xdr:row>60</xdr:row>
      <xdr:rowOff>8890</xdr:rowOff>
    </xdr:to>
    <xdr:sp macro="" textlink="">
      <xdr:nvSpPr>
        <xdr:cNvPr id="551" name="楕円 550">
          <a:extLst>
            <a:ext uri="{FF2B5EF4-FFF2-40B4-BE49-F238E27FC236}">
              <a16:creationId xmlns:a16="http://schemas.microsoft.com/office/drawing/2014/main" id="{8E357059-C91F-4EB8-B104-63E659B6D7B0}"/>
            </a:ext>
          </a:extLst>
        </xdr:cNvPr>
        <xdr:cNvSpPr/>
      </xdr:nvSpPr>
      <xdr:spPr>
        <a:xfrm>
          <a:off x="14649450" y="96418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57167</xdr:rowOff>
    </xdr:from>
    <xdr:ext cx="405111" cy="259045"/>
    <xdr:sp macro="" textlink="">
      <xdr:nvSpPr>
        <xdr:cNvPr id="552" name="【保健センター・保健所】&#10;有形固定資産減価償却率該当値テキスト">
          <a:extLst>
            <a:ext uri="{FF2B5EF4-FFF2-40B4-BE49-F238E27FC236}">
              <a16:creationId xmlns:a16="http://schemas.microsoft.com/office/drawing/2014/main" id="{F026F6F8-9ED3-4018-9A5A-04150EE7942C}"/>
            </a:ext>
          </a:extLst>
        </xdr:cNvPr>
        <xdr:cNvSpPr txBox="1"/>
      </xdr:nvSpPr>
      <xdr:spPr>
        <a:xfrm>
          <a:off x="14735175" y="9620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53975</xdr:rowOff>
    </xdr:from>
    <xdr:to>
      <xdr:col>81</xdr:col>
      <xdr:colOff>101600</xdr:colOff>
      <xdr:row>59</xdr:row>
      <xdr:rowOff>155575</xdr:rowOff>
    </xdr:to>
    <xdr:sp macro="" textlink="">
      <xdr:nvSpPr>
        <xdr:cNvPr id="553" name="楕円 552">
          <a:extLst>
            <a:ext uri="{FF2B5EF4-FFF2-40B4-BE49-F238E27FC236}">
              <a16:creationId xmlns:a16="http://schemas.microsoft.com/office/drawing/2014/main" id="{58E82406-92D1-432C-BA9A-3FD82A35F861}"/>
            </a:ext>
          </a:extLst>
        </xdr:cNvPr>
        <xdr:cNvSpPr/>
      </xdr:nvSpPr>
      <xdr:spPr>
        <a:xfrm>
          <a:off x="13887450" y="96170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104775</xdr:rowOff>
    </xdr:from>
    <xdr:to>
      <xdr:col>85</xdr:col>
      <xdr:colOff>127000</xdr:colOff>
      <xdr:row>59</xdr:row>
      <xdr:rowOff>129540</xdr:rowOff>
    </xdr:to>
    <xdr:cxnSp macro="">
      <xdr:nvCxnSpPr>
        <xdr:cNvPr id="554" name="直線コネクタ 553">
          <a:extLst>
            <a:ext uri="{FF2B5EF4-FFF2-40B4-BE49-F238E27FC236}">
              <a16:creationId xmlns:a16="http://schemas.microsoft.com/office/drawing/2014/main" id="{2006BE3E-D6A7-40A0-9C28-44F9BC60475B}"/>
            </a:ext>
          </a:extLst>
        </xdr:cNvPr>
        <xdr:cNvCxnSpPr/>
      </xdr:nvCxnSpPr>
      <xdr:spPr>
        <a:xfrm>
          <a:off x="13935075" y="9664700"/>
          <a:ext cx="762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29210</xdr:rowOff>
    </xdr:from>
    <xdr:to>
      <xdr:col>76</xdr:col>
      <xdr:colOff>165100</xdr:colOff>
      <xdr:row>59</xdr:row>
      <xdr:rowOff>130810</xdr:rowOff>
    </xdr:to>
    <xdr:sp macro="" textlink="">
      <xdr:nvSpPr>
        <xdr:cNvPr id="555" name="楕円 554">
          <a:extLst>
            <a:ext uri="{FF2B5EF4-FFF2-40B4-BE49-F238E27FC236}">
              <a16:creationId xmlns:a16="http://schemas.microsoft.com/office/drawing/2014/main" id="{AC84560A-4087-4909-9F88-00774006EF58}"/>
            </a:ext>
          </a:extLst>
        </xdr:cNvPr>
        <xdr:cNvSpPr/>
      </xdr:nvSpPr>
      <xdr:spPr>
        <a:xfrm>
          <a:off x="13096875" y="958913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80010</xdr:rowOff>
    </xdr:from>
    <xdr:to>
      <xdr:col>81</xdr:col>
      <xdr:colOff>50800</xdr:colOff>
      <xdr:row>59</xdr:row>
      <xdr:rowOff>104775</xdr:rowOff>
    </xdr:to>
    <xdr:cxnSp macro="">
      <xdr:nvCxnSpPr>
        <xdr:cNvPr id="556" name="直線コネクタ 555">
          <a:extLst>
            <a:ext uri="{FF2B5EF4-FFF2-40B4-BE49-F238E27FC236}">
              <a16:creationId xmlns:a16="http://schemas.microsoft.com/office/drawing/2014/main" id="{2DED2CC9-8A08-43F4-AC54-ED475D329E60}"/>
            </a:ext>
          </a:extLst>
        </xdr:cNvPr>
        <xdr:cNvCxnSpPr/>
      </xdr:nvCxnSpPr>
      <xdr:spPr>
        <a:xfrm>
          <a:off x="13144500" y="9646285"/>
          <a:ext cx="790575"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164465</xdr:rowOff>
    </xdr:from>
    <xdr:to>
      <xdr:col>72</xdr:col>
      <xdr:colOff>38100</xdr:colOff>
      <xdr:row>59</xdr:row>
      <xdr:rowOff>94615</xdr:rowOff>
    </xdr:to>
    <xdr:sp macro="" textlink="">
      <xdr:nvSpPr>
        <xdr:cNvPr id="557" name="楕円 556">
          <a:extLst>
            <a:ext uri="{FF2B5EF4-FFF2-40B4-BE49-F238E27FC236}">
              <a16:creationId xmlns:a16="http://schemas.microsoft.com/office/drawing/2014/main" id="{EF71E4D7-23DC-4CF6-BD05-74C5AF6E5007}"/>
            </a:ext>
          </a:extLst>
        </xdr:cNvPr>
        <xdr:cNvSpPr/>
      </xdr:nvSpPr>
      <xdr:spPr>
        <a:xfrm>
          <a:off x="12296775" y="95624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43815</xdr:rowOff>
    </xdr:from>
    <xdr:to>
      <xdr:col>76</xdr:col>
      <xdr:colOff>114300</xdr:colOff>
      <xdr:row>59</xdr:row>
      <xdr:rowOff>80010</xdr:rowOff>
    </xdr:to>
    <xdr:cxnSp macro="">
      <xdr:nvCxnSpPr>
        <xdr:cNvPr id="558" name="直線コネクタ 557">
          <a:extLst>
            <a:ext uri="{FF2B5EF4-FFF2-40B4-BE49-F238E27FC236}">
              <a16:creationId xmlns:a16="http://schemas.microsoft.com/office/drawing/2014/main" id="{B90EF17D-8CB0-40E2-B232-D4C1549DEBC9}"/>
            </a:ext>
          </a:extLst>
        </xdr:cNvPr>
        <xdr:cNvCxnSpPr/>
      </xdr:nvCxnSpPr>
      <xdr:spPr>
        <a:xfrm>
          <a:off x="12344400" y="9610090"/>
          <a:ext cx="8001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143510</xdr:rowOff>
    </xdr:from>
    <xdr:to>
      <xdr:col>67</xdr:col>
      <xdr:colOff>101600</xdr:colOff>
      <xdr:row>59</xdr:row>
      <xdr:rowOff>73660</xdr:rowOff>
    </xdr:to>
    <xdr:sp macro="" textlink="">
      <xdr:nvSpPr>
        <xdr:cNvPr id="559" name="楕円 558">
          <a:extLst>
            <a:ext uri="{FF2B5EF4-FFF2-40B4-BE49-F238E27FC236}">
              <a16:creationId xmlns:a16="http://schemas.microsoft.com/office/drawing/2014/main" id="{ECC0029B-5F22-43CA-9848-A2A160C74DFF}"/>
            </a:ext>
          </a:extLst>
        </xdr:cNvPr>
        <xdr:cNvSpPr/>
      </xdr:nvSpPr>
      <xdr:spPr>
        <a:xfrm>
          <a:off x="11487150" y="95415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22860</xdr:rowOff>
    </xdr:from>
    <xdr:to>
      <xdr:col>71</xdr:col>
      <xdr:colOff>177800</xdr:colOff>
      <xdr:row>59</xdr:row>
      <xdr:rowOff>43815</xdr:rowOff>
    </xdr:to>
    <xdr:cxnSp macro="">
      <xdr:nvCxnSpPr>
        <xdr:cNvPr id="560" name="直線コネクタ 559">
          <a:extLst>
            <a:ext uri="{FF2B5EF4-FFF2-40B4-BE49-F238E27FC236}">
              <a16:creationId xmlns:a16="http://schemas.microsoft.com/office/drawing/2014/main" id="{C83163D4-F28A-433A-AA7D-DE2C5422688F}"/>
            </a:ext>
          </a:extLst>
        </xdr:cNvPr>
        <xdr:cNvCxnSpPr/>
      </xdr:nvCxnSpPr>
      <xdr:spPr>
        <a:xfrm>
          <a:off x="11534775" y="9589135"/>
          <a:ext cx="80962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141622</xdr:rowOff>
    </xdr:from>
    <xdr:ext cx="405111" cy="259045"/>
    <xdr:sp macro="" textlink="">
      <xdr:nvSpPr>
        <xdr:cNvPr id="561" name="n_1aveValue【保健センター・保健所】&#10;有形固定資産減価償却率">
          <a:extLst>
            <a:ext uri="{FF2B5EF4-FFF2-40B4-BE49-F238E27FC236}">
              <a16:creationId xmlns:a16="http://schemas.microsoft.com/office/drawing/2014/main" id="{388E3E06-BC13-4AB0-8C9F-0EC18E3C39E3}"/>
            </a:ext>
          </a:extLst>
        </xdr:cNvPr>
        <xdr:cNvSpPr txBox="1"/>
      </xdr:nvSpPr>
      <xdr:spPr>
        <a:xfrm>
          <a:off x="13745219" y="938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107332</xdr:rowOff>
    </xdr:from>
    <xdr:ext cx="405111" cy="259045"/>
    <xdr:sp macro="" textlink="">
      <xdr:nvSpPr>
        <xdr:cNvPr id="562" name="n_2aveValue【保健センター・保健所】&#10;有形固定資産減価償却率">
          <a:extLst>
            <a:ext uri="{FF2B5EF4-FFF2-40B4-BE49-F238E27FC236}">
              <a16:creationId xmlns:a16="http://schemas.microsoft.com/office/drawing/2014/main" id="{C36DE32A-FE4E-4FFA-B2AB-6103AD3B0052}"/>
            </a:ext>
          </a:extLst>
        </xdr:cNvPr>
        <xdr:cNvSpPr txBox="1"/>
      </xdr:nvSpPr>
      <xdr:spPr>
        <a:xfrm>
          <a:off x="12964169" y="9343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69232</xdr:rowOff>
    </xdr:from>
    <xdr:ext cx="405111" cy="259045"/>
    <xdr:sp macro="" textlink="">
      <xdr:nvSpPr>
        <xdr:cNvPr id="563" name="n_3aveValue【保健センター・保健所】&#10;有形固定資産減価償却率">
          <a:extLst>
            <a:ext uri="{FF2B5EF4-FFF2-40B4-BE49-F238E27FC236}">
              <a16:creationId xmlns:a16="http://schemas.microsoft.com/office/drawing/2014/main" id="{58AFAE36-76C2-4044-A72D-33016124B2A1}"/>
            </a:ext>
          </a:extLst>
        </xdr:cNvPr>
        <xdr:cNvSpPr txBox="1"/>
      </xdr:nvSpPr>
      <xdr:spPr>
        <a:xfrm>
          <a:off x="12164069" y="9305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69232</xdr:rowOff>
    </xdr:from>
    <xdr:ext cx="405111" cy="259045"/>
    <xdr:sp macro="" textlink="">
      <xdr:nvSpPr>
        <xdr:cNvPr id="564" name="n_4aveValue【保健センター・保健所】&#10;有形固定資産減価償却率">
          <a:extLst>
            <a:ext uri="{FF2B5EF4-FFF2-40B4-BE49-F238E27FC236}">
              <a16:creationId xmlns:a16="http://schemas.microsoft.com/office/drawing/2014/main" id="{3C960FBD-24B9-499F-978E-C85D8345B0FF}"/>
            </a:ext>
          </a:extLst>
        </xdr:cNvPr>
        <xdr:cNvSpPr txBox="1"/>
      </xdr:nvSpPr>
      <xdr:spPr>
        <a:xfrm>
          <a:off x="11354444" y="9305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146702</xdr:rowOff>
    </xdr:from>
    <xdr:ext cx="405111" cy="259045"/>
    <xdr:sp macro="" textlink="">
      <xdr:nvSpPr>
        <xdr:cNvPr id="565" name="n_1mainValue【保健センター・保健所】&#10;有形固定資産減価償却率">
          <a:extLst>
            <a:ext uri="{FF2B5EF4-FFF2-40B4-BE49-F238E27FC236}">
              <a16:creationId xmlns:a16="http://schemas.microsoft.com/office/drawing/2014/main" id="{899B28BB-6C2F-4522-851A-D04030578531}"/>
            </a:ext>
          </a:extLst>
        </xdr:cNvPr>
        <xdr:cNvSpPr txBox="1"/>
      </xdr:nvSpPr>
      <xdr:spPr>
        <a:xfrm>
          <a:off x="13745219" y="970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121937</xdr:rowOff>
    </xdr:from>
    <xdr:ext cx="405111" cy="259045"/>
    <xdr:sp macro="" textlink="">
      <xdr:nvSpPr>
        <xdr:cNvPr id="566" name="n_2mainValue【保健センター・保健所】&#10;有形固定資産減価償却率">
          <a:extLst>
            <a:ext uri="{FF2B5EF4-FFF2-40B4-BE49-F238E27FC236}">
              <a16:creationId xmlns:a16="http://schemas.microsoft.com/office/drawing/2014/main" id="{7BF7536A-A92A-4C9F-B28E-E8AFA72E8F36}"/>
            </a:ext>
          </a:extLst>
        </xdr:cNvPr>
        <xdr:cNvSpPr txBox="1"/>
      </xdr:nvSpPr>
      <xdr:spPr>
        <a:xfrm>
          <a:off x="12964169" y="9688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85742</xdr:rowOff>
    </xdr:from>
    <xdr:ext cx="405111" cy="259045"/>
    <xdr:sp macro="" textlink="">
      <xdr:nvSpPr>
        <xdr:cNvPr id="567" name="n_3mainValue【保健センター・保健所】&#10;有形固定資産減価償却率">
          <a:extLst>
            <a:ext uri="{FF2B5EF4-FFF2-40B4-BE49-F238E27FC236}">
              <a16:creationId xmlns:a16="http://schemas.microsoft.com/office/drawing/2014/main" id="{D67DC55A-C988-4252-9345-982B8310A2E5}"/>
            </a:ext>
          </a:extLst>
        </xdr:cNvPr>
        <xdr:cNvSpPr txBox="1"/>
      </xdr:nvSpPr>
      <xdr:spPr>
        <a:xfrm>
          <a:off x="12164069"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64787</xdr:rowOff>
    </xdr:from>
    <xdr:ext cx="405111" cy="259045"/>
    <xdr:sp macro="" textlink="">
      <xdr:nvSpPr>
        <xdr:cNvPr id="568" name="n_4mainValue【保健センター・保健所】&#10;有形固定資産減価償却率">
          <a:extLst>
            <a:ext uri="{FF2B5EF4-FFF2-40B4-BE49-F238E27FC236}">
              <a16:creationId xmlns:a16="http://schemas.microsoft.com/office/drawing/2014/main" id="{0729A7A4-39E5-453A-89D2-FD88B99161C3}"/>
            </a:ext>
          </a:extLst>
        </xdr:cNvPr>
        <xdr:cNvSpPr txBox="1"/>
      </xdr:nvSpPr>
      <xdr:spPr>
        <a:xfrm>
          <a:off x="11354444" y="9631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CCF07BCA-1B41-4FB8-8DCD-7F7FE4BBAB59}"/>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5AA47681-080A-4E73-A2FD-E769DCE7B915}"/>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EDA14F55-FCE2-44DA-9C44-4C261DDAEDDB}"/>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3AD780AF-AD0F-4C2B-BF08-6DA21903CEAA}"/>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5F04D9BD-D024-4BE0-987C-42FC36123901}"/>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74842508-C8D6-4EB5-B577-E30403419707}"/>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7FA03157-7BDF-403B-AEAC-DB17738526AE}"/>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94FE7794-6EBF-4501-92B4-5EE4690B0550}"/>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3BAA46D7-1E13-4B86-A571-459AEA6EF17F}"/>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90103DB3-19D4-4443-8D22-23906DDE79A0}"/>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6B09D661-1AD8-463A-AB18-6FF1DB9BEB48}"/>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A32F7567-7C7D-40BD-9862-61BA037AFA59}"/>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A0FEF787-CDFE-415B-8C7B-CC44C6150685}"/>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8306DDFC-19ED-436F-91A9-232715910124}"/>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061973E2-35D6-4903-9FEA-B533A30FC6E6}"/>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3C184272-7E54-47B8-A7E9-E3247BB6C090}"/>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EB7B4186-6301-4609-A015-DF254C798BED}"/>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BA80BB94-807E-47B4-9F6D-2EED7A699472}"/>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FD716E67-6C6A-4E1B-A62D-7A2F906A0BE9}"/>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BCE43429-B42A-4D37-845D-DB00335D7548}"/>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保健センター・保健所】&#10;一人当たり面積グラフ枠">
          <a:extLst>
            <a:ext uri="{FF2B5EF4-FFF2-40B4-BE49-F238E27FC236}">
              <a16:creationId xmlns:a16="http://schemas.microsoft.com/office/drawing/2014/main" id="{5E62A155-C882-4C66-BEB1-11F886452F49}"/>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590" name="直線コネクタ 589">
          <a:extLst>
            <a:ext uri="{FF2B5EF4-FFF2-40B4-BE49-F238E27FC236}">
              <a16:creationId xmlns:a16="http://schemas.microsoft.com/office/drawing/2014/main" id="{AA8127C9-CCF6-49F4-A24E-450566D1FE68}"/>
            </a:ext>
          </a:extLst>
        </xdr:cNvPr>
        <xdr:cNvCxnSpPr/>
      </xdr:nvCxnSpPr>
      <xdr:spPr>
        <a:xfrm flipV="1">
          <a:off x="19954239" y="9079103"/>
          <a:ext cx="0" cy="11888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591" name="【保健センター・保健所】&#10;一人当たり面積最小値テキスト">
          <a:extLst>
            <a:ext uri="{FF2B5EF4-FFF2-40B4-BE49-F238E27FC236}">
              <a16:creationId xmlns:a16="http://schemas.microsoft.com/office/drawing/2014/main" id="{4365E807-AF05-4D74-B116-974CC2A466DD}"/>
            </a:ext>
          </a:extLst>
        </xdr:cNvPr>
        <xdr:cNvSpPr txBox="1"/>
      </xdr:nvSpPr>
      <xdr:spPr>
        <a:xfrm>
          <a:off x="19992975" y="10274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592" name="直線コネクタ 591">
          <a:extLst>
            <a:ext uri="{FF2B5EF4-FFF2-40B4-BE49-F238E27FC236}">
              <a16:creationId xmlns:a16="http://schemas.microsoft.com/office/drawing/2014/main" id="{FEBCD636-A358-4F4B-85C3-5CE2F94D800D}"/>
            </a:ext>
          </a:extLst>
        </xdr:cNvPr>
        <xdr:cNvCxnSpPr/>
      </xdr:nvCxnSpPr>
      <xdr:spPr>
        <a:xfrm>
          <a:off x="19878675" y="10267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593" name="【保健センター・保健所】&#10;一人当たり面積最大値テキスト">
          <a:extLst>
            <a:ext uri="{FF2B5EF4-FFF2-40B4-BE49-F238E27FC236}">
              <a16:creationId xmlns:a16="http://schemas.microsoft.com/office/drawing/2014/main" id="{00ED8EC1-BD22-46E7-818D-7916B07E8FD6}"/>
            </a:ext>
          </a:extLst>
        </xdr:cNvPr>
        <xdr:cNvSpPr txBox="1"/>
      </xdr:nvSpPr>
      <xdr:spPr>
        <a:xfrm>
          <a:off x="19992975" y="8867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594" name="直線コネクタ 593">
          <a:extLst>
            <a:ext uri="{FF2B5EF4-FFF2-40B4-BE49-F238E27FC236}">
              <a16:creationId xmlns:a16="http://schemas.microsoft.com/office/drawing/2014/main" id="{C3033B82-3F9E-4589-87B5-5E563134B8EE}"/>
            </a:ext>
          </a:extLst>
        </xdr:cNvPr>
        <xdr:cNvCxnSpPr/>
      </xdr:nvCxnSpPr>
      <xdr:spPr>
        <a:xfrm>
          <a:off x="19878675" y="90791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144797</xdr:rowOff>
    </xdr:from>
    <xdr:ext cx="469744" cy="259045"/>
    <xdr:sp macro="" textlink="">
      <xdr:nvSpPr>
        <xdr:cNvPr id="595" name="【保健センター・保健所】&#10;一人当たり面積平均値テキスト">
          <a:extLst>
            <a:ext uri="{FF2B5EF4-FFF2-40B4-BE49-F238E27FC236}">
              <a16:creationId xmlns:a16="http://schemas.microsoft.com/office/drawing/2014/main" id="{E8E711C4-E496-4C3F-A06A-169375A12B49}"/>
            </a:ext>
          </a:extLst>
        </xdr:cNvPr>
        <xdr:cNvSpPr txBox="1"/>
      </xdr:nvSpPr>
      <xdr:spPr>
        <a:xfrm>
          <a:off x="19992975" y="9866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596" name="フローチャート: 判断 595">
          <a:extLst>
            <a:ext uri="{FF2B5EF4-FFF2-40B4-BE49-F238E27FC236}">
              <a16:creationId xmlns:a16="http://schemas.microsoft.com/office/drawing/2014/main" id="{28CB34DC-0D45-46F5-91EF-A45067144165}"/>
            </a:ext>
          </a:extLst>
        </xdr:cNvPr>
        <xdr:cNvSpPr/>
      </xdr:nvSpPr>
      <xdr:spPr>
        <a:xfrm>
          <a:off x="19897725" y="98882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597" name="フローチャート: 判断 596">
          <a:extLst>
            <a:ext uri="{FF2B5EF4-FFF2-40B4-BE49-F238E27FC236}">
              <a16:creationId xmlns:a16="http://schemas.microsoft.com/office/drawing/2014/main" id="{53D713F4-8CA0-40FD-ADD5-2F98E0717BC0}"/>
            </a:ext>
          </a:extLst>
        </xdr:cNvPr>
        <xdr:cNvSpPr/>
      </xdr:nvSpPr>
      <xdr:spPr>
        <a:xfrm>
          <a:off x="19154775" y="99070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598" name="フローチャート: 判断 597">
          <a:extLst>
            <a:ext uri="{FF2B5EF4-FFF2-40B4-BE49-F238E27FC236}">
              <a16:creationId xmlns:a16="http://schemas.microsoft.com/office/drawing/2014/main" id="{68627F84-C3C8-4E1D-BFBE-5FF2E7B301E8}"/>
            </a:ext>
          </a:extLst>
        </xdr:cNvPr>
        <xdr:cNvSpPr/>
      </xdr:nvSpPr>
      <xdr:spPr>
        <a:xfrm>
          <a:off x="18345150" y="992759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599" name="フローチャート: 判断 598">
          <a:extLst>
            <a:ext uri="{FF2B5EF4-FFF2-40B4-BE49-F238E27FC236}">
              <a16:creationId xmlns:a16="http://schemas.microsoft.com/office/drawing/2014/main" id="{6A51AB0C-EA30-4633-92B3-C59A02E63B0F}"/>
            </a:ext>
          </a:extLst>
        </xdr:cNvPr>
        <xdr:cNvSpPr/>
      </xdr:nvSpPr>
      <xdr:spPr>
        <a:xfrm>
          <a:off x="17554575" y="995184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600" name="フローチャート: 判断 599">
          <a:extLst>
            <a:ext uri="{FF2B5EF4-FFF2-40B4-BE49-F238E27FC236}">
              <a16:creationId xmlns:a16="http://schemas.microsoft.com/office/drawing/2014/main" id="{418E6C57-7869-464A-8344-FE1403F44A19}"/>
            </a:ext>
          </a:extLst>
        </xdr:cNvPr>
        <xdr:cNvSpPr/>
      </xdr:nvSpPr>
      <xdr:spPr>
        <a:xfrm>
          <a:off x="16754475" y="997242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77DFBD96-43EC-42EB-B66D-E82F89A078D2}"/>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E57408F4-CEA5-4FAF-A37C-4A92BF9A8A24}"/>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7B3BB60E-43E0-4616-A491-15CEA85DDE14}"/>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0033288-C6E1-4943-B007-235DB24AC04F}"/>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718EB0B1-7F17-4E4E-9AD8-308D47918DD1}"/>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42926</xdr:rowOff>
    </xdr:from>
    <xdr:to>
      <xdr:col>116</xdr:col>
      <xdr:colOff>114300</xdr:colOff>
      <xdr:row>59</xdr:row>
      <xdr:rowOff>144526</xdr:rowOff>
    </xdr:to>
    <xdr:sp macro="" textlink="">
      <xdr:nvSpPr>
        <xdr:cNvPr id="606" name="楕円 605">
          <a:extLst>
            <a:ext uri="{FF2B5EF4-FFF2-40B4-BE49-F238E27FC236}">
              <a16:creationId xmlns:a16="http://schemas.microsoft.com/office/drawing/2014/main" id="{D9FB1F16-866C-43F0-BA36-063D30150EF3}"/>
            </a:ext>
          </a:extLst>
        </xdr:cNvPr>
        <xdr:cNvSpPr/>
      </xdr:nvSpPr>
      <xdr:spPr>
        <a:xfrm>
          <a:off x="19897725" y="960920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65803</xdr:rowOff>
    </xdr:from>
    <xdr:ext cx="469744" cy="259045"/>
    <xdr:sp macro="" textlink="">
      <xdr:nvSpPr>
        <xdr:cNvPr id="607" name="【保健センター・保健所】&#10;一人当たり面積該当値テキスト">
          <a:extLst>
            <a:ext uri="{FF2B5EF4-FFF2-40B4-BE49-F238E27FC236}">
              <a16:creationId xmlns:a16="http://schemas.microsoft.com/office/drawing/2014/main" id="{4AB1217E-43F7-4DB9-97F6-DF5877AB4842}"/>
            </a:ext>
          </a:extLst>
        </xdr:cNvPr>
        <xdr:cNvSpPr txBox="1"/>
      </xdr:nvSpPr>
      <xdr:spPr>
        <a:xfrm>
          <a:off x="19992975" y="947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70358</xdr:rowOff>
    </xdr:from>
    <xdr:to>
      <xdr:col>112</xdr:col>
      <xdr:colOff>38100</xdr:colOff>
      <xdr:row>60</xdr:row>
      <xdr:rowOff>508</xdr:rowOff>
    </xdr:to>
    <xdr:sp macro="" textlink="">
      <xdr:nvSpPr>
        <xdr:cNvPr id="608" name="楕円 607">
          <a:extLst>
            <a:ext uri="{FF2B5EF4-FFF2-40B4-BE49-F238E27FC236}">
              <a16:creationId xmlns:a16="http://schemas.microsoft.com/office/drawing/2014/main" id="{8029A58E-7564-48E2-9466-092AF7FE32B5}"/>
            </a:ext>
          </a:extLst>
        </xdr:cNvPr>
        <xdr:cNvSpPr/>
      </xdr:nvSpPr>
      <xdr:spPr>
        <a:xfrm>
          <a:off x="19154775" y="96302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93726</xdr:rowOff>
    </xdr:from>
    <xdr:to>
      <xdr:col>116</xdr:col>
      <xdr:colOff>63500</xdr:colOff>
      <xdr:row>59</xdr:row>
      <xdr:rowOff>121158</xdr:rowOff>
    </xdr:to>
    <xdr:cxnSp macro="">
      <xdr:nvCxnSpPr>
        <xdr:cNvPr id="609" name="直線コネクタ 608">
          <a:extLst>
            <a:ext uri="{FF2B5EF4-FFF2-40B4-BE49-F238E27FC236}">
              <a16:creationId xmlns:a16="http://schemas.microsoft.com/office/drawing/2014/main" id="{D2A2B882-BA7B-4767-9723-D2AA99C68A79}"/>
            </a:ext>
          </a:extLst>
        </xdr:cNvPr>
        <xdr:cNvCxnSpPr/>
      </xdr:nvCxnSpPr>
      <xdr:spPr>
        <a:xfrm flipV="1">
          <a:off x="19202400" y="9656826"/>
          <a:ext cx="752475" cy="3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100076</xdr:rowOff>
    </xdr:from>
    <xdr:to>
      <xdr:col>107</xdr:col>
      <xdr:colOff>101600</xdr:colOff>
      <xdr:row>60</xdr:row>
      <xdr:rowOff>30226</xdr:rowOff>
    </xdr:to>
    <xdr:sp macro="" textlink="">
      <xdr:nvSpPr>
        <xdr:cNvPr id="610" name="楕円 609">
          <a:extLst>
            <a:ext uri="{FF2B5EF4-FFF2-40B4-BE49-F238E27FC236}">
              <a16:creationId xmlns:a16="http://schemas.microsoft.com/office/drawing/2014/main" id="{C3DDEABD-09A1-46E8-9AA8-E26678AE6D51}"/>
            </a:ext>
          </a:extLst>
        </xdr:cNvPr>
        <xdr:cNvSpPr/>
      </xdr:nvSpPr>
      <xdr:spPr>
        <a:xfrm>
          <a:off x="18345150" y="966635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121158</xdr:rowOff>
    </xdr:from>
    <xdr:to>
      <xdr:col>111</xdr:col>
      <xdr:colOff>177800</xdr:colOff>
      <xdr:row>59</xdr:row>
      <xdr:rowOff>150876</xdr:rowOff>
    </xdr:to>
    <xdr:cxnSp macro="">
      <xdr:nvCxnSpPr>
        <xdr:cNvPr id="611" name="直線コネクタ 610">
          <a:extLst>
            <a:ext uri="{FF2B5EF4-FFF2-40B4-BE49-F238E27FC236}">
              <a16:creationId xmlns:a16="http://schemas.microsoft.com/office/drawing/2014/main" id="{AA903AFC-84D1-4237-9051-19854210F04D}"/>
            </a:ext>
          </a:extLst>
        </xdr:cNvPr>
        <xdr:cNvCxnSpPr/>
      </xdr:nvCxnSpPr>
      <xdr:spPr>
        <a:xfrm flipV="1">
          <a:off x="18392775" y="9687433"/>
          <a:ext cx="809625"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122936</xdr:rowOff>
    </xdr:from>
    <xdr:to>
      <xdr:col>102</xdr:col>
      <xdr:colOff>165100</xdr:colOff>
      <xdr:row>60</xdr:row>
      <xdr:rowOff>53086</xdr:rowOff>
    </xdr:to>
    <xdr:sp macro="" textlink="">
      <xdr:nvSpPr>
        <xdr:cNvPr id="612" name="楕円 611">
          <a:extLst>
            <a:ext uri="{FF2B5EF4-FFF2-40B4-BE49-F238E27FC236}">
              <a16:creationId xmlns:a16="http://schemas.microsoft.com/office/drawing/2014/main" id="{FA44BDAE-7660-4782-A1CE-9D1860DC15CD}"/>
            </a:ext>
          </a:extLst>
        </xdr:cNvPr>
        <xdr:cNvSpPr/>
      </xdr:nvSpPr>
      <xdr:spPr>
        <a:xfrm>
          <a:off x="17554575" y="968921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150876</xdr:rowOff>
    </xdr:from>
    <xdr:to>
      <xdr:col>107</xdr:col>
      <xdr:colOff>50800</xdr:colOff>
      <xdr:row>60</xdr:row>
      <xdr:rowOff>2286</xdr:rowOff>
    </xdr:to>
    <xdr:cxnSp macro="">
      <xdr:nvCxnSpPr>
        <xdr:cNvPr id="613" name="直線コネクタ 612">
          <a:extLst>
            <a:ext uri="{FF2B5EF4-FFF2-40B4-BE49-F238E27FC236}">
              <a16:creationId xmlns:a16="http://schemas.microsoft.com/office/drawing/2014/main" id="{6E5F3D55-F2B9-4196-9D7D-EF9AB4C53C78}"/>
            </a:ext>
          </a:extLst>
        </xdr:cNvPr>
        <xdr:cNvCxnSpPr/>
      </xdr:nvCxnSpPr>
      <xdr:spPr>
        <a:xfrm flipV="1">
          <a:off x="17602200" y="9713976"/>
          <a:ext cx="790575"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141224</xdr:rowOff>
    </xdr:from>
    <xdr:to>
      <xdr:col>98</xdr:col>
      <xdr:colOff>38100</xdr:colOff>
      <xdr:row>60</xdr:row>
      <xdr:rowOff>71374</xdr:rowOff>
    </xdr:to>
    <xdr:sp macro="" textlink="">
      <xdr:nvSpPr>
        <xdr:cNvPr id="614" name="楕円 613">
          <a:extLst>
            <a:ext uri="{FF2B5EF4-FFF2-40B4-BE49-F238E27FC236}">
              <a16:creationId xmlns:a16="http://schemas.microsoft.com/office/drawing/2014/main" id="{A255DDC4-06B4-419F-A32B-5932121B52A8}"/>
            </a:ext>
          </a:extLst>
        </xdr:cNvPr>
        <xdr:cNvSpPr/>
      </xdr:nvSpPr>
      <xdr:spPr>
        <a:xfrm>
          <a:off x="16754475" y="970749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2286</xdr:rowOff>
    </xdr:from>
    <xdr:to>
      <xdr:col>102</xdr:col>
      <xdr:colOff>114300</xdr:colOff>
      <xdr:row>60</xdr:row>
      <xdr:rowOff>20574</xdr:rowOff>
    </xdr:to>
    <xdr:cxnSp macro="">
      <xdr:nvCxnSpPr>
        <xdr:cNvPr id="615" name="直線コネクタ 614">
          <a:extLst>
            <a:ext uri="{FF2B5EF4-FFF2-40B4-BE49-F238E27FC236}">
              <a16:creationId xmlns:a16="http://schemas.microsoft.com/office/drawing/2014/main" id="{4B958A4E-5EFB-401C-8DC8-B740237DCF84}"/>
            </a:ext>
          </a:extLst>
        </xdr:cNvPr>
        <xdr:cNvCxnSpPr/>
      </xdr:nvCxnSpPr>
      <xdr:spPr>
        <a:xfrm flipV="1">
          <a:off x="16802100" y="9727311"/>
          <a:ext cx="8001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112793</xdr:rowOff>
    </xdr:from>
    <xdr:ext cx="469744" cy="259045"/>
    <xdr:sp macro="" textlink="">
      <xdr:nvSpPr>
        <xdr:cNvPr id="616" name="n_1aveValue【保健センター・保健所】&#10;一人当たり面積">
          <a:extLst>
            <a:ext uri="{FF2B5EF4-FFF2-40B4-BE49-F238E27FC236}">
              <a16:creationId xmlns:a16="http://schemas.microsoft.com/office/drawing/2014/main" id="{6EDA5877-11E1-47EE-85AF-11C518C1CA9C}"/>
            </a:ext>
          </a:extLst>
        </xdr:cNvPr>
        <xdr:cNvSpPr txBox="1"/>
      </xdr:nvSpPr>
      <xdr:spPr>
        <a:xfrm>
          <a:off x="18983402" y="9999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133367</xdr:rowOff>
    </xdr:from>
    <xdr:ext cx="469744" cy="259045"/>
    <xdr:sp macro="" textlink="">
      <xdr:nvSpPr>
        <xdr:cNvPr id="617" name="n_2aveValue【保健センター・保健所】&#10;一人当たり面積">
          <a:extLst>
            <a:ext uri="{FF2B5EF4-FFF2-40B4-BE49-F238E27FC236}">
              <a16:creationId xmlns:a16="http://schemas.microsoft.com/office/drawing/2014/main" id="{CEEA496B-B0AA-49BE-B57E-CFA6067CF193}"/>
            </a:ext>
          </a:extLst>
        </xdr:cNvPr>
        <xdr:cNvSpPr txBox="1"/>
      </xdr:nvSpPr>
      <xdr:spPr>
        <a:xfrm>
          <a:off x="18183302" y="1002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160799</xdr:rowOff>
    </xdr:from>
    <xdr:ext cx="469744" cy="259045"/>
    <xdr:sp macro="" textlink="">
      <xdr:nvSpPr>
        <xdr:cNvPr id="618" name="n_3aveValue【保健センター・保健所】&#10;一人当たり面積">
          <a:extLst>
            <a:ext uri="{FF2B5EF4-FFF2-40B4-BE49-F238E27FC236}">
              <a16:creationId xmlns:a16="http://schemas.microsoft.com/office/drawing/2014/main" id="{1258317E-405F-4CD5-B8D9-46D518B12DE8}"/>
            </a:ext>
          </a:extLst>
        </xdr:cNvPr>
        <xdr:cNvSpPr txBox="1"/>
      </xdr:nvSpPr>
      <xdr:spPr>
        <a:xfrm>
          <a:off x="17383202" y="10050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9923</xdr:rowOff>
    </xdr:from>
    <xdr:ext cx="469744" cy="259045"/>
    <xdr:sp macro="" textlink="">
      <xdr:nvSpPr>
        <xdr:cNvPr id="619" name="n_4aveValue【保健センター・保健所】&#10;一人当たり面積">
          <a:extLst>
            <a:ext uri="{FF2B5EF4-FFF2-40B4-BE49-F238E27FC236}">
              <a16:creationId xmlns:a16="http://schemas.microsoft.com/office/drawing/2014/main" id="{0BBBA018-E236-437E-BCD9-1ED8EB421A7E}"/>
            </a:ext>
          </a:extLst>
        </xdr:cNvPr>
        <xdr:cNvSpPr txBox="1"/>
      </xdr:nvSpPr>
      <xdr:spPr>
        <a:xfrm>
          <a:off x="16592627" y="10055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17035</xdr:rowOff>
    </xdr:from>
    <xdr:ext cx="469744" cy="259045"/>
    <xdr:sp macro="" textlink="">
      <xdr:nvSpPr>
        <xdr:cNvPr id="620" name="n_1mainValue【保健センター・保健所】&#10;一人当たり面積">
          <a:extLst>
            <a:ext uri="{FF2B5EF4-FFF2-40B4-BE49-F238E27FC236}">
              <a16:creationId xmlns:a16="http://schemas.microsoft.com/office/drawing/2014/main" id="{C2969B2F-6430-4FB4-8DF0-F4DE6B3A3F32}"/>
            </a:ext>
          </a:extLst>
        </xdr:cNvPr>
        <xdr:cNvSpPr txBox="1"/>
      </xdr:nvSpPr>
      <xdr:spPr>
        <a:xfrm>
          <a:off x="18983402" y="9418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46753</xdr:rowOff>
    </xdr:from>
    <xdr:ext cx="469744" cy="259045"/>
    <xdr:sp macro="" textlink="">
      <xdr:nvSpPr>
        <xdr:cNvPr id="621" name="n_2mainValue【保健センター・保健所】&#10;一人当たり面積">
          <a:extLst>
            <a:ext uri="{FF2B5EF4-FFF2-40B4-BE49-F238E27FC236}">
              <a16:creationId xmlns:a16="http://schemas.microsoft.com/office/drawing/2014/main" id="{8509511D-91E5-421B-9FA1-E152134487D2}"/>
            </a:ext>
          </a:extLst>
        </xdr:cNvPr>
        <xdr:cNvSpPr txBox="1"/>
      </xdr:nvSpPr>
      <xdr:spPr>
        <a:xfrm>
          <a:off x="18183302" y="9451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69613</xdr:rowOff>
    </xdr:from>
    <xdr:ext cx="469744" cy="259045"/>
    <xdr:sp macro="" textlink="">
      <xdr:nvSpPr>
        <xdr:cNvPr id="622" name="n_3mainValue【保健センター・保健所】&#10;一人当たり面積">
          <a:extLst>
            <a:ext uri="{FF2B5EF4-FFF2-40B4-BE49-F238E27FC236}">
              <a16:creationId xmlns:a16="http://schemas.microsoft.com/office/drawing/2014/main" id="{FFD1C23E-ED42-447E-BBBB-BB38EB17B4CD}"/>
            </a:ext>
          </a:extLst>
        </xdr:cNvPr>
        <xdr:cNvSpPr txBox="1"/>
      </xdr:nvSpPr>
      <xdr:spPr>
        <a:xfrm>
          <a:off x="17383202" y="9467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87901</xdr:rowOff>
    </xdr:from>
    <xdr:ext cx="469744" cy="259045"/>
    <xdr:sp macro="" textlink="">
      <xdr:nvSpPr>
        <xdr:cNvPr id="623" name="n_4mainValue【保健センター・保健所】&#10;一人当たり面積">
          <a:extLst>
            <a:ext uri="{FF2B5EF4-FFF2-40B4-BE49-F238E27FC236}">
              <a16:creationId xmlns:a16="http://schemas.microsoft.com/office/drawing/2014/main" id="{925535F0-CA68-4356-843C-98E145561148}"/>
            </a:ext>
          </a:extLst>
        </xdr:cNvPr>
        <xdr:cNvSpPr txBox="1"/>
      </xdr:nvSpPr>
      <xdr:spPr>
        <a:xfrm>
          <a:off x="16592627" y="9485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06C84789-6601-4315-A35A-7C827633F633}"/>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B718174A-64D1-420F-B16F-756ED4FB3718}"/>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3F4BB9A3-8568-470E-A730-A6D333ADBEFC}"/>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7B1C116B-0885-4593-A351-73CCD2F7DC56}"/>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1B6FC0B1-51DB-4919-9E16-1A953C92636B}"/>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10D9FBFB-ED38-4510-8A47-137E02E953AF}"/>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1B8847C7-8CA6-48D1-B242-86D9832D5D2F}"/>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4B2BF02C-57EA-4DAF-B336-5B1006F8B6A5}"/>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B8821F3F-E5FD-4A24-838C-6C5F356F8ECF}"/>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E168882E-3BD9-450A-BF1D-308ED412E548}"/>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C4D337CF-414A-488D-9179-129AEC915C3D}"/>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5DA4C892-4EA1-448E-A75F-1A9A6C18171D}"/>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8DA4DD63-B210-45FB-9252-1DDE4176B8FA}"/>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0F2A2205-101D-465C-B585-CCFEC56392F1}"/>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6ECEB960-556A-4C45-94E2-7BF5C35B578E}"/>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DD01F93A-DE27-4D71-AF53-BD26A5A0FA55}"/>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39F763F6-858A-4F24-9A60-3C43A6A35CE0}"/>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BF654157-60FD-4B38-BF44-6795024E1746}"/>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AF3B46F4-D331-48CC-A97F-1B2E461F78D6}"/>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4C52303D-186F-4A63-86BA-1052963BF00A}"/>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E11DCDAB-C286-429E-92F7-7229EEC59661}"/>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1C00BF83-861B-489A-BEE3-41863859AF85}"/>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097B35E2-2E89-425D-819B-F8AF419169AA}"/>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4E33B07F-DB94-43FE-AAE9-82F240F03772}"/>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消防施設】&#10;有形固定資産減価償却率グラフ枠">
          <a:extLst>
            <a:ext uri="{FF2B5EF4-FFF2-40B4-BE49-F238E27FC236}">
              <a16:creationId xmlns:a16="http://schemas.microsoft.com/office/drawing/2014/main" id="{4EEB2DEA-3A49-469C-A60E-83A87DE3E2CD}"/>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57707A32-99A3-4C9E-87B3-7AB5C30A5C3C}"/>
            </a:ext>
          </a:extLst>
        </xdr:cNvPr>
        <xdr:cNvCxnSpPr/>
      </xdr:nvCxnSpPr>
      <xdr:spPr>
        <a:xfrm flipV="1">
          <a:off x="14696439" y="12668069"/>
          <a:ext cx="0" cy="1426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消防施設】&#10;有形固定資産減価償却率最小値テキスト">
          <a:extLst>
            <a:ext uri="{FF2B5EF4-FFF2-40B4-BE49-F238E27FC236}">
              <a16:creationId xmlns:a16="http://schemas.microsoft.com/office/drawing/2014/main" id="{A16C4AFB-D35B-49C3-98D5-1488A1F05FF0}"/>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7101750A-AB5D-476B-B82F-FF7918E5EA90}"/>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652" name="【消防施設】&#10;有形固定資産減価償却率最大値テキスト">
          <a:extLst>
            <a:ext uri="{FF2B5EF4-FFF2-40B4-BE49-F238E27FC236}">
              <a16:creationId xmlns:a16="http://schemas.microsoft.com/office/drawing/2014/main" id="{C89E7CE3-6CEC-4ECB-8B0A-5874C467A929}"/>
            </a:ext>
          </a:extLst>
        </xdr:cNvPr>
        <xdr:cNvSpPr txBox="1"/>
      </xdr:nvSpPr>
      <xdr:spPr>
        <a:xfrm>
          <a:off x="14735175" y="124655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653" name="直線コネクタ 652">
          <a:extLst>
            <a:ext uri="{FF2B5EF4-FFF2-40B4-BE49-F238E27FC236}">
              <a16:creationId xmlns:a16="http://schemas.microsoft.com/office/drawing/2014/main" id="{5B7213A2-28C6-4110-9D7E-EF0952E7B29D}"/>
            </a:ext>
          </a:extLst>
        </xdr:cNvPr>
        <xdr:cNvCxnSpPr/>
      </xdr:nvCxnSpPr>
      <xdr:spPr>
        <a:xfrm>
          <a:off x="14611350" y="126680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117583</xdr:rowOff>
    </xdr:from>
    <xdr:ext cx="405111" cy="259045"/>
    <xdr:sp macro="" textlink="">
      <xdr:nvSpPr>
        <xdr:cNvPr id="654" name="【消防施設】&#10;有形固定資産減価償却率平均値テキスト">
          <a:extLst>
            <a:ext uri="{FF2B5EF4-FFF2-40B4-BE49-F238E27FC236}">
              <a16:creationId xmlns:a16="http://schemas.microsoft.com/office/drawing/2014/main" id="{7D2D1264-1E47-4ACF-9958-125AA11FCB9E}"/>
            </a:ext>
          </a:extLst>
        </xdr:cNvPr>
        <xdr:cNvSpPr txBox="1"/>
      </xdr:nvSpPr>
      <xdr:spPr>
        <a:xfrm>
          <a:off x="14735175" y="134081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655" name="フローチャート: 判断 654">
          <a:extLst>
            <a:ext uri="{FF2B5EF4-FFF2-40B4-BE49-F238E27FC236}">
              <a16:creationId xmlns:a16="http://schemas.microsoft.com/office/drawing/2014/main" id="{D8ADA037-7B8A-4B3E-9208-B59C290BA1CD}"/>
            </a:ext>
          </a:extLst>
        </xdr:cNvPr>
        <xdr:cNvSpPr/>
      </xdr:nvSpPr>
      <xdr:spPr>
        <a:xfrm>
          <a:off x="14649450" y="1342970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656" name="フローチャート: 判断 655">
          <a:extLst>
            <a:ext uri="{FF2B5EF4-FFF2-40B4-BE49-F238E27FC236}">
              <a16:creationId xmlns:a16="http://schemas.microsoft.com/office/drawing/2014/main" id="{372B73DA-9C5A-439A-8FF3-81CD921A68BE}"/>
            </a:ext>
          </a:extLst>
        </xdr:cNvPr>
        <xdr:cNvSpPr/>
      </xdr:nvSpPr>
      <xdr:spPr>
        <a:xfrm>
          <a:off x="13887450" y="1339378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657" name="フローチャート: 判断 656">
          <a:extLst>
            <a:ext uri="{FF2B5EF4-FFF2-40B4-BE49-F238E27FC236}">
              <a16:creationId xmlns:a16="http://schemas.microsoft.com/office/drawing/2014/main" id="{5967040B-A387-45E7-85F5-6978AF49A7D7}"/>
            </a:ext>
          </a:extLst>
        </xdr:cNvPr>
        <xdr:cNvSpPr/>
      </xdr:nvSpPr>
      <xdr:spPr>
        <a:xfrm>
          <a:off x="13096875" y="133939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658" name="フローチャート: 判断 657">
          <a:extLst>
            <a:ext uri="{FF2B5EF4-FFF2-40B4-BE49-F238E27FC236}">
              <a16:creationId xmlns:a16="http://schemas.microsoft.com/office/drawing/2014/main" id="{C0F5FFF2-E387-485E-A7C1-835FA6CAC116}"/>
            </a:ext>
          </a:extLst>
        </xdr:cNvPr>
        <xdr:cNvSpPr/>
      </xdr:nvSpPr>
      <xdr:spPr>
        <a:xfrm>
          <a:off x="12296775" y="1341011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659" name="フローチャート: 判断 658">
          <a:extLst>
            <a:ext uri="{FF2B5EF4-FFF2-40B4-BE49-F238E27FC236}">
              <a16:creationId xmlns:a16="http://schemas.microsoft.com/office/drawing/2014/main" id="{EA2C65DC-97AE-4D51-BCAE-6F575E3D94F2}"/>
            </a:ext>
          </a:extLst>
        </xdr:cNvPr>
        <xdr:cNvSpPr/>
      </xdr:nvSpPr>
      <xdr:spPr>
        <a:xfrm>
          <a:off x="11487150" y="1341192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DAEEEC79-55D0-4591-BC14-A80A2B38E5EE}"/>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79D8AFA2-9A57-41B7-A52C-951DB1A94F70}"/>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17D35818-4F19-4851-A663-276D8BF3D8A0}"/>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CE3087BA-4EAB-4C22-AB55-8C7D772AC772}"/>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D4954CC-3E9F-4242-B750-711968E6540B}"/>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73842</xdr:rowOff>
    </xdr:from>
    <xdr:to>
      <xdr:col>85</xdr:col>
      <xdr:colOff>177800</xdr:colOff>
      <xdr:row>82</xdr:row>
      <xdr:rowOff>3992</xdr:rowOff>
    </xdr:to>
    <xdr:sp macro="" textlink="">
      <xdr:nvSpPr>
        <xdr:cNvPr id="665" name="楕円 664">
          <a:extLst>
            <a:ext uri="{FF2B5EF4-FFF2-40B4-BE49-F238E27FC236}">
              <a16:creationId xmlns:a16="http://schemas.microsoft.com/office/drawing/2014/main" id="{64B0FADB-650D-452F-8A9E-5E4BF2A14C4B}"/>
            </a:ext>
          </a:extLst>
        </xdr:cNvPr>
        <xdr:cNvSpPr/>
      </xdr:nvSpPr>
      <xdr:spPr>
        <a:xfrm>
          <a:off x="14649450" y="131992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96719</xdr:rowOff>
    </xdr:from>
    <xdr:ext cx="405111" cy="259045"/>
    <xdr:sp macro="" textlink="">
      <xdr:nvSpPr>
        <xdr:cNvPr id="666" name="【消防施設】&#10;有形固定資産減価償却率該当値テキスト">
          <a:extLst>
            <a:ext uri="{FF2B5EF4-FFF2-40B4-BE49-F238E27FC236}">
              <a16:creationId xmlns:a16="http://schemas.microsoft.com/office/drawing/2014/main" id="{29C73265-8017-4913-8710-E71DC7DA459B}"/>
            </a:ext>
          </a:extLst>
        </xdr:cNvPr>
        <xdr:cNvSpPr txBox="1"/>
      </xdr:nvSpPr>
      <xdr:spPr>
        <a:xfrm>
          <a:off x="14735175" y="13060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49349</xdr:rowOff>
    </xdr:from>
    <xdr:to>
      <xdr:col>81</xdr:col>
      <xdr:colOff>101600</xdr:colOff>
      <xdr:row>81</xdr:row>
      <xdr:rowOff>150949</xdr:rowOff>
    </xdr:to>
    <xdr:sp macro="" textlink="">
      <xdr:nvSpPr>
        <xdr:cNvPr id="667" name="楕円 666">
          <a:extLst>
            <a:ext uri="{FF2B5EF4-FFF2-40B4-BE49-F238E27FC236}">
              <a16:creationId xmlns:a16="http://schemas.microsoft.com/office/drawing/2014/main" id="{6E83459A-944C-44BE-9F89-6580234F0C2D}"/>
            </a:ext>
          </a:extLst>
        </xdr:cNvPr>
        <xdr:cNvSpPr/>
      </xdr:nvSpPr>
      <xdr:spPr>
        <a:xfrm>
          <a:off x="13887450" y="131716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100149</xdr:rowOff>
    </xdr:from>
    <xdr:to>
      <xdr:col>85</xdr:col>
      <xdr:colOff>127000</xdr:colOff>
      <xdr:row>81</xdr:row>
      <xdr:rowOff>124642</xdr:rowOff>
    </xdr:to>
    <xdr:cxnSp macro="">
      <xdr:nvCxnSpPr>
        <xdr:cNvPr id="668" name="直線コネクタ 667">
          <a:extLst>
            <a:ext uri="{FF2B5EF4-FFF2-40B4-BE49-F238E27FC236}">
              <a16:creationId xmlns:a16="http://schemas.microsoft.com/office/drawing/2014/main" id="{DBF9B882-B924-42D4-9B3D-952A83564A8A}"/>
            </a:ext>
          </a:extLst>
        </xdr:cNvPr>
        <xdr:cNvCxnSpPr/>
      </xdr:nvCxnSpPr>
      <xdr:spPr>
        <a:xfrm>
          <a:off x="13935075" y="13228774"/>
          <a:ext cx="762000"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24856</xdr:rowOff>
    </xdr:from>
    <xdr:to>
      <xdr:col>76</xdr:col>
      <xdr:colOff>165100</xdr:colOff>
      <xdr:row>81</xdr:row>
      <xdr:rowOff>126456</xdr:rowOff>
    </xdr:to>
    <xdr:sp macro="" textlink="">
      <xdr:nvSpPr>
        <xdr:cNvPr id="669" name="楕円 668">
          <a:extLst>
            <a:ext uri="{FF2B5EF4-FFF2-40B4-BE49-F238E27FC236}">
              <a16:creationId xmlns:a16="http://schemas.microsoft.com/office/drawing/2014/main" id="{4E8B9170-0AB4-4021-8B32-C0F498207C04}"/>
            </a:ext>
          </a:extLst>
        </xdr:cNvPr>
        <xdr:cNvSpPr/>
      </xdr:nvSpPr>
      <xdr:spPr>
        <a:xfrm>
          <a:off x="13096875" y="1315348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75656</xdr:rowOff>
    </xdr:from>
    <xdr:to>
      <xdr:col>81</xdr:col>
      <xdr:colOff>50800</xdr:colOff>
      <xdr:row>81</xdr:row>
      <xdr:rowOff>100149</xdr:rowOff>
    </xdr:to>
    <xdr:cxnSp macro="">
      <xdr:nvCxnSpPr>
        <xdr:cNvPr id="670" name="直線コネクタ 669">
          <a:extLst>
            <a:ext uri="{FF2B5EF4-FFF2-40B4-BE49-F238E27FC236}">
              <a16:creationId xmlns:a16="http://schemas.microsoft.com/office/drawing/2014/main" id="{94B576D1-720D-4B9C-907B-39CC9D9832AE}"/>
            </a:ext>
          </a:extLst>
        </xdr:cNvPr>
        <xdr:cNvCxnSpPr/>
      </xdr:nvCxnSpPr>
      <xdr:spPr>
        <a:xfrm>
          <a:off x="13144500" y="13201106"/>
          <a:ext cx="790575"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39551</xdr:rowOff>
    </xdr:from>
    <xdr:to>
      <xdr:col>72</xdr:col>
      <xdr:colOff>38100</xdr:colOff>
      <xdr:row>81</xdr:row>
      <xdr:rowOff>141151</xdr:rowOff>
    </xdr:to>
    <xdr:sp macro="" textlink="">
      <xdr:nvSpPr>
        <xdr:cNvPr id="671" name="楕円 670">
          <a:extLst>
            <a:ext uri="{FF2B5EF4-FFF2-40B4-BE49-F238E27FC236}">
              <a16:creationId xmlns:a16="http://schemas.microsoft.com/office/drawing/2014/main" id="{C8D663B6-9B72-4B68-9166-9C5E0DFF0D36}"/>
            </a:ext>
          </a:extLst>
        </xdr:cNvPr>
        <xdr:cNvSpPr/>
      </xdr:nvSpPr>
      <xdr:spPr>
        <a:xfrm>
          <a:off x="12296775" y="131650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75656</xdr:rowOff>
    </xdr:from>
    <xdr:to>
      <xdr:col>76</xdr:col>
      <xdr:colOff>114300</xdr:colOff>
      <xdr:row>81</xdr:row>
      <xdr:rowOff>90351</xdr:rowOff>
    </xdr:to>
    <xdr:cxnSp macro="">
      <xdr:nvCxnSpPr>
        <xdr:cNvPr id="672" name="直線コネクタ 671">
          <a:extLst>
            <a:ext uri="{FF2B5EF4-FFF2-40B4-BE49-F238E27FC236}">
              <a16:creationId xmlns:a16="http://schemas.microsoft.com/office/drawing/2014/main" id="{2DC16F29-60FC-409B-8E78-27A1E67E216D}"/>
            </a:ext>
          </a:extLst>
        </xdr:cNvPr>
        <xdr:cNvCxnSpPr/>
      </xdr:nvCxnSpPr>
      <xdr:spPr>
        <a:xfrm flipV="1">
          <a:off x="12344400" y="13201106"/>
          <a:ext cx="800100" cy="11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1995</xdr:rowOff>
    </xdr:from>
    <xdr:to>
      <xdr:col>67</xdr:col>
      <xdr:colOff>101600</xdr:colOff>
      <xdr:row>81</xdr:row>
      <xdr:rowOff>103595</xdr:rowOff>
    </xdr:to>
    <xdr:sp macro="" textlink="">
      <xdr:nvSpPr>
        <xdr:cNvPr id="673" name="楕円 672">
          <a:extLst>
            <a:ext uri="{FF2B5EF4-FFF2-40B4-BE49-F238E27FC236}">
              <a16:creationId xmlns:a16="http://schemas.microsoft.com/office/drawing/2014/main" id="{80394FEF-8D45-4710-AA67-F4C5F2321192}"/>
            </a:ext>
          </a:extLst>
        </xdr:cNvPr>
        <xdr:cNvSpPr/>
      </xdr:nvSpPr>
      <xdr:spPr>
        <a:xfrm>
          <a:off x="11487150" y="131274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52795</xdr:rowOff>
    </xdr:from>
    <xdr:to>
      <xdr:col>71</xdr:col>
      <xdr:colOff>177800</xdr:colOff>
      <xdr:row>81</xdr:row>
      <xdr:rowOff>90351</xdr:rowOff>
    </xdr:to>
    <xdr:cxnSp macro="">
      <xdr:nvCxnSpPr>
        <xdr:cNvPr id="674" name="直線コネクタ 673">
          <a:extLst>
            <a:ext uri="{FF2B5EF4-FFF2-40B4-BE49-F238E27FC236}">
              <a16:creationId xmlns:a16="http://schemas.microsoft.com/office/drawing/2014/main" id="{2C7E32FC-C33C-4857-ABEB-B4797BEC4DBA}"/>
            </a:ext>
          </a:extLst>
        </xdr:cNvPr>
        <xdr:cNvCxnSpPr/>
      </xdr:nvCxnSpPr>
      <xdr:spPr>
        <a:xfrm>
          <a:off x="11534775" y="13175070"/>
          <a:ext cx="80962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24509</xdr:rowOff>
    </xdr:from>
    <xdr:ext cx="405111" cy="259045"/>
    <xdr:sp macro="" textlink="">
      <xdr:nvSpPr>
        <xdr:cNvPr id="675" name="n_1aveValue【消防施設】&#10;有形固定資産減価償却率">
          <a:extLst>
            <a:ext uri="{FF2B5EF4-FFF2-40B4-BE49-F238E27FC236}">
              <a16:creationId xmlns:a16="http://schemas.microsoft.com/office/drawing/2014/main" id="{549AA525-4834-466D-B08B-767708C0795D}"/>
            </a:ext>
          </a:extLst>
        </xdr:cNvPr>
        <xdr:cNvSpPr txBox="1"/>
      </xdr:nvSpPr>
      <xdr:spPr>
        <a:xfrm>
          <a:off x="13745219" y="13476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31041</xdr:rowOff>
    </xdr:from>
    <xdr:ext cx="405111" cy="259045"/>
    <xdr:sp macro="" textlink="">
      <xdr:nvSpPr>
        <xdr:cNvPr id="676" name="n_2aveValue【消防施設】&#10;有形固定資産減価償却率">
          <a:extLst>
            <a:ext uri="{FF2B5EF4-FFF2-40B4-BE49-F238E27FC236}">
              <a16:creationId xmlns:a16="http://schemas.microsoft.com/office/drawing/2014/main" id="{A0C147C9-7B18-4A03-8332-0EE5E588B0A3}"/>
            </a:ext>
          </a:extLst>
        </xdr:cNvPr>
        <xdr:cNvSpPr txBox="1"/>
      </xdr:nvSpPr>
      <xdr:spPr>
        <a:xfrm>
          <a:off x="12964169" y="1347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40839</xdr:rowOff>
    </xdr:from>
    <xdr:ext cx="405111" cy="259045"/>
    <xdr:sp macro="" textlink="">
      <xdr:nvSpPr>
        <xdr:cNvPr id="677" name="n_3aveValue【消防施設】&#10;有形固定資産減価償却率">
          <a:extLst>
            <a:ext uri="{FF2B5EF4-FFF2-40B4-BE49-F238E27FC236}">
              <a16:creationId xmlns:a16="http://schemas.microsoft.com/office/drawing/2014/main" id="{D04C5503-79AA-45EC-9A5E-EC5A30B34130}"/>
            </a:ext>
          </a:extLst>
        </xdr:cNvPr>
        <xdr:cNvSpPr txBox="1"/>
      </xdr:nvSpPr>
      <xdr:spPr>
        <a:xfrm>
          <a:off x="12164069" y="13490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49003</xdr:rowOff>
    </xdr:from>
    <xdr:ext cx="405111" cy="259045"/>
    <xdr:sp macro="" textlink="">
      <xdr:nvSpPr>
        <xdr:cNvPr id="678" name="n_4aveValue【消防施設】&#10;有形固定資産減価償却率">
          <a:extLst>
            <a:ext uri="{FF2B5EF4-FFF2-40B4-BE49-F238E27FC236}">
              <a16:creationId xmlns:a16="http://schemas.microsoft.com/office/drawing/2014/main" id="{78C599D2-7F15-4AE9-85EE-DD5D179251B0}"/>
            </a:ext>
          </a:extLst>
        </xdr:cNvPr>
        <xdr:cNvSpPr txBox="1"/>
      </xdr:nvSpPr>
      <xdr:spPr>
        <a:xfrm>
          <a:off x="11354444" y="1349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167476</xdr:rowOff>
    </xdr:from>
    <xdr:ext cx="405111" cy="259045"/>
    <xdr:sp macro="" textlink="">
      <xdr:nvSpPr>
        <xdr:cNvPr id="679" name="n_1mainValue【消防施設】&#10;有形固定資産減価償却率">
          <a:extLst>
            <a:ext uri="{FF2B5EF4-FFF2-40B4-BE49-F238E27FC236}">
              <a16:creationId xmlns:a16="http://schemas.microsoft.com/office/drawing/2014/main" id="{5BFF9128-987C-4DC0-AFBC-E58DDE3D8B5D}"/>
            </a:ext>
          </a:extLst>
        </xdr:cNvPr>
        <xdr:cNvSpPr txBox="1"/>
      </xdr:nvSpPr>
      <xdr:spPr>
        <a:xfrm>
          <a:off x="13745219" y="12965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142983</xdr:rowOff>
    </xdr:from>
    <xdr:ext cx="405111" cy="259045"/>
    <xdr:sp macro="" textlink="">
      <xdr:nvSpPr>
        <xdr:cNvPr id="680" name="n_2mainValue【消防施設】&#10;有形固定資産減価償却率">
          <a:extLst>
            <a:ext uri="{FF2B5EF4-FFF2-40B4-BE49-F238E27FC236}">
              <a16:creationId xmlns:a16="http://schemas.microsoft.com/office/drawing/2014/main" id="{6DDF72B0-8018-47E0-A0D4-F3A5F6D4AB1F}"/>
            </a:ext>
          </a:extLst>
        </xdr:cNvPr>
        <xdr:cNvSpPr txBox="1"/>
      </xdr:nvSpPr>
      <xdr:spPr>
        <a:xfrm>
          <a:off x="12964169" y="12941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157678</xdr:rowOff>
    </xdr:from>
    <xdr:ext cx="405111" cy="259045"/>
    <xdr:sp macro="" textlink="">
      <xdr:nvSpPr>
        <xdr:cNvPr id="681" name="n_3mainValue【消防施設】&#10;有形固定資産減価償却率">
          <a:extLst>
            <a:ext uri="{FF2B5EF4-FFF2-40B4-BE49-F238E27FC236}">
              <a16:creationId xmlns:a16="http://schemas.microsoft.com/office/drawing/2014/main" id="{44C42FD3-E149-44B1-A434-21E7D9EB52A9}"/>
            </a:ext>
          </a:extLst>
        </xdr:cNvPr>
        <xdr:cNvSpPr txBox="1"/>
      </xdr:nvSpPr>
      <xdr:spPr>
        <a:xfrm>
          <a:off x="12164069" y="12962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120122</xdr:rowOff>
    </xdr:from>
    <xdr:ext cx="405111" cy="259045"/>
    <xdr:sp macro="" textlink="">
      <xdr:nvSpPr>
        <xdr:cNvPr id="682" name="n_4mainValue【消防施設】&#10;有形固定資産減価償却率">
          <a:extLst>
            <a:ext uri="{FF2B5EF4-FFF2-40B4-BE49-F238E27FC236}">
              <a16:creationId xmlns:a16="http://schemas.microsoft.com/office/drawing/2014/main" id="{475B9F74-56E7-4BCE-A865-AE36AF98D144}"/>
            </a:ext>
          </a:extLst>
        </xdr:cNvPr>
        <xdr:cNvSpPr txBox="1"/>
      </xdr:nvSpPr>
      <xdr:spPr>
        <a:xfrm>
          <a:off x="11354444" y="12924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D4A6F703-6020-4B0E-ABC8-14BE9373C477}"/>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CB5886BA-C88D-467C-8AF5-AF87764D6EEF}"/>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C3370EED-A267-44F7-8DFE-05E4F684BC1B}"/>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EC390B55-FDE6-40EE-9887-6D033C34EDD2}"/>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E0206B35-C206-41AF-A7A2-07E3BA1A40DB}"/>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0325637E-4233-400A-A7BB-8DBBB9B79287}"/>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58ACE87A-BFDE-49B3-83EE-759C7B81B07C}"/>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BAC07C66-C21E-4D0A-ABAA-21642998A558}"/>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9E9C8AB7-7D36-4C00-8103-085040A3A81F}"/>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045F26DA-B821-4476-A8FC-89918EFE5EFE}"/>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3" name="直線コネクタ 692">
          <a:extLst>
            <a:ext uri="{FF2B5EF4-FFF2-40B4-BE49-F238E27FC236}">
              <a16:creationId xmlns:a16="http://schemas.microsoft.com/office/drawing/2014/main" id="{92DE1EFF-AAF7-43FD-A6DF-6415D9B56D68}"/>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4" name="テキスト ボックス 693">
          <a:extLst>
            <a:ext uri="{FF2B5EF4-FFF2-40B4-BE49-F238E27FC236}">
              <a16:creationId xmlns:a16="http://schemas.microsoft.com/office/drawing/2014/main" id="{AE6A6988-3723-43F4-A90C-9D615D098695}"/>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5" name="直線コネクタ 694">
          <a:extLst>
            <a:ext uri="{FF2B5EF4-FFF2-40B4-BE49-F238E27FC236}">
              <a16:creationId xmlns:a16="http://schemas.microsoft.com/office/drawing/2014/main" id="{36ECC056-51D1-4D23-9496-BBEA61E23D4C}"/>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6" name="テキスト ボックス 695">
          <a:extLst>
            <a:ext uri="{FF2B5EF4-FFF2-40B4-BE49-F238E27FC236}">
              <a16:creationId xmlns:a16="http://schemas.microsoft.com/office/drawing/2014/main" id="{F614F81B-ABB9-4BD8-9C3C-EF3D2C61DE7C}"/>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7" name="直線コネクタ 696">
          <a:extLst>
            <a:ext uri="{FF2B5EF4-FFF2-40B4-BE49-F238E27FC236}">
              <a16:creationId xmlns:a16="http://schemas.microsoft.com/office/drawing/2014/main" id="{D7F08E6D-BA81-4935-8A85-A4495951A422}"/>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8" name="テキスト ボックス 697">
          <a:extLst>
            <a:ext uri="{FF2B5EF4-FFF2-40B4-BE49-F238E27FC236}">
              <a16:creationId xmlns:a16="http://schemas.microsoft.com/office/drawing/2014/main" id="{D6E1A3FB-E676-4F0C-8DFD-0143359455D8}"/>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9" name="直線コネクタ 698">
          <a:extLst>
            <a:ext uri="{FF2B5EF4-FFF2-40B4-BE49-F238E27FC236}">
              <a16:creationId xmlns:a16="http://schemas.microsoft.com/office/drawing/2014/main" id="{4CE300A1-8C77-4401-B257-10F9A7295D69}"/>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0" name="テキスト ボックス 699">
          <a:extLst>
            <a:ext uri="{FF2B5EF4-FFF2-40B4-BE49-F238E27FC236}">
              <a16:creationId xmlns:a16="http://schemas.microsoft.com/office/drawing/2014/main" id="{81EC877C-7027-4FCC-825B-5AFC622EEEF2}"/>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1" name="直線コネクタ 700">
          <a:extLst>
            <a:ext uri="{FF2B5EF4-FFF2-40B4-BE49-F238E27FC236}">
              <a16:creationId xmlns:a16="http://schemas.microsoft.com/office/drawing/2014/main" id="{DDDDAB3F-3A1A-47FA-BD78-E618F7D6F59E}"/>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2" name="テキスト ボックス 701">
          <a:extLst>
            <a:ext uri="{FF2B5EF4-FFF2-40B4-BE49-F238E27FC236}">
              <a16:creationId xmlns:a16="http://schemas.microsoft.com/office/drawing/2014/main" id="{082A0ADF-8C33-4E91-A94B-022163AF268A}"/>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3" name="直線コネクタ 702">
          <a:extLst>
            <a:ext uri="{FF2B5EF4-FFF2-40B4-BE49-F238E27FC236}">
              <a16:creationId xmlns:a16="http://schemas.microsoft.com/office/drawing/2014/main" id="{BB706C97-0194-47DD-91DD-2395BE19BC69}"/>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4" name="テキスト ボックス 703">
          <a:extLst>
            <a:ext uri="{FF2B5EF4-FFF2-40B4-BE49-F238E27FC236}">
              <a16:creationId xmlns:a16="http://schemas.microsoft.com/office/drawing/2014/main" id="{2ECB2069-CAE7-4087-B72B-FC829FC83AAF}"/>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E068B51E-83E5-4895-A8AA-16592560C287}"/>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F0DA0AA7-732D-4280-8D67-80D7F03208E6}"/>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17F099AA-09A6-4DC1-A20A-CC0FD6B3F4C8}"/>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708" name="直線コネクタ 707">
          <a:extLst>
            <a:ext uri="{FF2B5EF4-FFF2-40B4-BE49-F238E27FC236}">
              <a16:creationId xmlns:a16="http://schemas.microsoft.com/office/drawing/2014/main" id="{597423C1-BB5E-4D12-8BF8-84C63D42E9B8}"/>
            </a:ext>
          </a:extLst>
        </xdr:cNvPr>
        <xdr:cNvCxnSpPr/>
      </xdr:nvCxnSpPr>
      <xdr:spPr>
        <a:xfrm flipV="1">
          <a:off x="19954239" y="12659269"/>
          <a:ext cx="0" cy="1421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709" name="【消防施設】&#10;一人当たり面積最小値テキスト">
          <a:extLst>
            <a:ext uri="{FF2B5EF4-FFF2-40B4-BE49-F238E27FC236}">
              <a16:creationId xmlns:a16="http://schemas.microsoft.com/office/drawing/2014/main" id="{3773CE76-2553-4346-B6F7-52B8C0747AEA}"/>
            </a:ext>
          </a:extLst>
        </xdr:cNvPr>
        <xdr:cNvSpPr txBox="1"/>
      </xdr:nvSpPr>
      <xdr:spPr>
        <a:xfrm>
          <a:off x="19992975" y="14088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710" name="直線コネクタ 709">
          <a:extLst>
            <a:ext uri="{FF2B5EF4-FFF2-40B4-BE49-F238E27FC236}">
              <a16:creationId xmlns:a16="http://schemas.microsoft.com/office/drawing/2014/main" id="{F74F28A5-D5D6-4133-96AE-AB5538F208EB}"/>
            </a:ext>
          </a:extLst>
        </xdr:cNvPr>
        <xdr:cNvCxnSpPr/>
      </xdr:nvCxnSpPr>
      <xdr:spPr>
        <a:xfrm>
          <a:off x="19878675" y="1408103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711" name="【消防施設】&#10;一人当たり面積最大値テキスト">
          <a:extLst>
            <a:ext uri="{FF2B5EF4-FFF2-40B4-BE49-F238E27FC236}">
              <a16:creationId xmlns:a16="http://schemas.microsoft.com/office/drawing/2014/main" id="{806C5450-1202-4A0E-BC5C-03FB65D77F13}"/>
            </a:ext>
          </a:extLst>
        </xdr:cNvPr>
        <xdr:cNvSpPr txBox="1"/>
      </xdr:nvSpPr>
      <xdr:spPr>
        <a:xfrm>
          <a:off x="19992975" y="1245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712" name="直線コネクタ 711">
          <a:extLst>
            <a:ext uri="{FF2B5EF4-FFF2-40B4-BE49-F238E27FC236}">
              <a16:creationId xmlns:a16="http://schemas.microsoft.com/office/drawing/2014/main" id="{845B38F7-8506-4E51-993D-4E134A4D894D}"/>
            </a:ext>
          </a:extLst>
        </xdr:cNvPr>
        <xdr:cNvCxnSpPr/>
      </xdr:nvCxnSpPr>
      <xdr:spPr>
        <a:xfrm>
          <a:off x="19878675" y="126592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118127</xdr:rowOff>
    </xdr:from>
    <xdr:ext cx="469744" cy="259045"/>
    <xdr:sp macro="" textlink="">
      <xdr:nvSpPr>
        <xdr:cNvPr id="713" name="【消防施設】&#10;一人当たり面積平均値テキスト">
          <a:extLst>
            <a:ext uri="{FF2B5EF4-FFF2-40B4-BE49-F238E27FC236}">
              <a16:creationId xmlns:a16="http://schemas.microsoft.com/office/drawing/2014/main" id="{AA958BB8-AA9F-46AC-A277-90F59E7C8D85}"/>
            </a:ext>
          </a:extLst>
        </xdr:cNvPr>
        <xdr:cNvSpPr txBox="1"/>
      </xdr:nvSpPr>
      <xdr:spPr>
        <a:xfrm>
          <a:off x="19992975" y="13732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714" name="フローチャート: 判断 713">
          <a:extLst>
            <a:ext uri="{FF2B5EF4-FFF2-40B4-BE49-F238E27FC236}">
              <a16:creationId xmlns:a16="http://schemas.microsoft.com/office/drawing/2014/main" id="{E6587EB8-0E4D-4148-94E9-662752BABC3D}"/>
            </a:ext>
          </a:extLst>
        </xdr:cNvPr>
        <xdr:cNvSpPr/>
      </xdr:nvSpPr>
      <xdr:spPr>
        <a:xfrm>
          <a:off x="19897725" y="137541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715" name="フローチャート: 判断 714">
          <a:extLst>
            <a:ext uri="{FF2B5EF4-FFF2-40B4-BE49-F238E27FC236}">
              <a16:creationId xmlns:a16="http://schemas.microsoft.com/office/drawing/2014/main" id="{AA8E718C-DE90-4E87-AA65-F7447663E467}"/>
            </a:ext>
          </a:extLst>
        </xdr:cNvPr>
        <xdr:cNvSpPr/>
      </xdr:nvSpPr>
      <xdr:spPr>
        <a:xfrm>
          <a:off x="19154775" y="1377151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716" name="フローチャート: 判断 715">
          <a:extLst>
            <a:ext uri="{FF2B5EF4-FFF2-40B4-BE49-F238E27FC236}">
              <a16:creationId xmlns:a16="http://schemas.microsoft.com/office/drawing/2014/main" id="{AC2FC24B-3FCA-4D13-9734-90B99D7DEB9A}"/>
            </a:ext>
          </a:extLst>
        </xdr:cNvPr>
        <xdr:cNvSpPr/>
      </xdr:nvSpPr>
      <xdr:spPr>
        <a:xfrm>
          <a:off x="18345150" y="137553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717" name="フローチャート: 判断 716">
          <a:extLst>
            <a:ext uri="{FF2B5EF4-FFF2-40B4-BE49-F238E27FC236}">
              <a16:creationId xmlns:a16="http://schemas.microsoft.com/office/drawing/2014/main" id="{532390A4-425D-40E7-9F80-A17B3F2CBD06}"/>
            </a:ext>
          </a:extLst>
        </xdr:cNvPr>
        <xdr:cNvSpPr/>
      </xdr:nvSpPr>
      <xdr:spPr>
        <a:xfrm>
          <a:off x="17554575" y="1377169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718" name="フローチャート: 判断 717">
          <a:extLst>
            <a:ext uri="{FF2B5EF4-FFF2-40B4-BE49-F238E27FC236}">
              <a16:creationId xmlns:a16="http://schemas.microsoft.com/office/drawing/2014/main" id="{1DFA4066-1E2D-465C-8412-704A0C105F1A}"/>
            </a:ext>
          </a:extLst>
        </xdr:cNvPr>
        <xdr:cNvSpPr/>
      </xdr:nvSpPr>
      <xdr:spPr>
        <a:xfrm>
          <a:off x="16754475" y="138218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DB4F6D0-D359-462E-B941-E5C0B1F80D08}"/>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302BA7F9-81FD-46B7-9910-C1CE54928070}"/>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F0F2ECB6-B43E-452B-83AA-59010C37DA95}"/>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C1E22FA6-AC3B-4654-A9B6-97295966A79B}"/>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32084802-5BB8-4B61-AADB-9F8F56CE29B5}"/>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54792</xdr:rowOff>
    </xdr:from>
    <xdr:to>
      <xdr:col>116</xdr:col>
      <xdr:colOff>114300</xdr:colOff>
      <xdr:row>84</xdr:row>
      <xdr:rowOff>156392</xdr:rowOff>
    </xdr:to>
    <xdr:sp macro="" textlink="">
      <xdr:nvSpPr>
        <xdr:cNvPr id="724" name="楕円 723">
          <a:extLst>
            <a:ext uri="{FF2B5EF4-FFF2-40B4-BE49-F238E27FC236}">
              <a16:creationId xmlns:a16="http://schemas.microsoft.com/office/drawing/2014/main" id="{9270AA4F-DBB0-4DF2-8005-A422D56AFA3E}"/>
            </a:ext>
          </a:extLst>
        </xdr:cNvPr>
        <xdr:cNvSpPr/>
      </xdr:nvSpPr>
      <xdr:spPr>
        <a:xfrm>
          <a:off x="19897725" y="1366601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77669</xdr:rowOff>
    </xdr:from>
    <xdr:ext cx="469744" cy="259045"/>
    <xdr:sp macro="" textlink="">
      <xdr:nvSpPr>
        <xdr:cNvPr id="725" name="【消防施設】&#10;一人当たり面積該当値テキスト">
          <a:extLst>
            <a:ext uri="{FF2B5EF4-FFF2-40B4-BE49-F238E27FC236}">
              <a16:creationId xmlns:a16="http://schemas.microsoft.com/office/drawing/2014/main" id="{A09559CE-4593-40BC-993A-C75C9519EEDB}"/>
            </a:ext>
          </a:extLst>
        </xdr:cNvPr>
        <xdr:cNvSpPr txBox="1"/>
      </xdr:nvSpPr>
      <xdr:spPr>
        <a:xfrm>
          <a:off x="19992975" y="13526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60234</xdr:rowOff>
    </xdr:from>
    <xdr:to>
      <xdr:col>112</xdr:col>
      <xdr:colOff>38100</xdr:colOff>
      <xdr:row>84</xdr:row>
      <xdr:rowOff>161834</xdr:rowOff>
    </xdr:to>
    <xdr:sp macro="" textlink="">
      <xdr:nvSpPr>
        <xdr:cNvPr id="726" name="楕円 725">
          <a:extLst>
            <a:ext uri="{FF2B5EF4-FFF2-40B4-BE49-F238E27FC236}">
              <a16:creationId xmlns:a16="http://schemas.microsoft.com/office/drawing/2014/main" id="{DE9AD42D-D4C5-4187-8199-F41CA43F7A7C}"/>
            </a:ext>
          </a:extLst>
        </xdr:cNvPr>
        <xdr:cNvSpPr/>
      </xdr:nvSpPr>
      <xdr:spPr>
        <a:xfrm>
          <a:off x="19154775" y="1367145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105592</xdr:rowOff>
    </xdr:from>
    <xdr:to>
      <xdr:col>116</xdr:col>
      <xdr:colOff>63500</xdr:colOff>
      <xdr:row>84</xdr:row>
      <xdr:rowOff>111034</xdr:rowOff>
    </xdr:to>
    <xdr:cxnSp macro="">
      <xdr:nvCxnSpPr>
        <xdr:cNvPr id="727" name="直線コネクタ 726">
          <a:extLst>
            <a:ext uri="{FF2B5EF4-FFF2-40B4-BE49-F238E27FC236}">
              <a16:creationId xmlns:a16="http://schemas.microsoft.com/office/drawing/2014/main" id="{21AF6028-519C-49C6-8F72-EF94D21C06CA}"/>
            </a:ext>
          </a:extLst>
        </xdr:cNvPr>
        <xdr:cNvCxnSpPr/>
      </xdr:nvCxnSpPr>
      <xdr:spPr>
        <a:xfrm flipV="1">
          <a:off x="19202400" y="13713642"/>
          <a:ext cx="752475" cy="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67855</xdr:rowOff>
    </xdr:from>
    <xdr:to>
      <xdr:col>107</xdr:col>
      <xdr:colOff>101600</xdr:colOff>
      <xdr:row>84</xdr:row>
      <xdr:rowOff>169455</xdr:rowOff>
    </xdr:to>
    <xdr:sp macro="" textlink="">
      <xdr:nvSpPr>
        <xdr:cNvPr id="728" name="楕円 727">
          <a:extLst>
            <a:ext uri="{FF2B5EF4-FFF2-40B4-BE49-F238E27FC236}">
              <a16:creationId xmlns:a16="http://schemas.microsoft.com/office/drawing/2014/main" id="{9F214D1D-646E-4E2C-9462-4F9A41B1EF05}"/>
            </a:ext>
          </a:extLst>
        </xdr:cNvPr>
        <xdr:cNvSpPr/>
      </xdr:nvSpPr>
      <xdr:spPr>
        <a:xfrm>
          <a:off x="18345150" y="136759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111034</xdr:rowOff>
    </xdr:from>
    <xdr:to>
      <xdr:col>111</xdr:col>
      <xdr:colOff>177800</xdr:colOff>
      <xdr:row>84</xdr:row>
      <xdr:rowOff>118655</xdr:rowOff>
    </xdr:to>
    <xdr:cxnSp macro="">
      <xdr:nvCxnSpPr>
        <xdr:cNvPr id="729" name="直線コネクタ 728">
          <a:extLst>
            <a:ext uri="{FF2B5EF4-FFF2-40B4-BE49-F238E27FC236}">
              <a16:creationId xmlns:a16="http://schemas.microsoft.com/office/drawing/2014/main" id="{8838B36C-78E0-4CEF-9D88-253BA5C15ACA}"/>
            </a:ext>
          </a:extLst>
        </xdr:cNvPr>
        <xdr:cNvCxnSpPr/>
      </xdr:nvCxnSpPr>
      <xdr:spPr>
        <a:xfrm flipV="1">
          <a:off x="18392775" y="13719084"/>
          <a:ext cx="809625" cy="13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87449</xdr:rowOff>
    </xdr:from>
    <xdr:to>
      <xdr:col>102</xdr:col>
      <xdr:colOff>165100</xdr:colOff>
      <xdr:row>85</xdr:row>
      <xdr:rowOff>17599</xdr:rowOff>
    </xdr:to>
    <xdr:sp macro="" textlink="">
      <xdr:nvSpPr>
        <xdr:cNvPr id="730" name="楕円 729">
          <a:extLst>
            <a:ext uri="{FF2B5EF4-FFF2-40B4-BE49-F238E27FC236}">
              <a16:creationId xmlns:a16="http://schemas.microsoft.com/office/drawing/2014/main" id="{500ECD27-D79D-4E06-A54D-44E4EBAC3BB5}"/>
            </a:ext>
          </a:extLst>
        </xdr:cNvPr>
        <xdr:cNvSpPr/>
      </xdr:nvSpPr>
      <xdr:spPr>
        <a:xfrm>
          <a:off x="17554575" y="1369549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118655</xdr:rowOff>
    </xdr:from>
    <xdr:to>
      <xdr:col>107</xdr:col>
      <xdr:colOff>50800</xdr:colOff>
      <xdr:row>84</xdr:row>
      <xdr:rowOff>138249</xdr:rowOff>
    </xdr:to>
    <xdr:cxnSp macro="">
      <xdr:nvCxnSpPr>
        <xdr:cNvPr id="731" name="直線コネクタ 730">
          <a:extLst>
            <a:ext uri="{FF2B5EF4-FFF2-40B4-BE49-F238E27FC236}">
              <a16:creationId xmlns:a16="http://schemas.microsoft.com/office/drawing/2014/main" id="{82E9F37A-159F-429F-87AE-F2FA4D48EDAF}"/>
            </a:ext>
          </a:extLst>
        </xdr:cNvPr>
        <xdr:cNvCxnSpPr/>
      </xdr:nvCxnSpPr>
      <xdr:spPr>
        <a:xfrm flipV="1">
          <a:off x="17602200" y="13733055"/>
          <a:ext cx="79057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97245</xdr:rowOff>
    </xdr:from>
    <xdr:to>
      <xdr:col>98</xdr:col>
      <xdr:colOff>38100</xdr:colOff>
      <xdr:row>85</xdr:row>
      <xdr:rowOff>27395</xdr:rowOff>
    </xdr:to>
    <xdr:sp macro="" textlink="">
      <xdr:nvSpPr>
        <xdr:cNvPr id="732" name="楕円 731">
          <a:extLst>
            <a:ext uri="{FF2B5EF4-FFF2-40B4-BE49-F238E27FC236}">
              <a16:creationId xmlns:a16="http://schemas.microsoft.com/office/drawing/2014/main" id="{AB1595EA-70ED-42FF-9CAB-13E15F4690D1}"/>
            </a:ext>
          </a:extLst>
        </xdr:cNvPr>
        <xdr:cNvSpPr/>
      </xdr:nvSpPr>
      <xdr:spPr>
        <a:xfrm>
          <a:off x="16754475" y="137084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138249</xdr:rowOff>
    </xdr:from>
    <xdr:to>
      <xdr:col>102</xdr:col>
      <xdr:colOff>114300</xdr:colOff>
      <xdr:row>84</xdr:row>
      <xdr:rowOff>148045</xdr:rowOff>
    </xdr:to>
    <xdr:cxnSp macro="">
      <xdr:nvCxnSpPr>
        <xdr:cNvPr id="733" name="直線コネクタ 732">
          <a:extLst>
            <a:ext uri="{FF2B5EF4-FFF2-40B4-BE49-F238E27FC236}">
              <a16:creationId xmlns:a16="http://schemas.microsoft.com/office/drawing/2014/main" id="{8375532F-4C34-4A65-A26B-78524657E0CC}"/>
            </a:ext>
          </a:extLst>
        </xdr:cNvPr>
        <xdr:cNvCxnSpPr/>
      </xdr:nvCxnSpPr>
      <xdr:spPr>
        <a:xfrm flipV="1">
          <a:off x="16802100" y="13752649"/>
          <a:ext cx="800100" cy="3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78395</xdr:rowOff>
    </xdr:from>
    <xdr:ext cx="469744" cy="259045"/>
    <xdr:sp macro="" textlink="">
      <xdr:nvSpPr>
        <xdr:cNvPr id="734" name="n_1aveValue【消防施設】&#10;一人当たり面積">
          <a:extLst>
            <a:ext uri="{FF2B5EF4-FFF2-40B4-BE49-F238E27FC236}">
              <a16:creationId xmlns:a16="http://schemas.microsoft.com/office/drawing/2014/main" id="{3B099A14-0DF3-44B8-9C37-7899A7EE6C31}"/>
            </a:ext>
          </a:extLst>
        </xdr:cNvPr>
        <xdr:cNvSpPr txBox="1"/>
      </xdr:nvSpPr>
      <xdr:spPr>
        <a:xfrm>
          <a:off x="18983402" y="1385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68597</xdr:rowOff>
    </xdr:from>
    <xdr:ext cx="469744" cy="259045"/>
    <xdr:sp macro="" textlink="">
      <xdr:nvSpPr>
        <xdr:cNvPr id="735" name="n_2aveValue【消防施設】&#10;一人当たり面積">
          <a:extLst>
            <a:ext uri="{FF2B5EF4-FFF2-40B4-BE49-F238E27FC236}">
              <a16:creationId xmlns:a16="http://schemas.microsoft.com/office/drawing/2014/main" id="{9372BB88-E0AB-4E19-BD89-525AFE5E9232}"/>
            </a:ext>
          </a:extLst>
        </xdr:cNvPr>
        <xdr:cNvSpPr txBox="1"/>
      </xdr:nvSpPr>
      <xdr:spPr>
        <a:xfrm>
          <a:off x="18183302" y="1383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84926</xdr:rowOff>
    </xdr:from>
    <xdr:ext cx="469744" cy="259045"/>
    <xdr:sp macro="" textlink="">
      <xdr:nvSpPr>
        <xdr:cNvPr id="736" name="n_3aveValue【消防施設】&#10;一人当たり面積">
          <a:extLst>
            <a:ext uri="{FF2B5EF4-FFF2-40B4-BE49-F238E27FC236}">
              <a16:creationId xmlns:a16="http://schemas.microsoft.com/office/drawing/2014/main" id="{3847320B-6F34-486A-9101-51509CE95910}"/>
            </a:ext>
          </a:extLst>
        </xdr:cNvPr>
        <xdr:cNvSpPr txBox="1"/>
      </xdr:nvSpPr>
      <xdr:spPr>
        <a:xfrm>
          <a:off x="17383202" y="13861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138265</xdr:rowOff>
    </xdr:from>
    <xdr:ext cx="469744" cy="259045"/>
    <xdr:sp macro="" textlink="">
      <xdr:nvSpPr>
        <xdr:cNvPr id="737" name="n_4aveValue【消防施設】&#10;一人当たり面積">
          <a:extLst>
            <a:ext uri="{FF2B5EF4-FFF2-40B4-BE49-F238E27FC236}">
              <a16:creationId xmlns:a16="http://schemas.microsoft.com/office/drawing/2014/main" id="{90BC1730-5229-46CC-A6BB-F223FD9CD8CF}"/>
            </a:ext>
          </a:extLst>
        </xdr:cNvPr>
        <xdr:cNvSpPr txBox="1"/>
      </xdr:nvSpPr>
      <xdr:spPr>
        <a:xfrm>
          <a:off x="16592627" y="13914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6911</xdr:rowOff>
    </xdr:from>
    <xdr:ext cx="469744" cy="259045"/>
    <xdr:sp macro="" textlink="">
      <xdr:nvSpPr>
        <xdr:cNvPr id="738" name="n_1mainValue【消防施設】&#10;一人当たり面積">
          <a:extLst>
            <a:ext uri="{FF2B5EF4-FFF2-40B4-BE49-F238E27FC236}">
              <a16:creationId xmlns:a16="http://schemas.microsoft.com/office/drawing/2014/main" id="{E997E115-2485-47A4-9B94-8939B9A90149}"/>
            </a:ext>
          </a:extLst>
        </xdr:cNvPr>
        <xdr:cNvSpPr txBox="1"/>
      </xdr:nvSpPr>
      <xdr:spPr>
        <a:xfrm>
          <a:off x="18983402" y="1345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14532</xdr:rowOff>
    </xdr:from>
    <xdr:ext cx="469744" cy="259045"/>
    <xdr:sp macro="" textlink="">
      <xdr:nvSpPr>
        <xdr:cNvPr id="739" name="n_2mainValue【消防施設】&#10;一人当たり面積">
          <a:extLst>
            <a:ext uri="{FF2B5EF4-FFF2-40B4-BE49-F238E27FC236}">
              <a16:creationId xmlns:a16="http://schemas.microsoft.com/office/drawing/2014/main" id="{DC8728EE-9ED6-4F3A-8305-5B2B8D7F9B7A}"/>
            </a:ext>
          </a:extLst>
        </xdr:cNvPr>
        <xdr:cNvSpPr txBox="1"/>
      </xdr:nvSpPr>
      <xdr:spPr>
        <a:xfrm>
          <a:off x="18183302" y="13460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34126</xdr:rowOff>
    </xdr:from>
    <xdr:ext cx="469744" cy="259045"/>
    <xdr:sp macro="" textlink="">
      <xdr:nvSpPr>
        <xdr:cNvPr id="740" name="n_3mainValue【消防施設】&#10;一人当たり面積">
          <a:extLst>
            <a:ext uri="{FF2B5EF4-FFF2-40B4-BE49-F238E27FC236}">
              <a16:creationId xmlns:a16="http://schemas.microsoft.com/office/drawing/2014/main" id="{C6F17896-D6FB-4B56-BDC7-349C45ABCAEC}"/>
            </a:ext>
          </a:extLst>
        </xdr:cNvPr>
        <xdr:cNvSpPr txBox="1"/>
      </xdr:nvSpPr>
      <xdr:spPr>
        <a:xfrm>
          <a:off x="17383202" y="13480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43922</xdr:rowOff>
    </xdr:from>
    <xdr:ext cx="469744" cy="259045"/>
    <xdr:sp macro="" textlink="">
      <xdr:nvSpPr>
        <xdr:cNvPr id="741" name="n_4mainValue【消防施設】&#10;一人当たり面積">
          <a:extLst>
            <a:ext uri="{FF2B5EF4-FFF2-40B4-BE49-F238E27FC236}">
              <a16:creationId xmlns:a16="http://schemas.microsoft.com/office/drawing/2014/main" id="{216B2D79-2247-457F-BEF3-E30D744FB4B7}"/>
            </a:ext>
          </a:extLst>
        </xdr:cNvPr>
        <xdr:cNvSpPr txBox="1"/>
      </xdr:nvSpPr>
      <xdr:spPr>
        <a:xfrm>
          <a:off x="16592627" y="1349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97799B40-7B8A-42AA-A079-888CA3D01B44}"/>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0A539611-4C4F-49B5-90F6-09D764607EF3}"/>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A005D574-C3AC-4851-9884-E9023037451B}"/>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E301809D-4988-4377-9AFD-08C8A0BA36A4}"/>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003FA6B9-44F5-4BAB-974E-0CAA0EA76FB6}"/>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052B2736-A534-44E2-8C3F-BE5A2428F450}"/>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3F96A9CE-33AF-4341-ABB8-CB421577ADA2}"/>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82356B49-C6D3-45ED-B20E-D06FE1FBF101}"/>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284BFD39-2BD1-4462-9563-3FEBB06BBA59}"/>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85172EA4-59E6-435E-9DB1-C2DD09481587}"/>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2D80C359-2630-4A0A-A8F0-1FC9F4780F0E}"/>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3" name="直線コネクタ 752">
          <a:extLst>
            <a:ext uri="{FF2B5EF4-FFF2-40B4-BE49-F238E27FC236}">
              <a16:creationId xmlns:a16="http://schemas.microsoft.com/office/drawing/2014/main" id="{983A774D-EE2A-4441-8570-99E2738F7CD4}"/>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4" name="テキスト ボックス 753">
          <a:extLst>
            <a:ext uri="{FF2B5EF4-FFF2-40B4-BE49-F238E27FC236}">
              <a16:creationId xmlns:a16="http://schemas.microsoft.com/office/drawing/2014/main" id="{3E0B9B07-42FB-47E8-A45E-B9E2896056B4}"/>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5" name="直線コネクタ 754">
          <a:extLst>
            <a:ext uri="{FF2B5EF4-FFF2-40B4-BE49-F238E27FC236}">
              <a16:creationId xmlns:a16="http://schemas.microsoft.com/office/drawing/2014/main" id="{18D60847-FB6B-4B43-AD0D-AACE8D00D6C6}"/>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6" name="テキスト ボックス 755">
          <a:extLst>
            <a:ext uri="{FF2B5EF4-FFF2-40B4-BE49-F238E27FC236}">
              <a16:creationId xmlns:a16="http://schemas.microsoft.com/office/drawing/2014/main" id="{5B81DA1D-C9C2-4952-B56E-0BE6AE30C235}"/>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7" name="直線コネクタ 756">
          <a:extLst>
            <a:ext uri="{FF2B5EF4-FFF2-40B4-BE49-F238E27FC236}">
              <a16:creationId xmlns:a16="http://schemas.microsoft.com/office/drawing/2014/main" id="{27E1FBED-4472-4861-8ADC-E069E024989B}"/>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8" name="テキスト ボックス 757">
          <a:extLst>
            <a:ext uri="{FF2B5EF4-FFF2-40B4-BE49-F238E27FC236}">
              <a16:creationId xmlns:a16="http://schemas.microsoft.com/office/drawing/2014/main" id="{AF91824C-AD76-4A69-9E6D-C631F289C68F}"/>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9" name="直線コネクタ 758">
          <a:extLst>
            <a:ext uri="{FF2B5EF4-FFF2-40B4-BE49-F238E27FC236}">
              <a16:creationId xmlns:a16="http://schemas.microsoft.com/office/drawing/2014/main" id="{E3210E7A-DA12-4871-9C7B-66E1111C7849}"/>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0" name="テキスト ボックス 759">
          <a:extLst>
            <a:ext uri="{FF2B5EF4-FFF2-40B4-BE49-F238E27FC236}">
              <a16:creationId xmlns:a16="http://schemas.microsoft.com/office/drawing/2014/main" id="{BCC27B3E-C28C-4E96-B086-A6B131B7878E}"/>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1" name="直線コネクタ 760">
          <a:extLst>
            <a:ext uri="{FF2B5EF4-FFF2-40B4-BE49-F238E27FC236}">
              <a16:creationId xmlns:a16="http://schemas.microsoft.com/office/drawing/2014/main" id="{C2813490-DD23-46D4-8DCC-7AC5E50A3ED2}"/>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62" name="テキスト ボックス 761">
          <a:extLst>
            <a:ext uri="{FF2B5EF4-FFF2-40B4-BE49-F238E27FC236}">
              <a16:creationId xmlns:a16="http://schemas.microsoft.com/office/drawing/2014/main" id="{8D656F8E-E358-467E-B2AB-749CC5DD5089}"/>
            </a:ext>
          </a:extLst>
        </xdr:cNvPr>
        <xdr:cNvSpPr txBox="1"/>
      </xdr:nvSpPr>
      <xdr:spPr>
        <a:xfrm>
          <a:off x="10903736" y="16142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99D04382-BE89-40CB-92F1-906A2215C0AF}"/>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a:extLst>
            <a:ext uri="{FF2B5EF4-FFF2-40B4-BE49-F238E27FC236}">
              <a16:creationId xmlns:a16="http://schemas.microsoft.com/office/drawing/2014/main" id="{A65A21C2-A8BD-4BC9-90A0-93C51A2065A2}"/>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65" name="直線コネクタ 764">
          <a:extLst>
            <a:ext uri="{FF2B5EF4-FFF2-40B4-BE49-F238E27FC236}">
              <a16:creationId xmlns:a16="http://schemas.microsoft.com/office/drawing/2014/main" id="{58F1EC50-3EB4-448E-8298-5FEF1534A20B}"/>
            </a:ext>
          </a:extLst>
        </xdr:cNvPr>
        <xdr:cNvCxnSpPr/>
      </xdr:nvCxnSpPr>
      <xdr:spPr>
        <a:xfrm flipV="1">
          <a:off x="14696439" y="1628775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66" name="【庁舎】&#10;有形固定資産減価償却率最小値テキスト">
          <a:extLst>
            <a:ext uri="{FF2B5EF4-FFF2-40B4-BE49-F238E27FC236}">
              <a16:creationId xmlns:a16="http://schemas.microsoft.com/office/drawing/2014/main" id="{F26147FA-2996-4870-82AB-D93C1B27089B}"/>
            </a:ext>
          </a:extLst>
        </xdr:cNvPr>
        <xdr:cNvSpPr txBox="1"/>
      </xdr:nvSpPr>
      <xdr:spPr>
        <a:xfrm>
          <a:off x="14735175" y="1756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67" name="直線コネクタ 766">
          <a:extLst>
            <a:ext uri="{FF2B5EF4-FFF2-40B4-BE49-F238E27FC236}">
              <a16:creationId xmlns:a16="http://schemas.microsoft.com/office/drawing/2014/main" id="{E638807F-48D8-473F-BCF7-7F9DFB73BF80}"/>
            </a:ext>
          </a:extLst>
        </xdr:cNvPr>
        <xdr:cNvCxnSpPr/>
      </xdr:nvCxnSpPr>
      <xdr:spPr>
        <a:xfrm>
          <a:off x="14611350" y="175545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68" name="【庁舎】&#10;有形固定資産減価償却率最大値テキスト">
          <a:extLst>
            <a:ext uri="{FF2B5EF4-FFF2-40B4-BE49-F238E27FC236}">
              <a16:creationId xmlns:a16="http://schemas.microsoft.com/office/drawing/2014/main" id="{66D4234B-8034-404C-8615-B5EBA34404D6}"/>
            </a:ext>
          </a:extLst>
        </xdr:cNvPr>
        <xdr:cNvSpPr txBox="1"/>
      </xdr:nvSpPr>
      <xdr:spPr>
        <a:xfrm>
          <a:off x="14735175" y="160661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69" name="直線コネクタ 768">
          <a:extLst>
            <a:ext uri="{FF2B5EF4-FFF2-40B4-BE49-F238E27FC236}">
              <a16:creationId xmlns:a16="http://schemas.microsoft.com/office/drawing/2014/main" id="{1D3BD726-471B-4E83-AFD2-803B5B15EDC9}"/>
            </a:ext>
          </a:extLst>
        </xdr:cNvPr>
        <xdr:cNvCxnSpPr/>
      </xdr:nvCxnSpPr>
      <xdr:spPr>
        <a:xfrm>
          <a:off x="14611350" y="16287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770" name="【庁舎】&#10;有形固定資産減価償却率平均値テキスト">
          <a:extLst>
            <a:ext uri="{FF2B5EF4-FFF2-40B4-BE49-F238E27FC236}">
              <a16:creationId xmlns:a16="http://schemas.microsoft.com/office/drawing/2014/main" id="{FF73447C-86BC-4891-898A-4BF9C0DB45A9}"/>
            </a:ext>
          </a:extLst>
        </xdr:cNvPr>
        <xdr:cNvSpPr txBox="1"/>
      </xdr:nvSpPr>
      <xdr:spPr>
        <a:xfrm>
          <a:off x="14735175" y="167068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771" name="フローチャート: 判断 770">
          <a:extLst>
            <a:ext uri="{FF2B5EF4-FFF2-40B4-BE49-F238E27FC236}">
              <a16:creationId xmlns:a16="http://schemas.microsoft.com/office/drawing/2014/main" id="{6AEC8C6E-487D-4545-AABA-303331F515E8}"/>
            </a:ext>
          </a:extLst>
        </xdr:cNvPr>
        <xdr:cNvSpPr/>
      </xdr:nvSpPr>
      <xdr:spPr>
        <a:xfrm>
          <a:off x="14649450" y="168522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772" name="フローチャート: 判断 771">
          <a:extLst>
            <a:ext uri="{FF2B5EF4-FFF2-40B4-BE49-F238E27FC236}">
              <a16:creationId xmlns:a16="http://schemas.microsoft.com/office/drawing/2014/main" id="{A440A36B-7DD2-4449-AD54-5795BA69BD6D}"/>
            </a:ext>
          </a:extLst>
        </xdr:cNvPr>
        <xdr:cNvSpPr/>
      </xdr:nvSpPr>
      <xdr:spPr>
        <a:xfrm>
          <a:off x="13887450" y="16852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773" name="フローチャート: 判断 772">
          <a:extLst>
            <a:ext uri="{FF2B5EF4-FFF2-40B4-BE49-F238E27FC236}">
              <a16:creationId xmlns:a16="http://schemas.microsoft.com/office/drawing/2014/main" id="{E4F25D03-BF37-4C54-A74A-4BF8723D18B9}"/>
            </a:ext>
          </a:extLst>
        </xdr:cNvPr>
        <xdr:cNvSpPr/>
      </xdr:nvSpPr>
      <xdr:spPr>
        <a:xfrm>
          <a:off x="13096875" y="168497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774" name="フローチャート: 判断 773">
          <a:extLst>
            <a:ext uri="{FF2B5EF4-FFF2-40B4-BE49-F238E27FC236}">
              <a16:creationId xmlns:a16="http://schemas.microsoft.com/office/drawing/2014/main" id="{5C26E00C-E2E2-4899-BEEF-7A3CDD377F70}"/>
            </a:ext>
          </a:extLst>
        </xdr:cNvPr>
        <xdr:cNvSpPr/>
      </xdr:nvSpPr>
      <xdr:spPr>
        <a:xfrm>
          <a:off x="12296775" y="168865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775" name="フローチャート: 判断 774">
          <a:extLst>
            <a:ext uri="{FF2B5EF4-FFF2-40B4-BE49-F238E27FC236}">
              <a16:creationId xmlns:a16="http://schemas.microsoft.com/office/drawing/2014/main" id="{3445FFF9-5C1D-4524-A4DB-9DDE4BD11464}"/>
            </a:ext>
          </a:extLst>
        </xdr:cNvPr>
        <xdr:cNvSpPr/>
      </xdr:nvSpPr>
      <xdr:spPr>
        <a:xfrm>
          <a:off x="11487150" y="16925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B1DD7F5D-3D28-4ABA-B077-03A59493F22A}"/>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276D8AE4-543A-48B2-9107-206FB3F95DD0}"/>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D6E02CCA-27E4-449A-8ADC-F956C9226F62}"/>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3E2EE8B9-F4C8-4A28-ADB0-30EB867FB8B4}"/>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366660-C5A7-4E58-BFEA-A13C6178213A}"/>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90170</xdr:rowOff>
    </xdr:from>
    <xdr:to>
      <xdr:col>85</xdr:col>
      <xdr:colOff>177800</xdr:colOff>
      <xdr:row>104</xdr:row>
      <xdr:rowOff>20320</xdr:rowOff>
    </xdr:to>
    <xdr:sp macro="" textlink="">
      <xdr:nvSpPr>
        <xdr:cNvPr id="781" name="楕円 780">
          <a:extLst>
            <a:ext uri="{FF2B5EF4-FFF2-40B4-BE49-F238E27FC236}">
              <a16:creationId xmlns:a16="http://schemas.microsoft.com/office/drawing/2014/main" id="{29D1B18E-4311-432F-A287-F06234C1FF12}"/>
            </a:ext>
          </a:extLst>
        </xdr:cNvPr>
        <xdr:cNvSpPr/>
      </xdr:nvSpPr>
      <xdr:spPr>
        <a:xfrm>
          <a:off x="14649450" y="168890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68597</xdr:rowOff>
    </xdr:from>
    <xdr:ext cx="405111" cy="259045"/>
    <xdr:sp macro="" textlink="">
      <xdr:nvSpPr>
        <xdr:cNvPr id="782" name="【庁舎】&#10;有形固定資産減価償却率該当値テキスト">
          <a:extLst>
            <a:ext uri="{FF2B5EF4-FFF2-40B4-BE49-F238E27FC236}">
              <a16:creationId xmlns:a16="http://schemas.microsoft.com/office/drawing/2014/main" id="{F4049A90-580E-4DEA-8E7A-195B964C9832}"/>
            </a:ext>
          </a:extLst>
        </xdr:cNvPr>
        <xdr:cNvSpPr txBox="1"/>
      </xdr:nvSpPr>
      <xdr:spPr>
        <a:xfrm>
          <a:off x="14735175" y="1686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62230</xdr:rowOff>
    </xdr:from>
    <xdr:to>
      <xdr:col>81</xdr:col>
      <xdr:colOff>101600</xdr:colOff>
      <xdr:row>103</xdr:row>
      <xdr:rowOff>163830</xdr:rowOff>
    </xdr:to>
    <xdr:sp macro="" textlink="">
      <xdr:nvSpPr>
        <xdr:cNvPr id="783" name="楕円 782">
          <a:extLst>
            <a:ext uri="{FF2B5EF4-FFF2-40B4-BE49-F238E27FC236}">
              <a16:creationId xmlns:a16="http://schemas.microsoft.com/office/drawing/2014/main" id="{8910D7A5-4887-44A8-87C5-E7BDD6F251A2}"/>
            </a:ext>
          </a:extLst>
        </xdr:cNvPr>
        <xdr:cNvSpPr/>
      </xdr:nvSpPr>
      <xdr:spPr>
        <a:xfrm>
          <a:off x="13887450" y="168675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113030</xdr:rowOff>
    </xdr:from>
    <xdr:to>
      <xdr:col>85</xdr:col>
      <xdr:colOff>127000</xdr:colOff>
      <xdr:row>103</xdr:row>
      <xdr:rowOff>140970</xdr:rowOff>
    </xdr:to>
    <xdr:cxnSp macro="">
      <xdr:nvCxnSpPr>
        <xdr:cNvPr id="784" name="直線コネクタ 783">
          <a:extLst>
            <a:ext uri="{FF2B5EF4-FFF2-40B4-BE49-F238E27FC236}">
              <a16:creationId xmlns:a16="http://schemas.microsoft.com/office/drawing/2014/main" id="{90A1C047-DE8E-47BD-87D2-43F458BAE7ED}"/>
            </a:ext>
          </a:extLst>
        </xdr:cNvPr>
        <xdr:cNvCxnSpPr/>
      </xdr:nvCxnSpPr>
      <xdr:spPr>
        <a:xfrm>
          <a:off x="13935075" y="16915130"/>
          <a:ext cx="76200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46989</xdr:rowOff>
    </xdr:from>
    <xdr:to>
      <xdr:col>76</xdr:col>
      <xdr:colOff>165100</xdr:colOff>
      <xdr:row>103</xdr:row>
      <xdr:rowOff>148589</xdr:rowOff>
    </xdr:to>
    <xdr:sp macro="" textlink="">
      <xdr:nvSpPr>
        <xdr:cNvPr id="785" name="楕円 784">
          <a:extLst>
            <a:ext uri="{FF2B5EF4-FFF2-40B4-BE49-F238E27FC236}">
              <a16:creationId xmlns:a16="http://schemas.microsoft.com/office/drawing/2014/main" id="{C3BAB526-9EB9-495D-BF80-0CD300CC5B78}"/>
            </a:ext>
          </a:extLst>
        </xdr:cNvPr>
        <xdr:cNvSpPr/>
      </xdr:nvSpPr>
      <xdr:spPr>
        <a:xfrm>
          <a:off x="13096875" y="168522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97789</xdr:rowOff>
    </xdr:from>
    <xdr:to>
      <xdr:col>81</xdr:col>
      <xdr:colOff>50800</xdr:colOff>
      <xdr:row>103</xdr:row>
      <xdr:rowOff>113030</xdr:rowOff>
    </xdr:to>
    <xdr:cxnSp macro="">
      <xdr:nvCxnSpPr>
        <xdr:cNvPr id="786" name="直線コネクタ 785">
          <a:extLst>
            <a:ext uri="{FF2B5EF4-FFF2-40B4-BE49-F238E27FC236}">
              <a16:creationId xmlns:a16="http://schemas.microsoft.com/office/drawing/2014/main" id="{844C7DD7-97A3-42EB-AC77-B4830765097D}"/>
            </a:ext>
          </a:extLst>
        </xdr:cNvPr>
        <xdr:cNvCxnSpPr/>
      </xdr:nvCxnSpPr>
      <xdr:spPr>
        <a:xfrm>
          <a:off x="13144500" y="16899889"/>
          <a:ext cx="790575"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25400</xdr:rowOff>
    </xdr:from>
    <xdr:to>
      <xdr:col>72</xdr:col>
      <xdr:colOff>38100</xdr:colOff>
      <xdr:row>103</xdr:row>
      <xdr:rowOff>127000</xdr:rowOff>
    </xdr:to>
    <xdr:sp macro="" textlink="">
      <xdr:nvSpPr>
        <xdr:cNvPr id="787" name="楕円 786">
          <a:extLst>
            <a:ext uri="{FF2B5EF4-FFF2-40B4-BE49-F238E27FC236}">
              <a16:creationId xmlns:a16="http://schemas.microsoft.com/office/drawing/2014/main" id="{D9B80E0F-995B-44AC-8DFC-22C5DEFFA481}"/>
            </a:ext>
          </a:extLst>
        </xdr:cNvPr>
        <xdr:cNvSpPr/>
      </xdr:nvSpPr>
      <xdr:spPr>
        <a:xfrm>
          <a:off x="12296775" y="168306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76200</xdr:rowOff>
    </xdr:from>
    <xdr:to>
      <xdr:col>76</xdr:col>
      <xdr:colOff>114300</xdr:colOff>
      <xdr:row>103</xdr:row>
      <xdr:rowOff>97789</xdr:rowOff>
    </xdr:to>
    <xdr:cxnSp macro="">
      <xdr:nvCxnSpPr>
        <xdr:cNvPr id="788" name="直線コネクタ 787">
          <a:extLst>
            <a:ext uri="{FF2B5EF4-FFF2-40B4-BE49-F238E27FC236}">
              <a16:creationId xmlns:a16="http://schemas.microsoft.com/office/drawing/2014/main" id="{3698F00F-C37C-43B4-BCFC-BDE098E22BB6}"/>
            </a:ext>
          </a:extLst>
        </xdr:cNvPr>
        <xdr:cNvCxnSpPr/>
      </xdr:nvCxnSpPr>
      <xdr:spPr>
        <a:xfrm>
          <a:off x="12344400" y="16878300"/>
          <a:ext cx="8001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5080</xdr:rowOff>
    </xdr:from>
    <xdr:to>
      <xdr:col>67</xdr:col>
      <xdr:colOff>101600</xdr:colOff>
      <xdr:row>103</xdr:row>
      <xdr:rowOff>106680</xdr:rowOff>
    </xdr:to>
    <xdr:sp macro="" textlink="">
      <xdr:nvSpPr>
        <xdr:cNvPr id="789" name="楕円 788">
          <a:extLst>
            <a:ext uri="{FF2B5EF4-FFF2-40B4-BE49-F238E27FC236}">
              <a16:creationId xmlns:a16="http://schemas.microsoft.com/office/drawing/2014/main" id="{CA3D17ED-A537-408A-9CDF-8615BCD68680}"/>
            </a:ext>
          </a:extLst>
        </xdr:cNvPr>
        <xdr:cNvSpPr/>
      </xdr:nvSpPr>
      <xdr:spPr>
        <a:xfrm>
          <a:off x="11487150" y="168103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55880</xdr:rowOff>
    </xdr:from>
    <xdr:to>
      <xdr:col>71</xdr:col>
      <xdr:colOff>177800</xdr:colOff>
      <xdr:row>103</xdr:row>
      <xdr:rowOff>76200</xdr:rowOff>
    </xdr:to>
    <xdr:cxnSp macro="">
      <xdr:nvCxnSpPr>
        <xdr:cNvPr id="790" name="直線コネクタ 789">
          <a:extLst>
            <a:ext uri="{FF2B5EF4-FFF2-40B4-BE49-F238E27FC236}">
              <a16:creationId xmlns:a16="http://schemas.microsoft.com/office/drawing/2014/main" id="{39064A4A-4E6F-44D5-8CB7-08E0C655AE4F}"/>
            </a:ext>
          </a:extLst>
        </xdr:cNvPr>
        <xdr:cNvCxnSpPr/>
      </xdr:nvCxnSpPr>
      <xdr:spPr>
        <a:xfrm>
          <a:off x="11534775" y="16857980"/>
          <a:ext cx="809625"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791" name="n_1aveValue【庁舎】&#10;有形固定資産減価償却率">
          <a:extLst>
            <a:ext uri="{FF2B5EF4-FFF2-40B4-BE49-F238E27FC236}">
              <a16:creationId xmlns:a16="http://schemas.microsoft.com/office/drawing/2014/main" id="{56987F52-4C89-47C1-A27E-62CE237A91A5}"/>
            </a:ext>
          </a:extLst>
        </xdr:cNvPr>
        <xdr:cNvSpPr txBox="1"/>
      </xdr:nvSpPr>
      <xdr:spPr>
        <a:xfrm>
          <a:off x="13745219" y="16621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792" name="n_2aveValue【庁舎】&#10;有形固定資産減価償却率">
          <a:extLst>
            <a:ext uri="{FF2B5EF4-FFF2-40B4-BE49-F238E27FC236}">
              <a16:creationId xmlns:a16="http://schemas.microsoft.com/office/drawing/2014/main" id="{D481DCD4-287B-45E0-8854-E5B3B2444F6C}"/>
            </a:ext>
          </a:extLst>
        </xdr:cNvPr>
        <xdr:cNvSpPr txBox="1"/>
      </xdr:nvSpPr>
      <xdr:spPr>
        <a:xfrm>
          <a:off x="12964169" y="1661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8907</xdr:rowOff>
    </xdr:from>
    <xdr:ext cx="405111" cy="259045"/>
    <xdr:sp macro="" textlink="">
      <xdr:nvSpPr>
        <xdr:cNvPr id="793" name="n_3aveValue【庁舎】&#10;有形固定資産減価償却率">
          <a:extLst>
            <a:ext uri="{FF2B5EF4-FFF2-40B4-BE49-F238E27FC236}">
              <a16:creationId xmlns:a16="http://schemas.microsoft.com/office/drawing/2014/main" id="{685D39B9-6D32-43FD-A402-C4825ECBFDD4}"/>
            </a:ext>
          </a:extLst>
        </xdr:cNvPr>
        <xdr:cNvSpPr txBox="1"/>
      </xdr:nvSpPr>
      <xdr:spPr>
        <a:xfrm>
          <a:off x="12164069" y="1698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41927</xdr:rowOff>
    </xdr:from>
    <xdr:ext cx="405111" cy="259045"/>
    <xdr:sp macro="" textlink="">
      <xdr:nvSpPr>
        <xdr:cNvPr id="794" name="n_4aveValue【庁舎】&#10;有形固定資産減価償却率">
          <a:extLst>
            <a:ext uri="{FF2B5EF4-FFF2-40B4-BE49-F238E27FC236}">
              <a16:creationId xmlns:a16="http://schemas.microsoft.com/office/drawing/2014/main" id="{4D73180A-1E46-48B8-866B-2795243A0642}"/>
            </a:ext>
          </a:extLst>
        </xdr:cNvPr>
        <xdr:cNvSpPr txBox="1"/>
      </xdr:nvSpPr>
      <xdr:spPr>
        <a:xfrm>
          <a:off x="11354444" y="17018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154957</xdr:rowOff>
    </xdr:from>
    <xdr:ext cx="405111" cy="259045"/>
    <xdr:sp macro="" textlink="">
      <xdr:nvSpPr>
        <xdr:cNvPr id="795" name="n_1mainValue【庁舎】&#10;有形固定資産減価償却率">
          <a:extLst>
            <a:ext uri="{FF2B5EF4-FFF2-40B4-BE49-F238E27FC236}">
              <a16:creationId xmlns:a16="http://schemas.microsoft.com/office/drawing/2014/main" id="{B8B08232-8B42-4B41-B6A4-902B6E38A21F}"/>
            </a:ext>
          </a:extLst>
        </xdr:cNvPr>
        <xdr:cNvSpPr txBox="1"/>
      </xdr:nvSpPr>
      <xdr:spPr>
        <a:xfrm>
          <a:off x="13745219" y="1695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139716</xdr:rowOff>
    </xdr:from>
    <xdr:ext cx="405111" cy="259045"/>
    <xdr:sp macro="" textlink="">
      <xdr:nvSpPr>
        <xdr:cNvPr id="796" name="n_2mainValue【庁舎】&#10;有形固定資産減価償却率">
          <a:extLst>
            <a:ext uri="{FF2B5EF4-FFF2-40B4-BE49-F238E27FC236}">
              <a16:creationId xmlns:a16="http://schemas.microsoft.com/office/drawing/2014/main" id="{E95DC8E7-BA3C-4744-B9DB-C2A8B7F42FF6}"/>
            </a:ext>
          </a:extLst>
        </xdr:cNvPr>
        <xdr:cNvSpPr txBox="1"/>
      </xdr:nvSpPr>
      <xdr:spPr>
        <a:xfrm>
          <a:off x="12964169" y="16944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143527</xdr:rowOff>
    </xdr:from>
    <xdr:ext cx="405111" cy="259045"/>
    <xdr:sp macro="" textlink="">
      <xdr:nvSpPr>
        <xdr:cNvPr id="797" name="n_3mainValue【庁舎】&#10;有形固定資産減価償却率">
          <a:extLst>
            <a:ext uri="{FF2B5EF4-FFF2-40B4-BE49-F238E27FC236}">
              <a16:creationId xmlns:a16="http://schemas.microsoft.com/office/drawing/2014/main" id="{C3EC76FD-923B-428C-B12F-AC185561088C}"/>
            </a:ext>
          </a:extLst>
        </xdr:cNvPr>
        <xdr:cNvSpPr txBox="1"/>
      </xdr:nvSpPr>
      <xdr:spPr>
        <a:xfrm>
          <a:off x="12164069" y="1659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123207</xdr:rowOff>
    </xdr:from>
    <xdr:ext cx="405111" cy="259045"/>
    <xdr:sp macro="" textlink="">
      <xdr:nvSpPr>
        <xdr:cNvPr id="798" name="n_4mainValue【庁舎】&#10;有形固定資産減価償却率">
          <a:extLst>
            <a:ext uri="{FF2B5EF4-FFF2-40B4-BE49-F238E27FC236}">
              <a16:creationId xmlns:a16="http://schemas.microsoft.com/office/drawing/2014/main" id="{CEB56D92-7D7D-437E-8527-D3101484A6FA}"/>
            </a:ext>
          </a:extLst>
        </xdr:cNvPr>
        <xdr:cNvSpPr txBox="1"/>
      </xdr:nvSpPr>
      <xdr:spPr>
        <a:xfrm>
          <a:off x="11354444" y="1658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6C2B5046-371D-4030-8AF6-66049B661469}"/>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BF3A65C9-F6A9-4633-8E65-5BB610AC5963}"/>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DD384386-1A11-474E-A2A3-BDB7519A891D}"/>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D9F6B4A1-9E6B-48C3-AEA4-046C56BF7FCC}"/>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B42DB784-14B3-4ABC-AE8D-89F02F531A12}"/>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E9D0E72A-13F4-4EBE-A33F-E1830876D250}"/>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865307F6-ED62-48C5-AA7A-AA301B6D575C}"/>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D331F5A8-72A5-4CFD-ADA7-8BAB62D4198B}"/>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1FDC5753-5156-4A96-831A-18517C536C1C}"/>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4B5B3178-E242-4480-8697-0CCFA0CDDAC2}"/>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9" name="直線コネクタ 808">
          <a:extLst>
            <a:ext uri="{FF2B5EF4-FFF2-40B4-BE49-F238E27FC236}">
              <a16:creationId xmlns:a16="http://schemas.microsoft.com/office/drawing/2014/main" id="{EE8D00D0-E9F8-4C05-A1EC-18C45AF6A378}"/>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0" name="テキスト ボックス 809">
          <a:extLst>
            <a:ext uri="{FF2B5EF4-FFF2-40B4-BE49-F238E27FC236}">
              <a16:creationId xmlns:a16="http://schemas.microsoft.com/office/drawing/2014/main" id="{BC2E1F4D-3A98-4EC7-A3F8-54D926C461A7}"/>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1" name="直線コネクタ 810">
          <a:extLst>
            <a:ext uri="{FF2B5EF4-FFF2-40B4-BE49-F238E27FC236}">
              <a16:creationId xmlns:a16="http://schemas.microsoft.com/office/drawing/2014/main" id="{885AE59C-3E4B-45C4-853F-EC6207F64A45}"/>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2" name="テキスト ボックス 811">
          <a:extLst>
            <a:ext uri="{FF2B5EF4-FFF2-40B4-BE49-F238E27FC236}">
              <a16:creationId xmlns:a16="http://schemas.microsoft.com/office/drawing/2014/main" id="{077AF501-5550-47AC-912F-1755AE163558}"/>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3" name="直線コネクタ 812">
          <a:extLst>
            <a:ext uri="{FF2B5EF4-FFF2-40B4-BE49-F238E27FC236}">
              <a16:creationId xmlns:a16="http://schemas.microsoft.com/office/drawing/2014/main" id="{55E8FF43-CC22-484D-95CD-8750A5AD35D8}"/>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4" name="テキスト ボックス 813">
          <a:extLst>
            <a:ext uri="{FF2B5EF4-FFF2-40B4-BE49-F238E27FC236}">
              <a16:creationId xmlns:a16="http://schemas.microsoft.com/office/drawing/2014/main" id="{9B0948F0-415A-4D15-911C-7AFF7F329DBA}"/>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5" name="直線コネクタ 814">
          <a:extLst>
            <a:ext uri="{FF2B5EF4-FFF2-40B4-BE49-F238E27FC236}">
              <a16:creationId xmlns:a16="http://schemas.microsoft.com/office/drawing/2014/main" id="{E8B0E3F9-6B92-47A9-B3B0-9B5E5246B672}"/>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6" name="テキスト ボックス 815">
          <a:extLst>
            <a:ext uri="{FF2B5EF4-FFF2-40B4-BE49-F238E27FC236}">
              <a16:creationId xmlns:a16="http://schemas.microsoft.com/office/drawing/2014/main" id="{565DA6BB-8C28-4ACD-BFC6-E15CF4E34784}"/>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7" name="直線コネクタ 816">
          <a:extLst>
            <a:ext uri="{FF2B5EF4-FFF2-40B4-BE49-F238E27FC236}">
              <a16:creationId xmlns:a16="http://schemas.microsoft.com/office/drawing/2014/main" id="{6DFAA12C-7318-490E-98F7-D4D6D62F0DD8}"/>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8" name="テキスト ボックス 817">
          <a:extLst>
            <a:ext uri="{FF2B5EF4-FFF2-40B4-BE49-F238E27FC236}">
              <a16:creationId xmlns:a16="http://schemas.microsoft.com/office/drawing/2014/main" id="{35CDB16F-53D8-4451-9C3D-5D52862EE047}"/>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833AFB5F-61BD-497D-BCB6-1BA913C2E2B0}"/>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A72F59B5-331C-42C2-8BD5-8F917282EC04}"/>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DFFB908F-A23A-4B9A-BF38-F3EACB5735B3}"/>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822" name="直線コネクタ 821">
          <a:extLst>
            <a:ext uri="{FF2B5EF4-FFF2-40B4-BE49-F238E27FC236}">
              <a16:creationId xmlns:a16="http://schemas.microsoft.com/office/drawing/2014/main" id="{DFE67B3C-77FB-4188-9AAA-FEEC4A2931B9}"/>
            </a:ext>
          </a:extLst>
        </xdr:cNvPr>
        <xdr:cNvCxnSpPr/>
      </xdr:nvCxnSpPr>
      <xdr:spPr>
        <a:xfrm flipV="1">
          <a:off x="19954239" y="16543274"/>
          <a:ext cx="0" cy="1154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823" name="【庁舎】&#10;一人当たり面積最小値テキスト">
          <a:extLst>
            <a:ext uri="{FF2B5EF4-FFF2-40B4-BE49-F238E27FC236}">
              <a16:creationId xmlns:a16="http://schemas.microsoft.com/office/drawing/2014/main" id="{4568950C-B776-48B2-8A19-240DAAF05A54}"/>
            </a:ext>
          </a:extLst>
        </xdr:cNvPr>
        <xdr:cNvSpPr txBox="1"/>
      </xdr:nvSpPr>
      <xdr:spPr>
        <a:xfrm>
          <a:off x="19992975" y="17704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824" name="直線コネクタ 823">
          <a:extLst>
            <a:ext uri="{FF2B5EF4-FFF2-40B4-BE49-F238E27FC236}">
              <a16:creationId xmlns:a16="http://schemas.microsoft.com/office/drawing/2014/main" id="{5871B375-D7AA-4A5C-B9E3-7A303AD51746}"/>
            </a:ext>
          </a:extLst>
        </xdr:cNvPr>
        <xdr:cNvCxnSpPr/>
      </xdr:nvCxnSpPr>
      <xdr:spPr>
        <a:xfrm>
          <a:off x="19878675" y="176978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825" name="【庁舎】&#10;一人当たり面積最大値テキスト">
          <a:extLst>
            <a:ext uri="{FF2B5EF4-FFF2-40B4-BE49-F238E27FC236}">
              <a16:creationId xmlns:a16="http://schemas.microsoft.com/office/drawing/2014/main" id="{104275DD-EBA6-4919-B500-518A6B1004F4}"/>
            </a:ext>
          </a:extLst>
        </xdr:cNvPr>
        <xdr:cNvSpPr txBox="1"/>
      </xdr:nvSpPr>
      <xdr:spPr>
        <a:xfrm>
          <a:off x="19992975" y="16318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826" name="直線コネクタ 825">
          <a:extLst>
            <a:ext uri="{FF2B5EF4-FFF2-40B4-BE49-F238E27FC236}">
              <a16:creationId xmlns:a16="http://schemas.microsoft.com/office/drawing/2014/main" id="{BA49A486-9089-4C27-9FEC-421259CA7F8A}"/>
            </a:ext>
          </a:extLst>
        </xdr:cNvPr>
        <xdr:cNvCxnSpPr/>
      </xdr:nvCxnSpPr>
      <xdr:spPr>
        <a:xfrm>
          <a:off x="19878675" y="165432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110889</xdr:rowOff>
    </xdr:from>
    <xdr:ext cx="469744" cy="259045"/>
    <xdr:sp macro="" textlink="">
      <xdr:nvSpPr>
        <xdr:cNvPr id="827" name="【庁舎】&#10;一人当たり面積平均値テキスト">
          <a:extLst>
            <a:ext uri="{FF2B5EF4-FFF2-40B4-BE49-F238E27FC236}">
              <a16:creationId xmlns:a16="http://schemas.microsoft.com/office/drawing/2014/main" id="{F589124B-F35A-435A-A337-210E145BC9AC}"/>
            </a:ext>
          </a:extLst>
        </xdr:cNvPr>
        <xdr:cNvSpPr txBox="1"/>
      </xdr:nvSpPr>
      <xdr:spPr>
        <a:xfrm>
          <a:off x="19992975" y="174241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828" name="フローチャート: 判断 827">
          <a:extLst>
            <a:ext uri="{FF2B5EF4-FFF2-40B4-BE49-F238E27FC236}">
              <a16:creationId xmlns:a16="http://schemas.microsoft.com/office/drawing/2014/main" id="{6E4D6381-5CB5-40F5-B415-C59B6D3C525B}"/>
            </a:ext>
          </a:extLst>
        </xdr:cNvPr>
        <xdr:cNvSpPr/>
      </xdr:nvSpPr>
      <xdr:spPr>
        <a:xfrm>
          <a:off x="19897725" y="174489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829" name="フローチャート: 判断 828">
          <a:extLst>
            <a:ext uri="{FF2B5EF4-FFF2-40B4-BE49-F238E27FC236}">
              <a16:creationId xmlns:a16="http://schemas.microsoft.com/office/drawing/2014/main" id="{BAA293C1-C034-44BE-990D-1B298CB46A63}"/>
            </a:ext>
          </a:extLst>
        </xdr:cNvPr>
        <xdr:cNvSpPr/>
      </xdr:nvSpPr>
      <xdr:spPr>
        <a:xfrm>
          <a:off x="19154775" y="174787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830" name="フローチャート: 判断 829">
          <a:extLst>
            <a:ext uri="{FF2B5EF4-FFF2-40B4-BE49-F238E27FC236}">
              <a16:creationId xmlns:a16="http://schemas.microsoft.com/office/drawing/2014/main" id="{4E4B09A2-3BDD-4640-A94E-A5AF6304504D}"/>
            </a:ext>
          </a:extLst>
        </xdr:cNvPr>
        <xdr:cNvSpPr/>
      </xdr:nvSpPr>
      <xdr:spPr>
        <a:xfrm>
          <a:off x="18345150" y="174796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831" name="フローチャート: 判断 830">
          <a:extLst>
            <a:ext uri="{FF2B5EF4-FFF2-40B4-BE49-F238E27FC236}">
              <a16:creationId xmlns:a16="http://schemas.microsoft.com/office/drawing/2014/main" id="{02A3EFF6-9F7C-42C5-9FA8-7277EAC85D39}"/>
            </a:ext>
          </a:extLst>
        </xdr:cNvPr>
        <xdr:cNvSpPr/>
      </xdr:nvSpPr>
      <xdr:spPr>
        <a:xfrm>
          <a:off x="17554575" y="1749793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832" name="フローチャート: 判断 831">
          <a:extLst>
            <a:ext uri="{FF2B5EF4-FFF2-40B4-BE49-F238E27FC236}">
              <a16:creationId xmlns:a16="http://schemas.microsoft.com/office/drawing/2014/main" id="{6B87F778-0BA0-409A-93F3-544DF247A48D}"/>
            </a:ext>
          </a:extLst>
        </xdr:cNvPr>
        <xdr:cNvSpPr/>
      </xdr:nvSpPr>
      <xdr:spPr>
        <a:xfrm>
          <a:off x="16754475" y="175094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F76FC748-0A93-444D-B2D4-7D8A53AF8CAD}"/>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DE48FCB2-A4C9-4CB7-A891-29CDD7D3100C}"/>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F6E3566A-4146-4692-8DB9-685DD3602ACF}"/>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60C21A5E-375F-4210-8406-C40179B07CE7}"/>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305D107-99C6-4C45-A441-B3ACCCF3DBB6}"/>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136271</xdr:rowOff>
    </xdr:from>
    <xdr:to>
      <xdr:col>116</xdr:col>
      <xdr:colOff>114300</xdr:colOff>
      <xdr:row>105</xdr:row>
      <xdr:rowOff>66421</xdr:rowOff>
    </xdr:to>
    <xdr:sp macro="" textlink="">
      <xdr:nvSpPr>
        <xdr:cNvPr id="838" name="楕円 837">
          <a:extLst>
            <a:ext uri="{FF2B5EF4-FFF2-40B4-BE49-F238E27FC236}">
              <a16:creationId xmlns:a16="http://schemas.microsoft.com/office/drawing/2014/main" id="{A458058D-BB60-4119-A28A-60B24DFD6F64}"/>
            </a:ext>
          </a:extLst>
        </xdr:cNvPr>
        <xdr:cNvSpPr/>
      </xdr:nvSpPr>
      <xdr:spPr>
        <a:xfrm>
          <a:off x="19897725" y="1710982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159148</xdr:rowOff>
    </xdr:from>
    <xdr:ext cx="469744" cy="259045"/>
    <xdr:sp macro="" textlink="">
      <xdr:nvSpPr>
        <xdr:cNvPr id="839" name="【庁舎】&#10;一人当たり面積該当値テキスト">
          <a:extLst>
            <a:ext uri="{FF2B5EF4-FFF2-40B4-BE49-F238E27FC236}">
              <a16:creationId xmlns:a16="http://schemas.microsoft.com/office/drawing/2014/main" id="{D695F236-0A66-4A42-B592-D44E16BCF400}"/>
            </a:ext>
          </a:extLst>
        </xdr:cNvPr>
        <xdr:cNvSpPr txBox="1"/>
      </xdr:nvSpPr>
      <xdr:spPr>
        <a:xfrm>
          <a:off x="19992975" y="16964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160274</xdr:rowOff>
    </xdr:from>
    <xdr:to>
      <xdr:col>112</xdr:col>
      <xdr:colOff>38100</xdr:colOff>
      <xdr:row>105</xdr:row>
      <xdr:rowOff>90424</xdr:rowOff>
    </xdr:to>
    <xdr:sp macro="" textlink="">
      <xdr:nvSpPr>
        <xdr:cNvPr id="840" name="楕円 839">
          <a:extLst>
            <a:ext uri="{FF2B5EF4-FFF2-40B4-BE49-F238E27FC236}">
              <a16:creationId xmlns:a16="http://schemas.microsoft.com/office/drawing/2014/main" id="{FBC407F9-2C03-4137-BD72-B4242F624F69}"/>
            </a:ext>
          </a:extLst>
        </xdr:cNvPr>
        <xdr:cNvSpPr/>
      </xdr:nvSpPr>
      <xdr:spPr>
        <a:xfrm>
          <a:off x="19154775" y="1713699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15621</xdr:rowOff>
    </xdr:from>
    <xdr:to>
      <xdr:col>116</xdr:col>
      <xdr:colOff>63500</xdr:colOff>
      <xdr:row>105</xdr:row>
      <xdr:rowOff>39624</xdr:rowOff>
    </xdr:to>
    <xdr:cxnSp macro="">
      <xdr:nvCxnSpPr>
        <xdr:cNvPr id="841" name="直線コネクタ 840">
          <a:extLst>
            <a:ext uri="{FF2B5EF4-FFF2-40B4-BE49-F238E27FC236}">
              <a16:creationId xmlns:a16="http://schemas.microsoft.com/office/drawing/2014/main" id="{3EE17A82-40CE-47A9-9FD1-9E16918F0BFA}"/>
            </a:ext>
          </a:extLst>
        </xdr:cNvPr>
        <xdr:cNvCxnSpPr/>
      </xdr:nvCxnSpPr>
      <xdr:spPr>
        <a:xfrm flipV="1">
          <a:off x="19202400" y="17157446"/>
          <a:ext cx="752475" cy="27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13588</xdr:rowOff>
    </xdr:from>
    <xdr:to>
      <xdr:col>107</xdr:col>
      <xdr:colOff>101600</xdr:colOff>
      <xdr:row>105</xdr:row>
      <xdr:rowOff>115188</xdr:rowOff>
    </xdr:to>
    <xdr:sp macro="" textlink="">
      <xdr:nvSpPr>
        <xdr:cNvPr id="842" name="楕円 841">
          <a:extLst>
            <a:ext uri="{FF2B5EF4-FFF2-40B4-BE49-F238E27FC236}">
              <a16:creationId xmlns:a16="http://schemas.microsoft.com/office/drawing/2014/main" id="{63885EEE-489B-4934-924C-7CC08638A312}"/>
            </a:ext>
          </a:extLst>
        </xdr:cNvPr>
        <xdr:cNvSpPr/>
      </xdr:nvSpPr>
      <xdr:spPr>
        <a:xfrm>
          <a:off x="18345150" y="1715541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39624</xdr:rowOff>
    </xdr:from>
    <xdr:to>
      <xdr:col>111</xdr:col>
      <xdr:colOff>177800</xdr:colOff>
      <xdr:row>105</xdr:row>
      <xdr:rowOff>64388</xdr:rowOff>
    </xdr:to>
    <xdr:cxnSp macro="">
      <xdr:nvCxnSpPr>
        <xdr:cNvPr id="843" name="直線コネクタ 842">
          <a:extLst>
            <a:ext uri="{FF2B5EF4-FFF2-40B4-BE49-F238E27FC236}">
              <a16:creationId xmlns:a16="http://schemas.microsoft.com/office/drawing/2014/main" id="{7A8E5CFF-7C74-4E44-8476-176F8EC77D56}"/>
            </a:ext>
          </a:extLst>
        </xdr:cNvPr>
        <xdr:cNvCxnSpPr/>
      </xdr:nvCxnSpPr>
      <xdr:spPr>
        <a:xfrm flipV="1">
          <a:off x="18392775" y="17184624"/>
          <a:ext cx="809625"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34162</xdr:rowOff>
    </xdr:from>
    <xdr:to>
      <xdr:col>102</xdr:col>
      <xdr:colOff>165100</xdr:colOff>
      <xdr:row>105</xdr:row>
      <xdr:rowOff>135762</xdr:rowOff>
    </xdr:to>
    <xdr:sp macro="" textlink="">
      <xdr:nvSpPr>
        <xdr:cNvPr id="844" name="楕円 843">
          <a:extLst>
            <a:ext uri="{FF2B5EF4-FFF2-40B4-BE49-F238E27FC236}">
              <a16:creationId xmlns:a16="http://schemas.microsoft.com/office/drawing/2014/main" id="{33596AAD-A217-4C19-9CDB-2322FAAF0DDA}"/>
            </a:ext>
          </a:extLst>
        </xdr:cNvPr>
        <xdr:cNvSpPr/>
      </xdr:nvSpPr>
      <xdr:spPr>
        <a:xfrm>
          <a:off x="17554575" y="1717598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64388</xdr:rowOff>
    </xdr:from>
    <xdr:to>
      <xdr:col>107</xdr:col>
      <xdr:colOff>50800</xdr:colOff>
      <xdr:row>105</xdr:row>
      <xdr:rowOff>84962</xdr:rowOff>
    </xdr:to>
    <xdr:cxnSp macro="">
      <xdr:nvCxnSpPr>
        <xdr:cNvPr id="845" name="直線コネクタ 844">
          <a:extLst>
            <a:ext uri="{FF2B5EF4-FFF2-40B4-BE49-F238E27FC236}">
              <a16:creationId xmlns:a16="http://schemas.microsoft.com/office/drawing/2014/main" id="{0FD601C9-CAC5-46C0-88B8-41EB719D0024}"/>
            </a:ext>
          </a:extLst>
        </xdr:cNvPr>
        <xdr:cNvCxnSpPr/>
      </xdr:nvCxnSpPr>
      <xdr:spPr>
        <a:xfrm flipV="1">
          <a:off x="17602200" y="17212563"/>
          <a:ext cx="790575"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47879</xdr:rowOff>
    </xdr:from>
    <xdr:to>
      <xdr:col>98</xdr:col>
      <xdr:colOff>38100</xdr:colOff>
      <xdr:row>105</xdr:row>
      <xdr:rowOff>149479</xdr:rowOff>
    </xdr:to>
    <xdr:sp macro="" textlink="">
      <xdr:nvSpPr>
        <xdr:cNvPr id="846" name="楕円 845">
          <a:extLst>
            <a:ext uri="{FF2B5EF4-FFF2-40B4-BE49-F238E27FC236}">
              <a16:creationId xmlns:a16="http://schemas.microsoft.com/office/drawing/2014/main" id="{C2106464-54CF-47A9-9A1B-434DC72888C7}"/>
            </a:ext>
          </a:extLst>
        </xdr:cNvPr>
        <xdr:cNvSpPr/>
      </xdr:nvSpPr>
      <xdr:spPr>
        <a:xfrm>
          <a:off x="16754475" y="1718970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84962</xdr:rowOff>
    </xdr:from>
    <xdr:to>
      <xdr:col>102</xdr:col>
      <xdr:colOff>114300</xdr:colOff>
      <xdr:row>105</xdr:row>
      <xdr:rowOff>98679</xdr:rowOff>
    </xdr:to>
    <xdr:cxnSp macro="">
      <xdr:nvCxnSpPr>
        <xdr:cNvPr id="847" name="直線コネクタ 846">
          <a:extLst>
            <a:ext uri="{FF2B5EF4-FFF2-40B4-BE49-F238E27FC236}">
              <a16:creationId xmlns:a16="http://schemas.microsoft.com/office/drawing/2014/main" id="{4D5219AC-C5EB-4147-B3A1-4C5F087CE534}"/>
            </a:ext>
          </a:extLst>
        </xdr:cNvPr>
        <xdr:cNvCxnSpPr/>
      </xdr:nvCxnSpPr>
      <xdr:spPr>
        <a:xfrm flipV="1">
          <a:off x="16802100" y="17233137"/>
          <a:ext cx="8001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80408</xdr:rowOff>
    </xdr:from>
    <xdr:ext cx="469744" cy="259045"/>
    <xdr:sp macro="" textlink="">
      <xdr:nvSpPr>
        <xdr:cNvPr id="848" name="n_1aveValue【庁舎】&#10;一人当たり面積">
          <a:extLst>
            <a:ext uri="{FF2B5EF4-FFF2-40B4-BE49-F238E27FC236}">
              <a16:creationId xmlns:a16="http://schemas.microsoft.com/office/drawing/2014/main" id="{7FAF909C-7855-414C-AEC6-4D702E226577}"/>
            </a:ext>
          </a:extLst>
        </xdr:cNvPr>
        <xdr:cNvSpPr txBox="1"/>
      </xdr:nvSpPr>
      <xdr:spPr>
        <a:xfrm>
          <a:off x="18983402" y="17571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87647</xdr:rowOff>
    </xdr:from>
    <xdr:ext cx="469744" cy="259045"/>
    <xdr:sp macro="" textlink="">
      <xdr:nvSpPr>
        <xdr:cNvPr id="849" name="n_2aveValue【庁舎】&#10;一人当たり面積">
          <a:extLst>
            <a:ext uri="{FF2B5EF4-FFF2-40B4-BE49-F238E27FC236}">
              <a16:creationId xmlns:a16="http://schemas.microsoft.com/office/drawing/2014/main" id="{93984D70-D784-4814-A829-33AC7AA20506}"/>
            </a:ext>
          </a:extLst>
        </xdr:cNvPr>
        <xdr:cNvSpPr txBox="1"/>
      </xdr:nvSpPr>
      <xdr:spPr>
        <a:xfrm>
          <a:off x="18183302" y="1757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105935</xdr:rowOff>
    </xdr:from>
    <xdr:ext cx="469744" cy="259045"/>
    <xdr:sp macro="" textlink="">
      <xdr:nvSpPr>
        <xdr:cNvPr id="850" name="n_3aveValue【庁舎】&#10;一人当たり面積">
          <a:extLst>
            <a:ext uri="{FF2B5EF4-FFF2-40B4-BE49-F238E27FC236}">
              <a16:creationId xmlns:a16="http://schemas.microsoft.com/office/drawing/2014/main" id="{BCC8CAD6-A408-4134-AD30-B03FB68A7E6D}"/>
            </a:ext>
          </a:extLst>
        </xdr:cNvPr>
        <xdr:cNvSpPr txBox="1"/>
      </xdr:nvSpPr>
      <xdr:spPr>
        <a:xfrm>
          <a:off x="17383202" y="17590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114316</xdr:rowOff>
    </xdr:from>
    <xdr:ext cx="469744" cy="259045"/>
    <xdr:sp macro="" textlink="">
      <xdr:nvSpPr>
        <xdr:cNvPr id="851" name="n_4aveValue【庁舎】&#10;一人当たり面積">
          <a:extLst>
            <a:ext uri="{FF2B5EF4-FFF2-40B4-BE49-F238E27FC236}">
              <a16:creationId xmlns:a16="http://schemas.microsoft.com/office/drawing/2014/main" id="{D5695A74-E5EE-40D2-A312-C96F2BC708F0}"/>
            </a:ext>
          </a:extLst>
        </xdr:cNvPr>
        <xdr:cNvSpPr txBox="1"/>
      </xdr:nvSpPr>
      <xdr:spPr>
        <a:xfrm>
          <a:off x="16592627" y="17602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106951</xdr:rowOff>
    </xdr:from>
    <xdr:ext cx="469744" cy="259045"/>
    <xdr:sp macro="" textlink="">
      <xdr:nvSpPr>
        <xdr:cNvPr id="852" name="n_1mainValue【庁舎】&#10;一人当たり面積">
          <a:extLst>
            <a:ext uri="{FF2B5EF4-FFF2-40B4-BE49-F238E27FC236}">
              <a16:creationId xmlns:a16="http://schemas.microsoft.com/office/drawing/2014/main" id="{0483D32B-A2AD-4634-86A2-1D5CD6F1F408}"/>
            </a:ext>
          </a:extLst>
        </xdr:cNvPr>
        <xdr:cNvSpPr txBox="1"/>
      </xdr:nvSpPr>
      <xdr:spPr>
        <a:xfrm>
          <a:off x="18983402" y="16905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131715</xdr:rowOff>
    </xdr:from>
    <xdr:ext cx="469744" cy="259045"/>
    <xdr:sp macro="" textlink="">
      <xdr:nvSpPr>
        <xdr:cNvPr id="853" name="n_2mainValue【庁舎】&#10;一人当たり面積">
          <a:extLst>
            <a:ext uri="{FF2B5EF4-FFF2-40B4-BE49-F238E27FC236}">
              <a16:creationId xmlns:a16="http://schemas.microsoft.com/office/drawing/2014/main" id="{A8218842-7D57-48D4-9110-A9A44DDA4A90}"/>
            </a:ext>
          </a:extLst>
        </xdr:cNvPr>
        <xdr:cNvSpPr txBox="1"/>
      </xdr:nvSpPr>
      <xdr:spPr>
        <a:xfrm>
          <a:off x="18183302" y="16933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152289</xdr:rowOff>
    </xdr:from>
    <xdr:ext cx="469744" cy="259045"/>
    <xdr:sp macro="" textlink="">
      <xdr:nvSpPr>
        <xdr:cNvPr id="854" name="n_3mainValue【庁舎】&#10;一人当たり面積">
          <a:extLst>
            <a:ext uri="{FF2B5EF4-FFF2-40B4-BE49-F238E27FC236}">
              <a16:creationId xmlns:a16="http://schemas.microsoft.com/office/drawing/2014/main" id="{9BD6EAAB-DD67-48D6-A73D-3BB616B5B2A4}"/>
            </a:ext>
          </a:extLst>
        </xdr:cNvPr>
        <xdr:cNvSpPr txBox="1"/>
      </xdr:nvSpPr>
      <xdr:spPr>
        <a:xfrm>
          <a:off x="17383202" y="16954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166006</xdr:rowOff>
    </xdr:from>
    <xdr:ext cx="469744" cy="259045"/>
    <xdr:sp macro="" textlink="">
      <xdr:nvSpPr>
        <xdr:cNvPr id="855" name="n_4mainValue【庁舎】&#10;一人当たり面積">
          <a:extLst>
            <a:ext uri="{FF2B5EF4-FFF2-40B4-BE49-F238E27FC236}">
              <a16:creationId xmlns:a16="http://schemas.microsoft.com/office/drawing/2014/main" id="{217DF8E7-7062-4322-93CD-71391121407B}"/>
            </a:ext>
          </a:extLst>
        </xdr:cNvPr>
        <xdr:cNvSpPr txBox="1"/>
      </xdr:nvSpPr>
      <xdr:spPr>
        <a:xfrm>
          <a:off x="16592627" y="16964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BAAA4034-84AC-4AB5-B257-5EB7108983AB}"/>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B4C33084-C694-43CE-99EA-2FC105060ACF}"/>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EE4DDADF-957D-4A77-9AAA-CABF1C3CF2AE}"/>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体育館・プールの一人当たり面積においては人口減少が進んでおり、半島特有の地形的条件による施設数により一人当たりの面積が高い数値となっている。</a:t>
          </a:r>
        </a:p>
        <a:p>
          <a:r>
            <a:rPr kumimoji="1" lang="ja-JP" altLang="en-US" sz="1300">
              <a:latin typeface="ＭＳ Ｐゴシック" panose="020B0600070205080204" pitchFamily="50" charset="-128"/>
              <a:ea typeface="ＭＳ Ｐゴシック" panose="020B0600070205080204" pitchFamily="50" charset="-128"/>
            </a:rPr>
            <a:t>福祉施設においては</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年度に障がい者グループホーム、Ｒ</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年度に認知症グループホームを建設したことにより有形固定資産減価償却率が低い数値となっている。</a:t>
          </a:r>
        </a:p>
        <a:p>
          <a:r>
            <a:rPr kumimoji="1" lang="ja-JP" altLang="en-US" sz="1300">
              <a:latin typeface="ＭＳ Ｐゴシック" panose="020B0600070205080204" pitchFamily="50" charset="-128"/>
              <a:ea typeface="ＭＳ Ｐゴシック" panose="020B0600070205080204" pitchFamily="50" charset="-128"/>
            </a:rPr>
            <a:t>消防施設（消防詰所）においては、旧建築基準に該当する拠点施設について、Ｈ</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年度に施設更新が完了している。また順次、耐用年数により更新を計画しており、有形固定資産減価償却率は類似団体よりも低く推移している。</a:t>
          </a:r>
        </a:p>
        <a:p>
          <a:r>
            <a:rPr kumimoji="1" lang="ja-JP" altLang="en-US" sz="1300">
              <a:latin typeface="ＭＳ Ｐゴシック" panose="020B0600070205080204" pitchFamily="50" charset="-128"/>
              <a:ea typeface="ＭＳ Ｐゴシック" panose="020B0600070205080204" pitchFamily="50" charset="-128"/>
            </a:rPr>
            <a:t>半島特有の地形的条件、人口減少等を考慮しつつ、施設の統廃合を含め</a:t>
          </a:r>
          <a:r>
            <a:rPr kumimoji="1" lang="en-US" altLang="ja-JP" sz="1300">
              <a:latin typeface="ＭＳ Ｐゴシック" panose="020B0600070205080204" pitchFamily="50" charset="-128"/>
              <a:ea typeface="ＭＳ Ｐゴシック" panose="020B0600070205080204" pitchFamily="50" charset="-128"/>
            </a:rPr>
            <a:t>R7</a:t>
          </a:r>
          <a:r>
            <a:rPr kumimoji="1" lang="ja-JP" altLang="en-US" sz="1300">
              <a:latin typeface="ＭＳ Ｐゴシック" panose="020B0600070205080204" pitchFamily="50" charset="-128"/>
              <a:ea typeface="ＭＳ Ｐゴシック" panose="020B0600070205080204" pitchFamily="50" charset="-128"/>
            </a:rPr>
            <a:t>年度に作成した第三次伊方町総合計画及び公共施設等総合管理計画により、計画的に更新等を実施していく。</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65.21.21\&#24066;&#30010;&#25391;&#33288;&#35506;nas\41&#36001;&#25919;&#20418;\00_&#36001;&#25919;&#29366;&#27841;&#36039;&#26009;&#38598;\R6&#24180;&#24230;&#20998;&#12398;&#32154;&#12365;&#65288;&#22320;&#26041;&#20844;&#20250;&#35336;&#38306;&#20418;&#65289;\03_&#36215;&#26696;&#65288;HP&#20844;&#34920;&#29992;&#65289;\&#20844;&#20250;&#35336;&#20844;&#38283;&#29992;&#12487;&#12540;&#12479;\&#12304;&#36001;&#25919;&#29366;&#27841;&#36039;&#26009;&#38598;&#12305;_384429_&#20234;&#26041;&#30010;_2024(2&#22238;&#30446;).xlsx" TargetMode="External"/><Relationship Id="rId1" Type="http://schemas.openxmlformats.org/officeDocument/2006/relationships/externalLinkPath" Target="/41&#36001;&#25919;&#20418;/00_&#36001;&#25919;&#29366;&#27841;&#36039;&#26009;&#38598;/R6&#24180;&#24230;&#20998;&#12398;&#32154;&#12365;&#65288;&#22320;&#26041;&#20844;&#20250;&#35336;&#38306;&#20418;&#65289;/03_&#36215;&#26696;&#65288;HP&#20844;&#34920;&#29992;&#65289;/&#20844;&#20250;&#35336;&#20844;&#38283;&#29992;&#12487;&#12540;&#12479;/&#12304;&#36001;&#25919;&#29366;&#27841;&#36039;&#26009;&#38598;&#12305;_384429_&#20234;&#26041;&#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56</v>
          </cell>
          <cell r="BX53">
            <v>57.6</v>
          </cell>
          <cell r="CF53">
            <v>57.5</v>
          </cell>
          <cell r="CN53">
            <v>57.6</v>
          </cell>
          <cell r="CV53">
            <v>59.1</v>
          </cell>
        </row>
        <row r="55">
          <cell r="AN55" t="str">
            <v>類似団体内平均値</v>
          </cell>
          <cell r="BP55">
            <v>0</v>
          </cell>
          <cell r="BX55">
            <v>0</v>
          </cell>
          <cell r="CF55">
            <v>0</v>
          </cell>
          <cell r="CN55">
            <v>0</v>
          </cell>
          <cell r="CV55">
            <v>0</v>
          </cell>
        </row>
        <row r="57">
          <cell r="BP57">
            <v>64.400000000000006</v>
          </cell>
          <cell r="BX57">
            <v>65.3</v>
          </cell>
          <cell r="CF57">
            <v>66.7</v>
          </cell>
          <cell r="CN57">
            <v>67.2</v>
          </cell>
          <cell r="CV57">
            <v>68.3</v>
          </cell>
        </row>
        <row r="72">
          <cell r="BP72" t="str">
            <v>R02</v>
          </cell>
          <cell r="BX72" t="str">
            <v>R03</v>
          </cell>
          <cell r="CF72" t="str">
            <v>R04</v>
          </cell>
          <cell r="CN72" t="str">
            <v>R05</v>
          </cell>
          <cell r="CV72" t="str">
            <v>R06</v>
          </cell>
        </row>
        <row r="73">
          <cell r="AN73" t="str">
            <v>当該団体値</v>
          </cell>
        </row>
        <row r="75">
          <cell r="BP75">
            <v>5.3</v>
          </cell>
          <cell r="BX75">
            <v>5.4</v>
          </cell>
          <cell r="CF75">
            <v>5.9</v>
          </cell>
          <cell r="CN75">
            <v>6.5</v>
          </cell>
          <cell r="CV75">
            <v>6.8</v>
          </cell>
        </row>
        <row r="77">
          <cell r="AN77" t="str">
            <v>類似団体内平均値</v>
          </cell>
          <cell r="BP77">
            <v>0</v>
          </cell>
          <cell r="BX77">
            <v>0</v>
          </cell>
          <cell r="CF77">
            <v>0</v>
          </cell>
          <cell r="CN77">
            <v>0</v>
          </cell>
          <cell r="CV77">
            <v>0</v>
          </cell>
        </row>
        <row r="79">
          <cell r="BP79">
            <v>8.9</v>
          </cell>
          <cell r="BX79">
            <v>8.9</v>
          </cell>
          <cell r="CF79">
            <v>9.1</v>
          </cell>
          <cell r="CN79">
            <v>9.3000000000000007</v>
          </cell>
          <cell r="CV79">
            <v>9.3000000000000007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90" zoomScaleNormal="90" workbookViewId="0"/>
  </sheetViews>
  <sheetFormatPr defaultColWidth="0" defaultRowHeight="11" zeroHeight="1"/>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 thickBot="1">
      <c r="B2" s="170" t="s">
        <v>77</v>
      </c>
      <c r="C2" s="170"/>
      <c r="D2" s="171"/>
    </row>
    <row r="3" spans="1:119" ht="18.75" customHeight="1" thickBot="1">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10875886</v>
      </c>
      <c r="BO4" s="449"/>
      <c r="BP4" s="449"/>
      <c r="BQ4" s="449"/>
      <c r="BR4" s="449"/>
      <c r="BS4" s="449"/>
      <c r="BT4" s="449"/>
      <c r="BU4" s="450"/>
      <c r="BV4" s="448">
        <v>12181962</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4.3</v>
      </c>
      <c r="CU4" s="589"/>
      <c r="CV4" s="589"/>
      <c r="CW4" s="589"/>
      <c r="CX4" s="589"/>
      <c r="CY4" s="589"/>
      <c r="CZ4" s="589"/>
      <c r="DA4" s="590"/>
      <c r="DB4" s="588">
        <v>5.5</v>
      </c>
      <c r="DC4" s="589"/>
      <c r="DD4" s="589"/>
      <c r="DE4" s="589"/>
      <c r="DF4" s="589"/>
      <c r="DG4" s="589"/>
      <c r="DH4" s="589"/>
      <c r="DI4" s="590"/>
    </row>
    <row r="5" spans="1:119" ht="18.75" customHeight="1">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10320333</v>
      </c>
      <c r="BO5" s="420"/>
      <c r="BP5" s="420"/>
      <c r="BQ5" s="420"/>
      <c r="BR5" s="420"/>
      <c r="BS5" s="420"/>
      <c r="BT5" s="420"/>
      <c r="BU5" s="421"/>
      <c r="BV5" s="419">
        <v>11567519</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92.2</v>
      </c>
      <c r="CU5" s="417"/>
      <c r="CV5" s="417"/>
      <c r="CW5" s="417"/>
      <c r="CX5" s="417"/>
      <c r="CY5" s="417"/>
      <c r="CZ5" s="417"/>
      <c r="DA5" s="418"/>
      <c r="DB5" s="416">
        <v>88.3</v>
      </c>
      <c r="DC5" s="417"/>
      <c r="DD5" s="417"/>
      <c r="DE5" s="417"/>
      <c r="DF5" s="417"/>
      <c r="DG5" s="417"/>
      <c r="DH5" s="417"/>
      <c r="DI5" s="418"/>
    </row>
    <row r="6" spans="1:119" ht="18.75" customHeight="1">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555553</v>
      </c>
      <c r="BO6" s="420"/>
      <c r="BP6" s="420"/>
      <c r="BQ6" s="420"/>
      <c r="BR6" s="420"/>
      <c r="BS6" s="420"/>
      <c r="BT6" s="420"/>
      <c r="BU6" s="421"/>
      <c r="BV6" s="419">
        <v>614443</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92.5</v>
      </c>
      <c r="CU6" s="563"/>
      <c r="CV6" s="563"/>
      <c r="CW6" s="563"/>
      <c r="CX6" s="563"/>
      <c r="CY6" s="563"/>
      <c r="CZ6" s="563"/>
      <c r="DA6" s="564"/>
      <c r="DB6" s="562">
        <v>88.9</v>
      </c>
      <c r="DC6" s="563"/>
      <c r="DD6" s="563"/>
      <c r="DE6" s="563"/>
      <c r="DF6" s="563"/>
      <c r="DG6" s="563"/>
      <c r="DH6" s="563"/>
      <c r="DI6" s="564"/>
    </row>
    <row r="7" spans="1:119" ht="18.75" customHeight="1">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316611</v>
      </c>
      <c r="BO7" s="420"/>
      <c r="BP7" s="420"/>
      <c r="BQ7" s="420"/>
      <c r="BR7" s="420"/>
      <c r="BS7" s="420"/>
      <c r="BT7" s="420"/>
      <c r="BU7" s="421"/>
      <c r="BV7" s="419">
        <v>313861</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5495270</v>
      </c>
      <c r="CU7" s="420"/>
      <c r="CV7" s="420"/>
      <c r="CW7" s="420"/>
      <c r="CX7" s="420"/>
      <c r="CY7" s="420"/>
      <c r="CZ7" s="420"/>
      <c r="DA7" s="421"/>
      <c r="DB7" s="419">
        <v>5513543</v>
      </c>
      <c r="DC7" s="420"/>
      <c r="DD7" s="420"/>
      <c r="DE7" s="420"/>
      <c r="DF7" s="420"/>
      <c r="DG7" s="420"/>
      <c r="DH7" s="420"/>
      <c r="DI7" s="421"/>
    </row>
    <row r="8" spans="1:119" ht="18.75" customHeight="1" thickBot="1">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238942</v>
      </c>
      <c r="BO8" s="420"/>
      <c r="BP8" s="420"/>
      <c r="BQ8" s="420"/>
      <c r="BR8" s="420"/>
      <c r="BS8" s="420"/>
      <c r="BT8" s="420"/>
      <c r="BU8" s="421"/>
      <c r="BV8" s="419">
        <v>300582</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0.6</v>
      </c>
      <c r="CU8" s="523"/>
      <c r="CV8" s="523"/>
      <c r="CW8" s="523"/>
      <c r="CX8" s="523"/>
      <c r="CY8" s="523"/>
      <c r="CZ8" s="523"/>
      <c r="DA8" s="524"/>
      <c r="DB8" s="522">
        <v>0.56000000000000005</v>
      </c>
      <c r="DC8" s="523"/>
      <c r="DD8" s="523"/>
      <c r="DE8" s="523"/>
      <c r="DF8" s="523"/>
      <c r="DG8" s="523"/>
      <c r="DH8" s="523"/>
      <c r="DI8" s="524"/>
    </row>
    <row r="9" spans="1:119" ht="18.75" customHeight="1" thickBot="1">
      <c r="A9" s="169"/>
      <c r="B9" s="551" t="s">
        <v>106</v>
      </c>
      <c r="C9" s="552"/>
      <c r="D9" s="552"/>
      <c r="E9" s="552"/>
      <c r="F9" s="552"/>
      <c r="G9" s="552"/>
      <c r="H9" s="552"/>
      <c r="I9" s="552"/>
      <c r="J9" s="552"/>
      <c r="K9" s="470"/>
      <c r="L9" s="553" t="s">
        <v>107</v>
      </c>
      <c r="M9" s="554"/>
      <c r="N9" s="554"/>
      <c r="O9" s="554"/>
      <c r="P9" s="554"/>
      <c r="Q9" s="555"/>
      <c r="R9" s="556">
        <v>8397</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-61640</v>
      </c>
      <c r="BO9" s="420"/>
      <c r="BP9" s="420"/>
      <c r="BQ9" s="420"/>
      <c r="BR9" s="420"/>
      <c r="BS9" s="420"/>
      <c r="BT9" s="420"/>
      <c r="BU9" s="421"/>
      <c r="BV9" s="419">
        <v>37625</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10.1</v>
      </c>
      <c r="CU9" s="417"/>
      <c r="CV9" s="417"/>
      <c r="CW9" s="417"/>
      <c r="CX9" s="417"/>
      <c r="CY9" s="417"/>
      <c r="CZ9" s="417"/>
      <c r="DA9" s="418"/>
      <c r="DB9" s="416">
        <v>9.4</v>
      </c>
      <c r="DC9" s="417"/>
      <c r="DD9" s="417"/>
      <c r="DE9" s="417"/>
      <c r="DF9" s="417"/>
      <c r="DG9" s="417"/>
      <c r="DH9" s="417"/>
      <c r="DI9" s="418"/>
    </row>
    <row r="10" spans="1:119" ht="18.75" customHeight="1" thickBot="1">
      <c r="A10" s="169"/>
      <c r="B10" s="551"/>
      <c r="C10" s="552"/>
      <c r="D10" s="552"/>
      <c r="E10" s="552"/>
      <c r="F10" s="552"/>
      <c r="G10" s="552"/>
      <c r="H10" s="552"/>
      <c r="I10" s="552"/>
      <c r="J10" s="552"/>
      <c r="K10" s="470"/>
      <c r="L10" s="375" t="s">
        <v>112</v>
      </c>
      <c r="M10" s="376"/>
      <c r="N10" s="376"/>
      <c r="O10" s="376"/>
      <c r="P10" s="376"/>
      <c r="Q10" s="377"/>
      <c r="R10" s="372">
        <v>9626</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156249</v>
      </c>
      <c r="BO10" s="420"/>
      <c r="BP10" s="420"/>
      <c r="BQ10" s="420"/>
      <c r="BR10" s="420"/>
      <c r="BS10" s="420"/>
      <c r="BT10" s="420"/>
      <c r="BU10" s="421"/>
      <c r="BV10" s="419">
        <v>136456</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90</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c r="A12" s="169"/>
      <c r="B12" s="525" t="s">
        <v>123</v>
      </c>
      <c r="C12" s="526"/>
      <c r="D12" s="526"/>
      <c r="E12" s="526"/>
      <c r="F12" s="526"/>
      <c r="G12" s="526"/>
      <c r="H12" s="526"/>
      <c r="I12" s="526"/>
      <c r="J12" s="526"/>
      <c r="K12" s="527"/>
      <c r="L12" s="534" t="s">
        <v>124</v>
      </c>
      <c r="M12" s="535"/>
      <c r="N12" s="535"/>
      <c r="O12" s="535"/>
      <c r="P12" s="535"/>
      <c r="Q12" s="536"/>
      <c r="R12" s="537">
        <v>7764</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200000</v>
      </c>
      <c r="BO12" s="420"/>
      <c r="BP12" s="420"/>
      <c r="BQ12" s="420"/>
      <c r="BR12" s="420"/>
      <c r="BS12" s="420"/>
      <c r="BT12" s="420"/>
      <c r="BU12" s="421"/>
      <c r="BV12" s="419">
        <v>373967</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c r="A13" s="169"/>
      <c r="B13" s="528"/>
      <c r="C13" s="529"/>
      <c r="D13" s="529"/>
      <c r="E13" s="529"/>
      <c r="F13" s="529"/>
      <c r="G13" s="529"/>
      <c r="H13" s="529"/>
      <c r="I13" s="529"/>
      <c r="J13" s="529"/>
      <c r="K13" s="530"/>
      <c r="L13" s="178"/>
      <c r="M13" s="503" t="s">
        <v>130</v>
      </c>
      <c r="N13" s="504"/>
      <c r="O13" s="504"/>
      <c r="P13" s="504"/>
      <c r="Q13" s="505"/>
      <c r="R13" s="506">
        <v>7662</v>
      </c>
      <c r="S13" s="507"/>
      <c r="T13" s="507"/>
      <c r="U13" s="507"/>
      <c r="V13" s="508"/>
      <c r="W13" s="509" t="s">
        <v>131</v>
      </c>
      <c r="X13" s="405"/>
      <c r="Y13" s="405"/>
      <c r="Z13" s="405"/>
      <c r="AA13" s="405"/>
      <c r="AB13" s="406"/>
      <c r="AC13" s="372">
        <v>1275</v>
      </c>
      <c r="AD13" s="373"/>
      <c r="AE13" s="373"/>
      <c r="AF13" s="373"/>
      <c r="AG13" s="374"/>
      <c r="AH13" s="372">
        <v>1556</v>
      </c>
      <c r="AI13" s="373"/>
      <c r="AJ13" s="373"/>
      <c r="AK13" s="373"/>
      <c r="AL13" s="432"/>
      <c r="AM13" s="476" t="s">
        <v>132</v>
      </c>
      <c r="AN13" s="376"/>
      <c r="AO13" s="376"/>
      <c r="AP13" s="376"/>
      <c r="AQ13" s="376"/>
      <c r="AR13" s="376"/>
      <c r="AS13" s="376"/>
      <c r="AT13" s="377"/>
      <c r="AU13" s="477" t="s">
        <v>114</v>
      </c>
      <c r="AV13" s="478"/>
      <c r="AW13" s="478"/>
      <c r="AX13" s="478"/>
      <c r="AY13" s="433" t="s">
        <v>133</v>
      </c>
      <c r="AZ13" s="434"/>
      <c r="BA13" s="434"/>
      <c r="BB13" s="434"/>
      <c r="BC13" s="434"/>
      <c r="BD13" s="434"/>
      <c r="BE13" s="434"/>
      <c r="BF13" s="434"/>
      <c r="BG13" s="434"/>
      <c r="BH13" s="434"/>
      <c r="BI13" s="434"/>
      <c r="BJ13" s="434"/>
      <c r="BK13" s="434"/>
      <c r="BL13" s="434"/>
      <c r="BM13" s="435"/>
      <c r="BN13" s="419">
        <v>-105391</v>
      </c>
      <c r="BO13" s="420"/>
      <c r="BP13" s="420"/>
      <c r="BQ13" s="420"/>
      <c r="BR13" s="420"/>
      <c r="BS13" s="420"/>
      <c r="BT13" s="420"/>
      <c r="BU13" s="421"/>
      <c r="BV13" s="419">
        <v>-199886</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6.8</v>
      </c>
      <c r="CU13" s="417"/>
      <c r="CV13" s="417"/>
      <c r="CW13" s="417"/>
      <c r="CX13" s="417"/>
      <c r="CY13" s="417"/>
      <c r="CZ13" s="417"/>
      <c r="DA13" s="418"/>
      <c r="DB13" s="416">
        <v>6.5</v>
      </c>
      <c r="DC13" s="417"/>
      <c r="DD13" s="417"/>
      <c r="DE13" s="417"/>
      <c r="DF13" s="417"/>
      <c r="DG13" s="417"/>
      <c r="DH13" s="417"/>
      <c r="DI13" s="418"/>
    </row>
    <row r="14" spans="1:119" ht="18.75" customHeight="1" thickBot="1">
      <c r="A14" s="169"/>
      <c r="B14" s="528"/>
      <c r="C14" s="529"/>
      <c r="D14" s="529"/>
      <c r="E14" s="529"/>
      <c r="F14" s="529"/>
      <c r="G14" s="529"/>
      <c r="H14" s="529"/>
      <c r="I14" s="529"/>
      <c r="J14" s="529"/>
      <c r="K14" s="530"/>
      <c r="L14" s="493" t="s">
        <v>135</v>
      </c>
      <c r="M14" s="546"/>
      <c r="N14" s="546"/>
      <c r="O14" s="546"/>
      <c r="P14" s="546"/>
      <c r="Q14" s="547"/>
      <c r="R14" s="506">
        <v>8062</v>
      </c>
      <c r="S14" s="507"/>
      <c r="T14" s="507"/>
      <c r="U14" s="507"/>
      <c r="V14" s="508"/>
      <c r="W14" s="510"/>
      <c r="X14" s="408"/>
      <c r="Y14" s="408"/>
      <c r="Z14" s="408"/>
      <c r="AA14" s="408"/>
      <c r="AB14" s="409"/>
      <c r="AC14" s="499">
        <v>30.9</v>
      </c>
      <c r="AD14" s="500"/>
      <c r="AE14" s="500"/>
      <c r="AF14" s="500"/>
      <c r="AG14" s="501"/>
      <c r="AH14" s="499">
        <v>32.799999999999997</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122</v>
      </c>
      <c r="CU14" s="517"/>
      <c r="CV14" s="517"/>
      <c r="CW14" s="517"/>
      <c r="CX14" s="517"/>
      <c r="CY14" s="517"/>
      <c r="CZ14" s="517"/>
      <c r="DA14" s="518"/>
      <c r="DB14" s="516" t="s">
        <v>122</v>
      </c>
      <c r="DC14" s="517"/>
      <c r="DD14" s="517"/>
      <c r="DE14" s="517"/>
      <c r="DF14" s="517"/>
      <c r="DG14" s="517"/>
      <c r="DH14" s="517"/>
      <c r="DI14" s="518"/>
    </row>
    <row r="15" spans="1:119" ht="18.75" customHeight="1">
      <c r="A15" s="169"/>
      <c r="B15" s="528"/>
      <c r="C15" s="529"/>
      <c r="D15" s="529"/>
      <c r="E15" s="529"/>
      <c r="F15" s="529"/>
      <c r="G15" s="529"/>
      <c r="H15" s="529"/>
      <c r="I15" s="529"/>
      <c r="J15" s="529"/>
      <c r="K15" s="530"/>
      <c r="L15" s="178"/>
      <c r="M15" s="503" t="s">
        <v>130</v>
      </c>
      <c r="N15" s="504"/>
      <c r="O15" s="504"/>
      <c r="P15" s="504"/>
      <c r="Q15" s="505"/>
      <c r="R15" s="506">
        <v>7977</v>
      </c>
      <c r="S15" s="507"/>
      <c r="T15" s="507"/>
      <c r="U15" s="507"/>
      <c r="V15" s="508"/>
      <c r="W15" s="509" t="s">
        <v>137</v>
      </c>
      <c r="X15" s="405"/>
      <c r="Y15" s="405"/>
      <c r="Z15" s="405"/>
      <c r="AA15" s="405"/>
      <c r="AB15" s="406"/>
      <c r="AC15" s="372">
        <v>680</v>
      </c>
      <c r="AD15" s="373"/>
      <c r="AE15" s="373"/>
      <c r="AF15" s="373"/>
      <c r="AG15" s="374"/>
      <c r="AH15" s="372">
        <v>834</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2650181</v>
      </c>
      <c r="BO15" s="449"/>
      <c r="BP15" s="449"/>
      <c r="BQ15" s="449"/>
      <c r="BR15" s="449"/>
      <c r="BS15" s="449"/>
      <c r="BT15" s="449"/>
      <c r="BU15" s="450"/>
      <c r="BV15" s="448">
        <v>2787197</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16.5</v>
      </c>
      <c r="AD16" s="500"/>
      <c r="AE16" s="500"/>
      <c r="AF16" s="500"/>
      <c r="AG16" s="501"/>
      <c r="AH16" s="499">
        <v>17.600000000000001</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4682197</v>
      </c>
      <c r="BO16" s="420"/>
      <c r="BP16" s="420"/>
      <c r="BQ16" s="420"/>
      <c r="BR16" s="420"/>
      <c r="BS16" s="420"/>
      <c r="BT16" s="420"/>
      <c r="BU16" s="421"/>
      <c r="BV16" s="419">
        <v>4642403</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2168</v>
      </c>
      <c r="AD17" s="373"/>
      <c r="AE17" s="373"/>
      <c r="AF17" s="373"/>
      <c r="AG17" s="374"/>
      <c r="AH17" s="372">
        <v>2359</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3445463</v>
      </c>
      <c r="BO17" s="420"/>
      <c r="BP17" s="420"/>
      <c r="BQ17" s="420"/>
      <c r="BR17" s="420"/>
      <c r="BS17" s="420"/>
      <c r="BT17" s="420"/>
      <c r="BU17" s="421"/>
      <c r="BV17" s="419">
        <v>3630019</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c r="A18" s="169"/>
      <c r="B18" s="469" t="s">
        <v>147</v>
      </c>
      <c r="C18" s="470"/>
      <c r="D18" s="470"/>
      <c r="E18" s="471"/>
      <c r="F18" s="471"/>
      <c r="G18" s="471"/>
      <c r="H18" s="471"/>
      <c r="I18" s="471"/>
      <c r="J18" s="471"/>
      <c r="K18" s="471"/>
      <c r="L18" s="472">
        <v>93.83</v>
      </c>
      <c r="M18" s="472"/>
      <c r="N18" s="472"/>
      <c r="O18" s="472"/>
      <c r="P18" s="472"/>
      <c r="Q18" s="472"/>
      <c r="R18" s="473"/>
      <c r="S18" s="473"/>
      <c r="T18" s="473"/>
      <c r="U18" s="473"/>
      <c r="V18" s="474"/>
      <c r="W18" s="490"/>
      <c r="X18" s="491"/>
      <c r="Y18" s="491"/>
      <c r="Z18" s="491"/>
      <c r="AA18" s="491"/>
      <c r="AB18" s="515"/>
      <c r="AC18" s="389">
        <v>52.6</v>
      </c>
      <c r="AD18" s="390"/>
      <c r="AE18" s="390"/>
      <c r="AF18" s="390"/>
      <c r="AG18" s="475"/>
      <c r="AH18" s="389">
        <v>49.7</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5188692</v>
      </c>
      <c r="BO18" s="420"/>
      <c r="BP18" s="420"/>
      <c r="BQ18" s="420"/>
      <c r="BR18" s="420"/>
      <c r="BS18" s="420"/>
      <c r="BT18" s="420"/>
      <c r="BU18" s="421"/>
      <c r="BV18" s="419">
        <v>4928849</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c r="A19" s="169"/>
      <c r="B19" s="469" t="s">
        <v>149</v>
      </c>
      <c r="C19" s="470"/>
      <c r="D19" s="470"/>
      <c r="E19" s="471"/>
      <c r="F19" s="471"/>
      <c r="G19" s="471"/>
      <c r="H19" s="471"/>
      <c r="I19" s="471"/>
      <c r="J19" s="471"/>
      <c r="K19" s="471"/>
      <c r="L19" s="479">
        <v>89</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8725602</v>
      </c>
      <c r="BO19" s="420"/>
      <c r="BP19" s="420"/>
      <c r="BQ19" s="420"/>
      <c r="BR19" s="420"/>
      <c r="BS19" s="420"/>
      <c r="BT19" s="420"/>
      <c r="BU19" s="421"/>
      <c r="BV19" s="419">
        <v>9340315</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c r="A20" s="169"/>
      <c r="B20" s="469" t="s">
        <v>151</v>
      </c>
      <c r="C20" s="470"/>
      <c r="D20" s="470"/>
      <c r="E20" s="471"/>
      <c r="F20" s="471"/>
      <c r="G20" s="471"/>
      <c r="H20" s="471"/>
      <c r="I20" s="471"/>
      <c r="J20" s="471"/>
      <c r="K20" s="471"/>
      <c r="L20" s="479">
        <v>4077</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7243768</v>
      </c>
      <c r="BO22" s="449"/>
      <c r="BP22" s="449"/>
      <c r="BQ22" s="449"/>
      <c r="BR22" s="449"/>
      <c r="BS22" s="449"/>
      <c r="BT22" s="449"/>
      <c r="BU22" s="450"/>
      <c r="BV22" s="448">
        <v>7561291</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4813737</v>
      </c>
      <c r="BO23" s="420"/>
      <c r="BP23" s="420"/>
      <c r="BQ23" s="420"/>
      <c r="BR23" s="420"/>
      <c r="BS23" s="420"/>
      <c r="BT23" s="420"/>
      <c r="BU23" s="421"/>
      <c r="BV23" s="419">
        <v>5151393</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c r="A24" s="169"/>
      <c r="B24" s="398"/>
      <c r="C24" s="399"/>
      <c r="D24" s="400"/>
      <c r="E24" s="375" t="s">
        <v>161</v>
      </c>
      <c r="F24" s="376"/>
      <c r="G24" s="376"/>
      <c r="H24" s="376"/>
      <c r="I24" s="376"/>
      <c r="J24" s="376"/>
      <c r="K24" s="377"/>
      <c r="L24" s="372">
        <v>1</v>
      </c>
      <c r="M24" s="373"/>
      <c r="N24" s="373"/>
      <c r="O24" s="373"/>
      <c r="P24" s="374"/>
      <c r="Q24" s="372">
        <v>7850</v>
      </c>
      <c r="R24" s="373"/>
      <c r="S24" s="373"/>
      <c r="T24" s="373"/>
      <c r="U24" s="373"/>
      <c r="V24" s="374"/>
      <c r="W24" s="462"/>
      <c r="X24" s="399"/>
      <c r="Y24" s="400"/>
      <c r="Z24" s="375" t="s">
        <v>162</v>
      </c>
      <c r="AA24" s="376"/>
      <c r="AB24" s="376"/>
      <c r="AC24" s="376"/>
      <c r="AD24" s="376"/>
      <c r="AE24" s="376"/>
      <c r="AF24" s="376"/>
      <c r="AG24" s="377"/>
      <c r="AH24" s="372">
        <v>159</v>
      </c>
      <c r="AI24" s="373"/>
      <c r="AJ24" s="373"/>
      <c r="AK24" s="373"/>
      <c r="AL24" s="374"/>
      <c r="AM24" s="372">
        <v>446790</v>
      </c>
      <c r="AN24" s="373"/>
      <c r="AO24" s="373"/>
      <c r="AP24" s="373"/>
      <c r="AQ24" s="373"/>
      <c r="AR24" s="374"/>
      <c r="AS24" s="372">
        <v>2810</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4290535</v>
      </c>
      <c r="BO24" s="420"/>
      <c r="BP24" s="420"/>
      <c r="BQ24" s="420"/>
      <c r="BR24" s="420"/>
      <c r="BS24" s="420"/>
      <c r="BT24" s="420"/>
      <c r="BU24" s="421"/>
      <c r="BV24" s="419">
        <v>4291650</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c r="A25" s="169"/>
      <c r="B25" s="398"/>
      <c r="C25" s="399"/>
      <c r="D25" s="400"/>
      <c r="E25" s="375" t="s">
        <v>164</v>
      </c>
      <c r="F25" s="376"/>
      <c r="G25" s="376"/>
      <c r="H25" s="376"/>
      <c r="I25" s="376"/>
      <c r="J25" s="376"/>
      <c r="K25" s="377"/>
      <c r="L25" s="372">
        <v>1</v>
      </c>
      <c r="M25" s="373"/>
      <c r="N25" s="373"/>
      <c r="O25" s="373"/>
      <c r="P25" s="374"/>
      <c r="Q25" s="372">
        <v>6260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41066</v>
      </c>
      <c r="BO25" s="449"/>
      <c r="BP25" s="449"/>
      <c r="BQ25" s="449"/>
      <c r="BR25" s="449"/>
      <c r="BS25" s="449"/>
      <c r="BT25" s="449"/>
      <c r="BU25" s="450"/>
      <c r="BV25" s="448">
        <v>69392</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c r="A26" s="169"/>
      <c r="B26" s="398"/>
      <c r="C26" s="399"/>
      <c r="D26" s="400"/>
      <c r="E26" s="375" t="s">
        <v>167</v>
      </c>
      <c r="F26" s="376"/>
      <c r="G26" s="376"/>
      <c r="H26" s="376"/>
      <c r="I26" s="376"/>
      <c r="J26" s="376"/>
      <c r="K26" s="377"/>
      <c r="L26" s="372">
        <v>1</v>
      </c>
      <c r="M26" s="373"/>
      <c r="N26" s="373"/>
      <c r="O26" s="373"/>
      <c r="P26" s="374"/>
      <c r="Q26" s="372">
        <v>5530</v>
      </c>
      <c r="R26" s="373"/>
      <c r="S26" s="373"/>
      <c r="T26" s="373"/>
      <c r="U26" s="373"/>
      <c r="V26" s="374"/>
      <c r="W26" s="462"/>
      <c r="X26" s="399"/>
      <c r="Y26" s="400"/>
      <c r="Z26" s="375" t="s">
        <v>168</v>
      </c>
      <c r="AA26" s="430"/>
      <c r="AB26" s="430"/>
      <c r="AC26" s="430"/>
      <c r="AD26" s="430"/>
      <c r="AE26" s="430"/>
      <c r="AF26" s="430"/>
      <c r="AG26" s="431"/>
      <c r="AH26" s="372" t="s">
        <v>122</v>
      </c>
      <c r="AI26" s="373"/>
      <c r="AJ26" s="373"/>
      <c r="AK26" s="373"/>
      <c r="AL26" s="374"/>
      <c r="AM26" s="372" t="s">
        <v>122</v>
      </c>
      <c r="AN26" s="373"/>
      <c r="AO26" s="373"/>
      <c r="AP26" s="373"/>
      <c r="AQ26" s="373"/>
      <c r="AR26" s="374"/>
      <c r="AS26" s="372" t="s">
        <v>122</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c r="A27" s="169"/>
      <c r="B27" s="398"/>
      <c r="C27" s="399"/>
      <c r="D27" s="400"/>
      <c r="E27" s="375" t="s">
        <v>170</v>
      </c>
      <c r="F27" s="376"/>
      <c r="G27" s="376"/>
      <c r="H27" s="376"/>
      <c r="I27" s="376"/>
      <c r="J27" s="376"/>
      <c r="K27" s="377"/>
      <c r="L27" s="372">
        <v>1</v>
      </c>
      <c r="M27" s="373"/>
      <c r="N27" s="373"/>
      <c r="O27" s="373"/>
      <c r="P27" s="374"/>
      <c r="Q27" s="372">
        <v>2720</v>
      </c>
      <c r="R27" s="373"/>
      <c r="S27" s="373"/>
      <c r="T27" s="373"/>
      <c r="U27" s="373"/>
      <c r="V27" s="374"/>
      <c r="W27" s="462"/>
      <c r="X27" s="399"/>
      <c r="Y27" s="400"/>
      <c r="Z27" s="375" t="s">
        <v>171</v>
      </c>
      <c r="AA27" s="376"/>
      <c r="AB27" s="376"/>
      <c r="AC27" s="376"/>
      <c r="AD27" s="376"/>
      <c r="AE27" s="376"/>
      <c r="AF27" s="376"/>
      <c r="AG27" s="377"/>
      <c r="AH27" s="372" t="s">
        <v>122</v>
      </c>
      <c r="AI27" s="373"/>
      <c r="AJ27" s="373"/>
      <c r="AK27" s="373"/>
      <c r="AL27" s="374"/>
      <c r="AM27" s="372" t="s">
        <v>122</v>
      </c>
      <c r="AN27" s="373"/>
      <c r="AO27" s="373"/>
      <c r="AP27" s="373"/>
      <c r="AQ27" s="373"/>
      <c r="AR27" s="374"/>
      <c r="AS27" s="372" t="s">
        <v>122</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t="s">
        <v>122</v>
      </c>
      <c r="BO27" s="454"/>
      <c r="BP27" s="454"/>
      <c r="BQ27" s="454"/>
      <c r="BR27" s="454"/>
      <c r="BS27" s="454"/>
      <c r="BT27" s="454"/>
      <c r="BU27" s="455"/>
      <c r="BV27" s="453">
        <v>334051</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c r="A28" s="169"/>
      <c r="B28" s="398"/>
      <c r="C28" s="399"/>
      <c r="D28" s="400"/>
      <c r="E28" s="375" t="s">
        <v>173</v>
      </c>
      <c r="F28" s="376"/>
      <c r="G28" s="376"/>
      <c r="H28" s="376"/>
      <c r="I28" s="376"/>
      <c r="J28" s="376"/>
      <c r="K28" s="377"/>
      <c r="L28" s="372">
        <v>1</v>
      </c>
      <c r="M28" s="373"/>
      <c r="N28" s="373"/>
      <c r="O28" s="373"/>
      <c r="P28" s="374"/>
      <c r="Q28" s="372">
        <v>2250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5826221</v>
      </c>
      <c r="BO28" s="449"/>
      <c r="BP28" s="449"/>
      <c r="BQ28" s="449"/>
      <c r="BR28" s="449"/>
      <c r="BS28" s="449"/>
      <c r="BT28" s="449"/>
      <c r="BU28" s="450"/>
      <c r="BV28" s="448">
        <v>5869972</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c r="A29" s="169"/>
      <c r="B29" s="398"/>
      <c r="C29" s="399"/>
      <c r="D29" s="400"/>
      <c r="E29" s="375" t="s">
        <v>176</v>
      </c>
      <c r="F29" s="376"/>
      <c r="G29" s="376"/>
      <c r="H29" s="376"/>
      <c r="I29" s="376"/>
      <c r="J29" s="376"/>
      <c r="K29" s="377"/>
      <c r="L29" s="372">
        <v>12</v>
      </c>
      <c r="M29" s="373"/>
      <c r="N29" s="373"/>
      <c r="O29" s="373"/>
      <c r="P29" s="374"/>
      <c r="Q29" s="372">
        <v>2080</v>
      </c>
      <c r="R29" s="373"/>
      <c r="S29" s="373"/>
      <c r="T29" s="373"/>
      <c r="U29" s="373"/>
      <c r="V29" s="374"/>
      <c r="W29" s="463"/>
      <c r="X29" s="464"/>
      <c r="Y29" s="465"/>
      <c r="Z29" s="375" t="s">
        <v>177</v>
      </c>
      <c r="AA29" s="376"/>
      <c r="AB29" s="376"/>
      <c r="AC29" s="376"/>
      <c r="AD29" s="376"/>
      <c r="AE29" s="376"/>
      <c r="AF29" s="376"/>
      <c r="AG29" s="377"/>
      <c r="AH29" s="372">
        <v>159</v>
      </c>
      <c r="AI29" s="373"/>
      <c r="AJ29" s="373"/>
      <c r="AK29" s="373"/>
      <c r="AL29" s="374"/>
      <c r="AM29" s="372">
        <v>446790</v>
      </c>
      <c r="AN29" s="373"/>
      <c r="AO29" s="373"/>
      <c r="AP29" s="373"/>
      <c r="AQ29" s="373"/>
      <c r="AR29" s="374"/>
      <c r="AS29" s="372">
        <v>2810</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656530</v>
      </c>
      <c r="BO29" s="420"/>
      <c r="BP29" s="420"/>
      <c r="BQ29" s="420"/>
      <c r="BR29" s="420"/>
      <c r="BS29" s="420"/>
      <c r="BT29" s="420"/>
      <c r="BU29" s="421"/>
      <c r="BV29" s="419">
        <v>591829</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95.5</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7866337</v>
      </c>
      <c r="BO30" s="454"/>
      <c r="BP30" s="454"/>
      <c r="BQ30" s="454"/>
      <c r="BR30" s="454"/>
      <c r="BS30" s="454"/>
      <c r="BT30" s="454"/>
      <c r="BU30" s="455"/>
      <c r="BV30" s="453">
        <v>7528299</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c r="A31" s="169"/>
      <c r="B31" s="191"/>
      <c r="DI31" s="192"/>
    </row>
    <row r="32" spans="1:113" ht="13.5" customHeight="1">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3</v>
      </c>
      <c r="V34" s="367"/>
      <c r="W34" s="368" t="str">
        <f>IF('各会計、関係団体の財政状況及び健全化判断比率'!B28="","",'各会計、関係団体の財政状況及び健全化判断比率'!B28)</f>
        <v>国民健康保険（事業勘定）特別会計</v>
      </c>
      <c r="X34" s="368"/>
      <c r="Y34" s="368"/>
      <c r="Z34" s="368"/>
      <c r="AA34" s="368"/>
      <c r="AB34" s="368"/>
      <c r="AC34" s="368"/>
      <c r="AD34" s="368"/>
      <c r="AE34" s="368"/>
      <c r="AF34" s="368"/>
      <c r="AG34" s="368"/>
      <c r="AH34" s="368"/>
      <c r="AI34" s="368"/>
      <c r="AJ34" s="368"/>
      <c r="AK34" s="368"/>
      <c r="AL34" s="169"/>
      <c r="AM34" s="367">
        <f>IF(AO34="","",MAX(C34:D43,U34:V43)+1)</f>
        <v>8</v>
      </c>
      <c r="AN34" s="367"/>
      <c r="AO34" s="368" t="str">
        <f>IF('各会計、関係団体の財政状況及び健全化判断比率'!B33="","",'各会計、関係団体の財政状況及び健全化判断比率'!B33)</f>
        <v>水道事業会計</v>
      </c>
      <c r="AP34" s="368"/>
      <c r="AQ34" s="368"/>
      <c r="AR34" s="368"/>
      <c r="AS34" s="368"/>
      <c r="AT34" s="368"/>
      <c r="AU34" s="368"/>
      <c r="AV34" s="368"/>
      <c r="AW34" s="368"/>
      <c r="AX34" s="368"/>
      <c r="AY34" s="368"/>
      <c r="AZ34" s="368"/>
      <c r="BA34" s="368"/>
      <c r="BB34" s="368"/>
      <c r="BC34" s="368"/>
      <c r="BD34" s="169"/>
      <c r="BE34" s="367">
        <f>IF(BG34="","",MAX(C34:D43,U34:V43,AM34:AN43)+1)</f>
        <v>12</v>
      </c>
      <c r="BF34" s="367"/>
      <c r="BG34" s="368" t="str">
        <f>IF('各会計、関係団体の財政状況及び健全化判断比率'!B37="","",'各会計、関係団体の財政状況及び健全化判断比率'!B37)</f>
        <v>風力発電事業特別会計</v>
      </c>
      <c r="BH34" s="368"/>
      <c r="BI34" s="368"/>
      <c r="BJ34" s="368"/>
      <c r="BK34" s="368"/>
      <c r="BL34" s="368"/>
      <c r="BM34" s="368"/>
      <c r="BN34" s="368"/>
      <c r="BO34" s="368"/>
      <c r="BP34" s="368"/>
      <c r="BQ34" s="368"/>
      <c r="BR34" s="368"/>
      <c r="BS34" s="368"/>
      <c r="BT34" s="368"/>
      <c r="BU34" s="368"/>
      <c r="BV34" s="169"/>
      <c r="BW34" s="367">
        <f>IF(BY34="","",MAX(C34:D43,U34:V43,AM34:AN43,BE34:BF43)+1)</f>
        <v>13</v>
      </c>
      <c r="BX34" s="367"/>
      <c r="BY34" s="368" t="str">
        <f>IF('各会計、関係団体の財政状況及び健全化判断比率'!B68="","",'各会計、関係団体の財政状況及び健全化判断比率'!B68)</f>
        <v>愛媛県市町総合事務組合(退職手当事業分)</v>
      </c>
      <c r="BZ34" s="368"/>
      <c r="CA34" s="368"/>
      <c r="CB34" s="368"/>
      <c r="CC34" s="368"/>
      <c r="CD34" s="368"/>
      <c r="CE34" s="368"/>
      <c r="CF34" s="368"/>
      <c r="CG34" s="368"/>
      <c r="CH34" s="368"/>
      <c r="CI34" s="368"/>
      <c r="CJ34" s="368"/>
      <c r="CK34" s="368"/>
      <c r="CL34" s="368"/>
      <c r="CM34" s="368"/>
      <c r="CN34" s="169"/>
      <c r="CO34" s="367">
        <f>IF(CQ34="","",MAX(C34:D43,U34:V43,AM34:AN43,BE34:BF43,BW34:BX43)+1)</f>
        <v>23</v>
      </c>
      <c r="CP34" s="367"/>
      <c r="CQ34" s="368" t="str">
        <f>IF('各会計、関係団体の財政状況及び健全化判断比率'!BS7="","",'各会計、関係団体の財政状況及び健全化判断比率'!BS7)</f>
        <v>クリエイト伊方</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c r="A35" s="169"/>
      <c r="B35" s="193"/>
      <c r="C35" s="367">
        <f>IF(E35="","",C34+1)</f>
        <v>2</v>
      </c>
      <c r="D35" s="367"/>
      <c r="E35" s="368" t="str">
        <f>IF('各会計、関係団体の財政状況及び健全化判断比率'!B8="","",'各会計、関係団体の財政状況及び健全化判断比率'!B8)</f>
        <v>学校給食特別会計</v>
      </c>
      <c r="F35" s="368"/>
      <c r="G35" s="368"/>
      <c r="H35" s="368"/>
      <c r="I35" s="368"/>
      <c r="J35" s="368"/>
      <c r="K35" s="368"/>
      <c r="L35" s="368"/>
      <c r="M35" s="368"/>
      <c r="N35" s="368"/>
      <c r="O35" s="368"/>
      <c r="P35" s="368"/>
      <c r="Q35" s="368"/>
      <c r="R35" s="368"/>
      <c r="S35" s="368"/>
      <c r="T35" s="169"/>
      <c r="U35" s="367">
        <f>IF(W35="","",U34+1)</f>
        <v>4</v>
      </c>
      <c r="V35" s="367"/>
      <c r="W35" s="368" t="str">
        <f>IF('各会計、関係団体の財政状況及び健全化判断比率'!B29="","",'各会計、関係団体の財政状況及び健全化判断比率'!B29)</f>
        <v>国民健康保険（直営診療施設勘定）特別会計</v>
      </c>
      <c r="X35" s="368"/>
      <c r="Y35" s="368"/>
      <c r="Z35" s="368"/>
      <c r="AA35" s="368"/>
      <c r="AB35" s="368"/>
      <c r="AC35" s="368"/>
      <c r="AD35" s="368"/>
      <c r="AE35" s="368"/>
      <c r="AF35" s="368"/>
      <c r="AG35" s="368"/>
      <c r="AH35" s="368"/>
      <c r="AI35" s="368"/>
      <c r="AJ35" s="368"/>
      <c r="AK35" s="368"/>
      <c r="AL35" s="169"/>
      <c r="AM35" s="367">
        <f t="shared" ref="AM35:AM43" si="0">IF(AO35="","",AM34+1)</f>
        <v>9</v>
      </c>
      <c r="AN35" s="367"/>
      <c r="AO35" s="368" t="str">
        <f>IF('各会計、関係団体の財政状況及び健全化判断比率'!B34="","",'各会計、関係団体の財政状況及び健全化判断比率'!B34)</f>
        <v>下水道事業会計（公共下水道事業）</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14</v>
      </c>
      <c r="BX35" s="367"/>
      <c r="BY35" s="368" t="str">
        <f>IF('各会計、関係団体の財政状況及び健全化判断比率'!B69="","",'各会計、関係団体の財政状況及び健全化判断比率'!B69)</f>
        <v>愛媛県市町総合事務組合(消防補償事業分)</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5</v>
      </c>
      <c r="V36" s="367"/>
      <c r="W36" s="368" t="str">
        <f>IF('各会計、関係団体の財政状況及び健全化判断比率'!B30="","",'各会計、関係団体の財政状況及び健全化判断比率'!B30)</f>
        <v>後期高齢者医療保険特別会計</v>
      </c>
      <c r="X36" s="368"/>
      <c r="Y36" s="368"/>
      <c r="Z36" s="368"/>
      <c r="AA36" s="368"/>
      <c r="AB36" s="368"/>
      <c r="AC36" s="368"/>
      <c r="AD36" s="368"/>
      <c r="AE36" s="368"/>
      <c r="AF36" s="368"/>
      <c r="AG36" s="368"/>
      <c r="AH36" s="368"/>
      <c r="AI36" s="368"/>
      <c r="AJ36" s="368"/>
      <c r="AK36" s="368"/>
      <c r="AL36" s="169"/>
      <c r="AM36" s="367">
        <f t="shared" si="0"/>
        <v>10</v>
      </c>
      <c r="AN36" s="367"/>
      <c r="AO36" s="368" t="str">
        <f>IF('各会計、関係団体の財政状況及び健全化判断比率'!B35="","",'各会計、関係団体の財政状況及び健全化判断比率'!B35)</f>
        <v>下水道事業会計（小規模下水道事業）</v>
      </c>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15</v>
      </c>
      <c r="BX36" s="367"/>
      <c r="BY36" s="368" t="str">
        <f>IF('各会計、関係団体の財政状況及び健全化判断比率'!B70="","",'各会計、関係団体の財政状況及び健全化判断比率'!B70)</f>
        <v>愛媛県市町総合事務組合(交通災害事業分)</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f t="shared" si="4"/>
        <v>6</v>
      </c>
      <c r="V37" s="367"/>
      <c r="W37" s="368" t="str">
        <f>IF('各会計、関係団体の財政状況及び健全化判断比率'!B31="","",'各会計、関係団体の財政状況及び健全化判断比率'!B31)</f>
        <v>介護保険（保険事業勘定）特別会計</v>
      </c>
      <c r="X37" s="368"/>
      <c r="Y37" s="368"/>
      <c r="Z37" s="368"/>
      <c r="AA37" s="368"/>
      <c r="AB37" s="368"/>
      <c r="AC37" s="368"/>
      <c r="AD37" s="368"/>
      <c r="AE37" s="368"/>
      <c r="AF37" s="368"/>
      <c r="AG37" s="368"/>
      <c r="AH37" s="368"/>
      <c r="AI37" s="368"/>
      <c r="AJ37" s="368"/>
      <c r="AK37" s="368"/>
      <c r="AL37" s="169"/>
      <c r="AM37" s="367">
        <f t="shared" si="0"/>
        <v>11</v>
      </c>
      <c r="AN37" s="367"/>
      <c r="AO37" s="368" t="str">
        <f>IF('各会計、関係団体の財政状況及び健全化判断比率'!B36="","",'各会計、関係団体の財政状況及び健全化判断比率'!B36)</f>
        <v>下水道事業会計（特定地域生活排水処理事業）</v>
      </c>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16</v>
      </c>
      <c r="BX37" s="367"/>
      <c r="BY37" s="368" t="str">
        <f>IF('各会計、関係団体の財政状況及び健全化判断比率'!B71="","",'各会計、関係団体の財政状況及び健全化判断比率'!B71)</f>
        <v>愛媛県市町総合事務組合(自治会館事業分)</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f t="shared" si="4"/>
        <v>7</v>
      </c>
      <c r="V38" s="367"/>
      <c r="W38" s="368" t="str">
        <f>IF('各会計、関係団体の財政状況及び健全化判断比率'!B32="","",'各会計、関係団体の財政状況及び健全化判断比率'!B32)</f>
        <v>介護保険（介護サービス事業勘定）特別会計</v>
      </c>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17</v>
      </c>
      <c r="BX38" s="367"/>
      <c r="BY38" s="368" t="str">
        <f>IF('各会計、関係団体の財政状況及び健全化判断比率'!B72="","",'各会計、関係団体の財政状況及び健全化判断比率'!B72)</f>
        <v>愛媛県市町総合事務組合(議員公務災害業分)</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18</v>
      </c>
      <c r="BX39" s="367"/>
      <c r="BY39" s="368" t="str">
        <f>IF('各会計、関係団体の財政状況及び健全化判断比率'!B73="","",'各会計、関係団体の財政状況及び健全化判断比率'!B73)</f>
        <v>愛媛県市町総合事務組合(共通経費分)</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19</v>
      </c>
      <c r="BX40" s="367"/>
      <c r="BY40" s="368" t="str">
        <f>IF('各会計、関係団体の財政状況及び健全化判断比率'!B74="","",'各会計、関係団体の財政状況及び健全化判断比率'!B74)</f>
        <v>八幡浜地区施設事務組合（一般会計）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20</v>
      </c>
      <c r="BX41" s="367"/>
      <c r="BY41" s="368" t="str">
        <f>IF('各会計、関係団体の財政状況及び健全化判断比率'!B75="","",'各会計、関係団体の財政状況及び健全化判断比率'!B75)</f>
        <v>八幡浜地区施設事務組合（消防事業特別会計）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f t="shared" si="2"/>
        <v>21</v>
      </c>
      <c r="BX42" s="367"/>
      <c r="BY42" s="368" t="str">
        <f>IF('各会計、関係団体の財政状況及び健全化判断比率'!B76="","",'各会計、関係団体の財政状況及び健全化判断比率'!B76)</f>
        <v>八幡浜地区総合事務組合（一次救急休日・夜間診療所事業特別会計）</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f t="shared" si="2"/>
        <v>22</v>
      </c>
      <c r="BX43" s="367"/>
      <c r="BY43" s="368" t="str">
        <f>IF('各会計、関係団体の財政状況及び健全化判断比率'!B77="","",'各会計、関係団体の財政状況及び健全化判断比率'!B77)</f>
        <v>八幡浜地区施設事務組合（し尿処理事業特別会計）</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row r="46" spans="1:113">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row r="55" spans="5:113"/>
    <row r="56" spans="5:113"/>
  </sheetData>
  <sheetProtection algorithmName="SHA-512" hashValue="rkX9tIz1QSuts+fudQUngQRPSzkx+8j5kLJMibHU93DGOBKEve5MTWrUSfl6DjUsavfiKWR9VAT1J6GaIr9kWQ==" saltValue="LyEfl8qxBBKfLqwxfalqL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90" zoomScaleNormal="90" workbookViewId="0"/>
  </sheetViews>
  <sheetFormatPr defaultColWidth="0" defaultRowHeight="11.25" customHeight="1" zeroHeight="1"/>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c r="B5" s="679" t="s">
        <v>215</v>
      </c>
      <c r="C5" s="680"/>
      <c r="D5" s="680"/>
      <c r="E5" s="680"/>
      <c r="F5" s="680"/>
      <c r="G5" s="680"/>
      <c r="H5" s="680"/>
      <c r="I5" s="680"/>
      <c r="J5" s="680"/>
      <c r="K5" s="680"/>
      <c r="L5" s="680"/>
      <c r="M5" s="680"/>
      <c r="N5" s="680"/>
      <c r="O5" s="680"/>
      <c r="P5" s="680"/>
      <c r="Q5" s="681"/>
      <c r="R5" s="676">
        <v>3497317</v>
      </c>
      <c r="S5" s="677"/>
      <c r="T5" s="677"/>
      <c r="U5" s="677"/>
      <c r="V5" s="677"/>
      <c r="W5" s="677"/>
      <c r="X5" s="677"/>
      <c r="Y5" s="702"/>
      <c r="Z5" s="715">
        <v>32.200000000000003</v>
      </c>
      <c r="AA5" s="715"/>
      <c r="AB5" s="715"/>
      <c r="AC5" s="715"/>
      <c r="AD5" s="716">
        <v>3088517</v>
      </c>
      <c r="AE5" s="716"/>
      <c r="AF5" s="716"/>
      <c r="AG5" s="716"/>
      <c r="AH5" s="716"/>
      <c r="AI5" s="716"/>
      <c r="AJ5" s="716"/>
      <c r="AK5" s="716"/>
      <c r="AL5" s="703">
        <v>55.1</v>
      </c>
      <c r="AM5" s="685"/>
      <c r="AN5" s="685"/>
      <c r="AO5" s="704"/>
      <c r="AP5" s="679" t="s">
        <v>216</v>
      </c>
      <c r="AQ5" s="680"/>
      <c r="AR5" s="680"/>
      <c r="AS5" s="680"/>
      <c r="AT5" s="680"/>
      <c r="AU5" s="680"/>
      <c r="AV5" s="680"/>
      <c r="AW5" s="680"/>
      <c r="AX5" s="680"/>
      <c r="AY5" s="680"/>
      <c r="AZ5" s="680"/>
      <c r="BA5" s="680"/>
      <c r="BB5" s="680"/>
      <c r="BC5" s="680"/>
      <c r="BD5" s="680"/>
      <c r="BE5" s="680"/>
      <c r="BF5" s="681"/>
      <c r="BG5" s="621">
        <v>3497317</v>
      </c>
      <c r="BH5" s="622"/>
      <c r="BI5" s="622"/>
      <c r="BJ5" s="622"/>
      <c r="BK5" s="622"/>
      <c r="BL5" s="622"/>
      <c r="BM5" s="622"/>
      <c r="BN5" s="623"/>
      <c r="BO5" s="659">
        <v>100</v>
      </c>
      <c r="BP5" s="659"/>
      <c r="BQ5" s="659"/>
      <c r="BR5" s="659"/>
      <c r="BS5" s="660" t="s">
        <v>122</v>
      </c>
      <c r="BT5" s="660"/>
      <c r="BU5" s="660"/>
      <c r="BV5" s="660"/>
      <c r="BW5" s="660"/>
      <c r="BX5" s="660"/>
      <c r="BY5" s="660"/>
      <c r="BZ5" s="660"/>
      <c r="CA5" s="660"/>
      <c r="CB5" s="695"/>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c r="B6" s="618" t="s">
        <v>220</v>
      </c>
      <c r="C6" s="619"/>
      <c r="D6" s="619"/>
      <c r="E6" s="619"/>
      <c r="F6" s="619"/>
      <c r="G6" s="619"/>
      <c r="H6" s="619"/>
      <c r="I6" s="619"/>
      <c r="J6" s="619"/>
      <c r="K6" s="619"/>
      <c r="L6" s="619"/>
      <c r="M6" s="619"/>
      <c r="N6" s="619"/>
      <c r="O6" s="619"/>
      <c r="P6" s="619"/>
      <c r="Q6" s="620"/>
      <c r="R6" s="621">
        <v>85504</v>
      </c>
      <c r="S6" s="622"/>
      <c r="T6" s="622"/>
      <c r="U6" s="622"/>
      <c r="V6" s="622"/>
      <c r="W6" s="622"/>
      <c r="X6" s="622"/>
      <c r="Y6" s="623"/>
      <c r="Z6" s="659">
        <v>0.8</v>
      </c>
      <c r="AA6" s="659"/>
      <c r="AB6" s="659"/>
      <c r="AC6" s="659"/>
      <c r="AD6" s="660">
        <v>85504</v>
      </c>
      <c r="AE6" s="660"/>
      <c r="AF6" s="660"/>
      <c r="AG6" s="660"/>
      <c r="AH6" s="660"/>
      <c r="AI6" s="660"/>
      <c r="AJ6" s="660"/>
      <c r="AK6" s="660"/>
      <c r="AL6" s="624">
        <v>1.5</v>
      </c>
      <c r="AM6" s="625"/>
      <c r="AN6" s="625"/>
      <c r="AO6" s="661"/>
      <c r="AP6" s="618" t="s">
        <v>221</v>
      </c>
      <c r="AQ6" s="619"/>
      <c r="AR6" s="619"/>
      <c r="AS6" s="619"/>
      <c r="AT6" s="619"/>
      <c r="AU6" s="619"/>
      <c r="AV6" s="619"/>
      <c r="AW6" s="619"/>
      <c r="AX6" s="619"/>
      <c r="AY6" s="619"/>
      <c r="AZ6" s="619"/>
      <c r="BA6" s="619"/>
      <c r="BB6" s="619"/>
      <c r="BC6" s="619"/>
      <c r="BD6" s="619"/>
      <c r="BE6" s="619"/>
      <c r="BF6" s="620"/>
      <c r="BG6" s="621">
        <v>3088517</v>
      </c>
      <c r="BH6" s="622"/>
      <c r="BI6" s="622"/>
      <c r="BJ6" s="622"/>
      <c r="BK6" s="622"/>
      <c r="BL6" s="622"/>
      <c r="BM6" s="622"/>
      <c r="BN6" s="623"/>
      <c r="BO6" s="659">
        <v>88.3</v>
      </c>
      <c r="BP6" s="659"/>
      <c r="BQ6" s="659"/>
      <c r="BR6" s="659"/>
      <c r="BS6" s="660" t="s">
        <v>122</v>
      </c>
      <c r="BT6" s="660"/>
      <c r="BU6" s="660"/>
      <c r="BV6" s="660"/>
      <c r="BW6" s="660"/>
      <c r="BX6" s="660"/>
      <c r="BY6" s="660"/>
      <c r="BZ6" s="660"/>
      <c r="CA6" s="660"/>
      <c r="CB6" s="695"/>
      <c r="CD6" s="679" t="s">
        <v>222</v>
      </c>
      <c r="CE6" s="680"/>
      <c r="CF6" s="680"/>
      <c r="CG6" s="680"/>
      <c r="CH6" s="680"/>
      <c r="CI6" s="680"/>
      <c r="CJ6" s="680"/>
      <c r="CK6" s="680"/>
      <c r="CL6" s="680"/>
      <c r="CM6" s="680"/>
      <c r="CN6" s="680"/>
      <c r="CO6" s="680"/>
      <c r="CP6" s="680"/>
      <c r="CQ6" s="681"/>
      <c r="CR6" s="621">
        <v>83977</v>
      </c>
      <c r="CS6" s="622"/>
      <c r="CT6" s="622"/>
      <c r="CU6" s="622"/>
      <c r="CV6" s="622"/>
      <c r="CW6" s="622"/>
      <c r="CX6" s="622"/>
      <c r="CY6" s="623"/>
      <c r="CZ6" s="703">
        <v>0.8</v>
      </c>
      <c r="DA6" s="685"/>
      <c r="DB6" s="685"/>
      <c r="DC6" s="705"/>
      <c r="DD6" s="627" t="s">
        <v>122</v>
      </c>
      <c r="DE6" s="622"/>
      <c r="DF6" s="622"/>
      <c r="DG6" s="622"/>
      <c r="DH6" s="622"/>
      <c r="DI6" s="622"/>
      <c r="DJ6" s="622"/>
      <c r="DK6" s="622"/>
      <c r="DL6" s="622"/>
      <c r="DM6" s="622"/>
      <c r="DN6" s="622"/>
      <c r="DO6" s="622"/>
      <c r="DP6" s="623"/>
      <c r="DQ6" s="627">
        <v>83947</v>
      </c>
      <c r="DR6" s="622"/>
      <c r="DS6" s="622"/>
      <c r="DT6" s="622"/>
      <c r="DU6" s="622"/>
      <c r="DV6" s="622"/>
      <c r="DW6" s="622"/>
      <c r="DX6" s="622"/>
      <c r="DY6" s="622"/>
      <c r="DZ6" s="622"/>
      <c r="EA6" s="622"/>
      <c r="EB6" s="622"/>
      <c r="EC6" s="658"/>
    </row>
    <row r="7" spans="2:143" ht="11.25" customHeight="1">
      <c r="B7" s="618" t="s">
        <v>223</v>
      </c>
      <c r="C7" s="619"/>
      <c r="D7" s="619"/>
      <c r="E7" s="619"/>
      <c r="F7" s="619"/>
      <c r="G7" s="619"/>
      <c r="H7" s="619"/>
      <c r="I7" s="619"/>
      <c r="J7" s="619"/>
      <c r="K7" s="619"/>
      <c r="L7" s="619"/>
      <c r="M7" s="619"/>
      <c r="N7" s="619"/>
      <c r="O7" s="619"/>
      <c r="P7" s="619"/>
      <c r="Q7" s="620"/>
      <c r="R7" s="621">
        <v>684</v>
      </c>
      <c r="S7" s="622"/>
      <c r="T7" s="622"/>
      <c r="U7" s="622"/>
      <c r="V7" s="622"/>
      <c r="W7" s="622"/>
      <c r="X7" s="622"/>
      <c r="Y7" s="623"/>
      <c r="Z7" s="659">
        <v>0</v>
      </c>
      <c r="AA7" s="659"/>
      <c r="AB7" s="659"/>
      <c r="AC7" s="659"/>
      <c r="AD7" s="660">
        <v>684</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333112</v>
      </c>
      <c r="BH7" s="622"/>
      <c r="BI7" s="622"/>
      <c r="BJ7" s="622"/>
      <c r="BK7" s="622"/>
      <c r="BL7" s="622"/>
      <c r="BM7" s="622"/>
      <c r="BN7" s="623"/>
      <c r="BO7" s="659">
        <v>9.5</v>
      </c>
      <c r="BP7" s="659"/>
      <c r="BQ7" s="659"/>
      <c r="BR7" s="659"/>
      <c r="BS7" s="660" t="s">
        <v>122</v>
      </c>
      <c r="BT7" s="660"/>
      <c r="BU7" s="660"/>
      <c r="BV7" s="660"/>
      <c r="BW7" s="660"/>
      <c r="BX7" s="660"/>
      <c r="BY7" s="660"/>
      <c r="BZ7" s="660"/>
      <c r="CA7" s="660"/>
      <c r="CB7" s="695"/>
      <c r="CD7" s="618" t="s">
        <v>225</v>
      </c>
      <c r="CE7" s="619"/>
      <c r="CF7" s="619"/>
      <c r="CG7" s="619"/>
      <c r="CH7" s="619"/>
      <c r="CI7" s="619"/>
      <c r="CJ7" s="619"/>
      <c r="CK7" s="619"/>
      <c r="CL7" s="619"/>
      <c r="CM7" s="619"/>
      <c r="CN7" s="619"/>
      <c r="CO7" s="619"/>
      <c r="CP7" s="619"/>
      <c r="CQ7" s="620"/>
      <c r="CR7" s="621">
        <v>2180539</v>
      </c>
      <c r="CS7" s="622"/>
      <c r="CT7" s="622"/>
      <c r="CU7" s="622"/>
      <c r="CV7" s="622"/>
      <c r="CW7" s="622"/>
      <c r="CX7" s="622"/>
      <c r="CY7" s="623"/>
      <c r="CZ7" s="659">
        <v>21.1</v>
      </c>
      <c r="DA7" s="659"/>
      <c r="DB7" s="659"/>
      <c r="DC7" s="659"/>
      <c r="DD7" s="627">
        <v>89566</v>
      </c>
      <c r="DE7" s="622"/>
      <c r="DF7" s="622"/>
      <c r="DG7" s="622"/>
      <c r="DH7" s="622"/>
      <c r="DI7" s="622"/>
      <c r="DJ7" s="622"/>
      <c r="DK7" s="622"/>
      <c r="DL7" s="622"/>
      <c r="DM7" s="622"/>
      <c r="DN7" s="622"/>
      <c r="DO7" s="622"/>
      <c r="DP7" s="623"/>
      <c r="DQ7" s="627">
        <v>1928312</v>
      </c>
      <c r="DR7" s="622"/>
      <c r="DS7" s="622"/>
      <c r="DT7" s="622"/>
      <c r="DU7" s="622"/>
      <c r="DV7" s="622"/>
      <c r="DW7" s="622"/>
      <c r="DX7" s="622"/>
      <c r="DY7" s="622"/>
      <c r="DZ7" s="622"/>
      <c r="EA7" s="622"/>
      <c r="EB7" s="622"/>
      <c r="EC7" s="658"/>
    </row>
    <row r="8" spans="2:143" ht="11.25" customHeight="1">
      <c r="B8" s="618" t="s">
        <v>226</v>
      </c>
      <c r="C8" s="619"/>
      <c r="D8" s="619"/>
      <c r="E8" s="619"/>
      <c r="F8" s="619"/>
      <c r="G8" s="619"/>
      <c r="H8" s="619"/>
      <c r="I8" s="619"/>
      <c r="J8" s="619"/>
      <c r="K8" s="619"/>
      <c r="L8" s="619"/>
      <c r="M8" s="619"/>
      <c r="N8" s="619"/>
      <c r="O8" s="619"/>
      <c r="P8" s="619"/>
      <c r="Q8" s="620"/>
      <c r="R8" s="621">
        <v>6703</v>
      </c>
      <c r="S8" s="622"/>
      <c r="T8" s="622"/>
      <c r="U8" s="622"/>
      <c r="V8" s="622"/>
      <c r="W8" s="622"/>
      <c r="X8" s="622"/>
      <c r="Y8" s="623"/>
      <c r="Z8" s="659">
        <v>0.1</v>
      </c>
      <c r="AA8" s="659"/>
      <c r="AB8" s="659"/>
      <c r="AC8" s="659"/>
      <c r="AD8" s="660">
        <v>6703</v>
      </c>
      <c r="AE8" s="660"/>
      <c r="AF8" s="660"/>
      <c r="AG8" s="660"/>
      <c r="AH8" s="660"/>
      <c r="AI8" s="660"/>
      <c r="AJ8" s="660"/>
      <c r="AK8" s="660"/>
      <c r="AL8" s="624">
        <v>0.1</v>
      </c>
      <c r="AM8" s="625"/>
      <c r="AN8" s="625"/>
      <c r="AO8" s="661"/>
      <c r="AP8" s="618" t="s">
        <v>227</v>
      </c>
      <c r="AQ8" s="619"/>
      <c r="AR8" s="619"/>
      <c r="AS8" s="619"/>
      <c r="AT8" s="619"/>
      <c r="AU8" s="619"/>
      <c r="AV8" s="619"/>
      <c r="AW8" s="619"/>
      <c r="AX8" s="619"/>
      <c r="AY8" s="619"/>
      <c r="AZ8" s="619"/>
      <c r="BA8" s="619"/>
      <c r="BB8" s="619"/>
      <c r="BC8" s="619"/>
      <c r="BD8" s="619"/>
      <c r="BE8" s="619"/>
      <c r="BF8" s="620"/>
      <c r="BG8" s="621">
        <v>10397</v>
      </c>
      <c r="BH8" s="622"/>
      <c r="BI8" s="622"/>
      <c r="BJ8" s="622"/>
      <c r="BK8" s="622"/>
      <c r="BL8" s="622"/>
      <c r="BM8" s="622"/>
      <c r="BN8" s="623"/>
      <c r="BO8" s="659">
        <v>0.3</v>
      </c>
      <c r="BP8" s="659"/>
      <c r="BQ8" s="659"/>
      <c r="BR8" s="659"/>
      <c r="BS8" s="660" t="s">
        <v>122</v>
      </c>
      <c r="BT8" s="660"/>
      <c r="BU8" s="660"/>
      <c r="BV8" s="660"/>
      <c r="BW8" s="660"/>
      <c r="BX8" s="660"/>
      <c r="BY8" s="660"/>
      <c r="BZ8" s="660"/>
      <c r="CA8" s="660"/>
      <c r="CB8" s="695"/>
      <c r="CD8" s="618" t="s">
        <v>228</v>
      </c>
      <c r="CE8" s="619"/>
      <c r="CF8" s="619"/>
      <c r="CG8" s="619"/>
      <c r="CH8" s="619"/>
      <c r="CI8" s="619"/>
      <c r="CJ8" s="619"/>
      <c r="CK8" s="619"/>
      <c r="CL8" s="619"/>
      <c r="CM8" s="619"/>
      <c r="CN8" s="619"/>
      <c r="CO8" s="619"/>
      <c r="CP8" s="619"/>
      <c r="CQ8" s="620"/>
      <c r="CR8" s="621">
        <v>2339139</v>
      </c>
      <c r="CS8" s="622"/>
      <c r="CT8" s="622"/>
      <c r="CU8" s="622"/>
      <c r="CV8" s="622"/>
      <c r="CW8" s="622"/>
      <c r="CX8" s="622"/>
      <c r="CY8" s="623"/>
      <c r="CZ8" s="659">
        <v>22.7</v>
      </c>
      <c r="DA8" s="659"/>
      <c r="DB8" s="659"/>
      <c r="DC8" s="659"/>
      <c r="DD8" s="627">
        <v>377715</v>
      </c>
      <c r="DE8" s="622"/>
      <c r="DF8" s="622"/>
      <c r="DG8" s="622"/>
      <c r="DH8" s="622"/>
      <c r="DI8" s="622"/>
      <c r="DJ8" s="622"/>
      <c r="DK8" s="622"/>
      <c r="DL8" s="622"/>
      <c r="DM8" s="622"/>
      <c r="DN8" s="622"/>
      <c r="DO8" s="622"/>
      <c r="DP8" s="623"/>
      <c r="DQ8" s="627">
        <v>1503339</v>
      </c>
      <c r="DR8" s="622"/>
      <c r="DS8" s="622"/>
      <c r="DT8" s="622"/>
      <c r="DU8" s="622"/>
      <c r="DV8" s="622"/>
      <c r="DW8" s="622"/>
      <c r="DX8" s="622"/>
      <c r="DY8" s="622"/>
      <c r="DZ8" s="622"/>
      <c r="EA8" s="622"/>
      <c r="EB8" s="622"/>
      <c r="EC8" s="658"/>
    </row>
    <row r="9" spans="2:143" ht="11.25" customHeight="1">
      <c r="B9" s="618" t="s">
        <v>229</v>
      </c>
      <c r="C9" s="619"/>
      <c r="D9" s="619"/>
      <c r="E9" s="619"/>
      <c r="F9" s="619"/>
      <c r="G9" s="619"/>
      <c r="H9" s="619"/>
      <c r="I9" s="619"/>
      <c r="J9" s="619"/>
      <c r="K9" s="619"/>
      <c r="L9" s="619"/>
      <c r="M9" s="619"/>
      <c r="N9" s="619"/>
      <c r="O9" s="619"/>
      <c r="P9" s="619"/>
      <c r="Q9" s="620"/>
      <c r="R9" s="621">
        <v>10163</v>
      </c>
      <c r="S9" s="622"/>
      <c r="T9" s="622"/>
      <c r="U9" s="622"/>
      <c r="V9" s="622"/>
      <c r="W9" s="622"/>
      <c r="X9" s="622"/>
      <c r="Y9" s="623"/>
      <c r="Z9" s="659">
        <v>0.1</v>
      </c>
      <c r="AA9" s="659"/>
      <c r="AB9" s="659"/>
      <c r="AC9" s="659"/>
      <c r="AD9" s="660">
        <v>10163</v>
      </c>
      <c r="AE9" s="660"/>
      <c r="AF9" s="660"/>
      <c r="AG9" s="660"/>
      <c r="AH9" s="660"/>
      <c r="AI9" s="660"/>
      <c r="AJ9" s="660"/>
      <c r="AK9" s="660"/>
      <c r="AL9" s="624">
        <v>0.2</v>
      </c>
      <c r="AM9" s="625"/>
      <c r="AN9" s="625"/>
      <c r="AO9" s="661"/>
      <c r="AP9" s="618" t="s">
        <v>230</v>
      </c>
      <c r="AQ9" s="619"/>
      <c r="AR9" s="619"/>
      <c r="AS9" s="619"/>
      <c r="AT9" s="619"/>
      <c r="AU9" s="619"/>
      <c r="AV9" s="619"/>
      <c r="AW9" s="619"/>
      <c r="AX9" s="619"/>
      <c r="AY9" s="619"/>
      <c r="AZ9" s="619"/>
      <c r="BA9" s="619"/>
      <c r="BB9" s="619"/>
      <c r="BC9" s="619"/>
      <c r="BD9" s="619"/>
      <c r="BE9" s="619"/>
      <c r="BF9" s="620"/>
      <c r="BG9" s="621">
        <v>239267</v>
      </c>
      <c r="BH9" s="622"/>
      <c r="BI9" s="622"/>
      <c r="BJ9" s="622"/>
      <c r="BK9" s="622"/>
      <c r="BL9" s="622"/>
      <c r="BM9" s="622"/>
      <c r="BN9" s="623"/>
      <c r="BO9" s="659">
        <v>6.8</v>
      </c>
      <c r="BP9" s="659"/>
      <c r="BQ9" s="659"/>
      <c r="BR9" s="659"/>
      <c r="BS9" s="660" t="s">
        <v>122</v>
      </c>
      <c r="BT9" s="660"/>
      <c r="BU9" s="660"/>
      <c r="BV9" s="660"/>
      <c r="BW9" s="660"/>
      <c r="BX9" s="660"/>
      <c r="BY9" s="660"/>
      <c r="BZ9" s="660"/>
      <c r="CA9" s="660"/>
      <c r="CB9" s="695"/>
      <c r="CD9" s="618" t="s">
        <v>231</v>
      </c>
      <c r="CE9" s="619"/>
      <c r="CF9" s="619"/>
      <c r="CG9" s="619"/>
      <c r="CH9" s="619"/>
      <c r="CI9" s="619"/>
      <c r="CJ9" s="619"/>
      <c r="CK9" s="619"/>
      <c r="CL9" s="619"/>
      <c r="CM9" s="619"/>
      <c r="CN9" s="619"/>
      <c r="CO9" s="619"/>
      <c r="CP9" s="619"/>
      <c r="CQ9" s="620"/>
      <c r="CR9" s="621">
        <v>1028342</v>
      </c>
      <c r="CS9" s="622"/>
      <c r="CT9" s="622"/>
      <c r="CU9" s="622"/>
      <c r="CV9" s="622"/>
      <c r="CW9" s="622"/>
      <c r="CX9" s="622"/>
      <c r="CY9" s="623"/>
      <c r="CZ9" s="659">
        <v>10</v>
      </c>
      <c r="DA9" s="659"/>
      <c r="DB9" s="659"/>
      <c r="DC9" s="659"/>
      <c r="DD9" s="627">
        <v>19420</v>
      </c>
      <c r="DE9" s="622"/>
      <c r="DF9" s="622"/>
      <c r="DG9" s="622"/>
      <c r="DH9" s="622"/>
      <c r="DI9" s="622"/>
      <c r="DJ9" s="622"/>
      <c r="DK9" s="622"/>
      <c r="DL9" s="622"/>
      <c r="DM9" s="622"/>
      <c r="DN9" s="622"/>
      <c r="DO9" s="622"/>
      <c r="DP9" s="623"/>
      <c r="DQ9" s="627">
        <v>979756</v>
      </c>
      <c r="DR9" s="622"/>
      <c r="DS9" s="622"/>
      <c r="DT9" s="622"/>
      <c r="DU9" s="622"/>
      <c r="DV9" s="622"/>
      <c r="DW9" s="622"/>
      <c r="DX9" s="622"/>
      <c r="DY9" s="622"/>
      <c r="DZ9" s="622"/>
      <c r="EA9" s="622"/>
      <c r="EB9" s="622"/>
      <c r="EC9" s="658"/>
    </row>
    <row r="10" spans="2:143" ht="11.25" customHeight="1">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26005</v>
      </c>
      <c r="BH10" s="622"/>
      <c r="BI10" s="622"/>
      <c r="BJ10" s="622"/>
      <c r="BK10" s="622"/>
      <c r="BL10" s="622"/>
      <c r="BM10" s="622"/>
      <c r="BN10" s="623"/>
      <c r="BO10" s="659">
        <v>0.7</v>
      </c>
      <c r="BP10" s="659"/>
      <c r="BQ10" s="659"/>
      <c r="BR10" s="659"/>
      <c r="BS10" s="660" t="s">
        <v>122</v>
      </c>
      <c r="BT10" s="660"/>
      <c r="BU10" s="660"/>
      <c r="BV10" s="660"/>
      <c r="BW10" s="660"/>
      <c r="BX10" s="660"/>
      <c r="BY10" s="660"/>
      <c r="BZ10" s="660"/>
      <c r="CA10" s="660"/>
      <c r="CB10" s="695"/>
      <c r="CD10" s="618" t="s">
        <v>234</v>
      </c>
      <c r="CE10" s="619"/>
      <c r="CF10" s="619"/>
      <c r="CG10" s="619"/>
      <c r="CH10" s="619"/>
      <c r="CI10" s="619"/>
      <c r="CJ10" s="619"/>
      <c r="CK10" s="619"/>
      <c r="CL10" s="619"/>
      <c r="CM10" s="619"/>
      <c r="CN10" s="619"/>
      <c r="CO10" s="619"/>
      <c r="CP10" s="619"/>
      <c r="CQ10" s="620"/>
      <c r="CR10" s="621" t="s">
        <v>122</v>
      </c>
      <c r="CS10" s="622"/>
      <c r="CT10" s="622"/>
      <c r="CU10" s="622"/>
      <c r="CV10" s="622"/>
      <c r="CW10" s="622"/>
      <c r="CX10" s="622"/>
      <c r="CY10" s="623"/>
      <c r="CZ10" s="659" t="s">
        <v>122</v>
      </c>
      <c r="DA10" s="659"/>
      <c r="DB10" s="659"/>
      <c r="DC10" s="659"/>
      <c r="DD10" s="627" t="s">
        <v>122</v>
      </c>
      <c r="DE10" s="622"/>
      <c r="DF10" s="622"/>
      <c r="DG10" s="622"/>
      <c r="DH10" s="622"/>
      <c r="DI10" s="622"/>
      <c r="DJ10" s="622"/>
      <c r="DK10" s="622"/>
      <c r="DL10" s="622"/>
      <c r="DM10" s="622"/>
      <c r="DN10" s="622"/>
      <c r="DO10" s="622"/>
      <c r="DP10" s="623"/>
      <c r="DQ10" s="627" t="s">
        <v>122</v>
      </c>
      <c r="DR10" s="622"/>
      <c r="DS10" s="622"/>
      <c r="DT10" s="622"/>
      <c r="DU10" s="622"/>
      <c r="DV10" s="622"/>
      <c r="DW10" s="622"/>
      <c r="DX10" s="622"/>
      <c r="DY10" s="622"/>
      <c r="DZ10" s="622"/>
      <c r="EA10" s="622"/>
      <c r="EB10" s="622"/>
      <c r="EC10" s="658"/>
    </row>
    <row r="11" spans="2:143" ht="11.25" customHeight="1">
      <c r="B11" s="618" t="s">
        <v>235</v>
      </c>
      <c r="C11" s="619"/>
      <c r="D11" s="619"/>
      <c r="E11" s="619"/>
      <c r="F11" s="619"/>
      <c r="G11" s="619"/>
      <c r="H11" s="619"/>
      <c r="I11" s="619"/>
      <c r="J11" s="619"/>
      <c r="K11" s="619"/>
      <c r="L11" s="619"/>
      <c r="M11" s="619"/>
      <c r="N11" s="619"/>
      <c r="O11" s="619"/>
      <c r="P11" s="619"/>
      <c r="Q11" s="620"/>
      <c r="R11" s="621">
        <v>226116</v>
      </c>
      <c r="S11" s="622"/>
      <c r="T11" s="622"/>
      <c r="U11" s="622"/>
      <c r="V11" s="622"/>
      <c r="W11" s="622"/>
      <c r="X11" s="622"/>
      <c r="Y11" s="623"/>
      <c r="Z11" s="624">
        <v>2.1</v>
      </c>
      <c r="AA11" s="625"/>
      <c r="AB11" s="625"/>
      <c r="AC11" s="626"/>
      <c r="AD11" s="627">
        <v>226116</v>
      </c>
      <c r="AE11" s="622"/>
      <c r="AF11" s="622"/>
      <c r="AG11" s="622"/>
      <c r="AH11" s="622"/>
      <c r="AI11" s="622"/>
      <c r="AJ11" s="622"/>
      <c r="AK11" s="623"/>
      <c r="AL11" s="624">
        <v>4</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57443</v>
      </c>
      <c r="BH11" s="622"/>
      <c r="BI11" s="622"/>
      <c r="BJ11" s="622"/>
      <c r="BK11" s="622"/>
      <c r="BL11" s="622"/>
      <c r="BM11" s="622"/>
      <c r="BN11" s="623"/>
      <c r="BO11" s="659">
        <v>1.6</v>
      </c>
      <c r="BP11" s="659"/>
      <c r="BQ11" s="659"/>
      <c r="BR11" s="659"/>
      <c r="BS11" s="660" t="s">
        <v>122</v>
      </c>
      <c r="BT11" s="660"/>
      <c r="BU11" s="660"/>
      <c r="BV11" s="660"/>
      <c r="BW11" s="660"/>
      <c r="BX11" s="660"/>
      <c r="BY11" s="660"/>
      <c r="BZ11" s="660"/>
      <c r="CA11" s="660"/>
      <c r="CB11" s="695"/>
      <c r="CD11" s="618" t="s">
        <v>237</v>
      </c>
      <c r="CE11" s="619"/>
      <c r="CF11" s="619"/>
      <c r="CG11" s="619"/>
      <c r="CH11" s="619"/>
      <c r="CI11" s="619"/>
      <c r="CJ11" s="619"/>
      <c r="CK11" s="619"/>
      <c r="CL11" s="619"/>
      <c r="CM11" s="619"/>
      <c r="CN11" s="619"/>
      <c r="CO11" s="619"/>
      <c r="CP11" s="619"/>
      <c r="CQ11" s="620"/>
      <c r="CR11" s="621">
        <v>646781</v>
      </c>
      <c r="CS11" s="622"/>
      <c r="CT11" s="622"/>
      <c r="CU11" s="622"/>
      <c r="CV11" s="622"/>
      <c r="CW11" s="622"/>
      <c r="CX11" s="622"/>
      <c r="CY11" s="623"/>
      <c r="CZ11" s="659">
        <v>6.3</v>
      </c>
      <c r="DA11" s="659"/>
      <c r="DB11" s="659"/>
      <c r="DC11" s="659"/>
      <c r="DD11" s="627">
        <v>279765</v>
      </c>
      <c r="DE11" s="622"/>
      <c r="DF11" s="622"/>
      <c r="DG11" s="622"/>
      <c r="DH11" s="622"/>
      <c r="DI11" s="622"/>
      <c r="DJ11" s="622"/>
      <c r="DK11" s="622"/>
      <c r="DL11" s="622"/>
      <c r="DM11" s="622"/>
      <c r="DN11" s="622"/>
      <c r="DO11" s="622"/>
      <c r="DP11" s="623"/>
      <c r="DQ11" s="627">
        <v>286098</v>
      </c>
      <c r="DR11" s="622"/>
      <c r="DS11" s="622"/>
      <c r="DT11" s="622"/>
      <c r="DU11" s="622"/>
      <c r="DV11" s="622"/>
      <c r="DW11" s="622"/>
      <c r="DX11" s="622"/>
      <c r="DY11" s="622"/>
      <c r="DZ11" s="622"/>
      <c r="EA11" s="622"/>
      <c r="EB11" s="622"/>
      <c r="EC11" s="658"/>
    </row>
    <row r="12" spans="2:143" ht="11.25" customHeight="1">
      <c r="B12" s="618" t="s">
        <v>238</v>
      </c>
      <c r="C12" s="619"/>
      <c r="D12" s="619"/>
      <c r="E12" s="619"/>
      <c r="F12" s="619"/>
      <c r="G12" s="619"/>
      <c r="H12" s="619"/>
      <c r="I12" s="619"/>
      <c r="J12" s="619"/>
      <c r="K12" s="619"/>
      <c r="L12" s="619"/>
      <c r="M12" s="619"/>
      <c r="N12" s="619"/>
      <c r="O12" s="619"/>
      <c r="P12" s="619"/>
      <c r="Q12" s="620"/>
      <c r="R12" s="621" t="s">
        <v>122</v>
      </c>
      <c r="S12" s="622"/>
      <c r="T12" s="622"/>
      <c r="U12" s="622"/>
      <c r="V12" s="622"/>
      <c r="W12" s="622"/>
      <c r="X12" s="622"/>
      <c r="Y12" s="623"/>
      <c r="Z12" s="659" t="s">
        <v>122</v>
      </c>
      <c r="AA12" s="659"/>
      <c r="AB12" s="659"/>
      <c r="AC12" s="659"/>
      <c r="AD12" s="660" t="s">
        <v>122</v>
      </c>
      <c r="AE12" s="660"/>
      <c r="AF12" s="660"/>
      <c r="AG12" s="660"/>
      <c r="AH12" s="660"/>
      <c r="AI12" s="660"/>
      <c r="AJ12" s="660"/>
      <c r="AK12" s="660"/>
      <c r="AL12" s="624" t="s">
        <v>122</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2683541</v>
      </c>
      <c r="BH12" s="622"/>
      <c r="BI12" s="622"/>
      <c r="BJ12" s="622"/>
      <c r="BK12" s="622"/>
      <c r="BL12" s="622"/>
      <c r="BM12" s="622"/>
      <c r="BN12" s="623"/>
      <c r="BO12" s="659">
        <v>76.7</v>
      </c>
      <c r="BP12" s="659"/>
      <c r="BQ12" s="659"/>
      <c r="BR12" s="659"/>
      <c r="BS12" s="660" t="s">
        <v>122</v>
      </c>
      <c r="BT12" s="660"/>
      <c r="BU12" s="660"/>
      <c r="BV12" s="660"/>
      <c r="BW12" s="660"/>
      <c r="BX12" s="660"/>
      <c r="BY12" s="660"/>
      <c r="BZ12" s="660"/>
      <c r="CA12" s="660"/>
      <c r="CB12" s="695"/>
      <c r="CD12" s="618" t="s">
        <v>240</v>
      </c>
      <c r="CE12" s="619"/>
      <c r="CF12" s="619"/>
      <c r="CG12" s="619"/>
      <c r="CH12" s="619"/>
      <c r="CI12" s="619"/>
      <c r="CJ12" s="619"/>
      <c r="CK12" s="619"/>
      <c r="CL12" s="619"/>
      <c r="CM12" s="619"/>
      <c r="CN12" s="619"/>
      <c r="CO12" s="619"/>
      <c r="CP12" s="619"/>
      <c r="CQ12" s="620"/>
      <c r="CR12" s="621">
        <v>320933</v>
      </c>
      <c r="CS12" s="622"/>
      <c r="CT12" s="622"/>
      <c r="CU12" s="622"/>
      <c r="CV12" s="622"/>
      <c r="CW12" s="622"/>
      <c r="CX12" s="622"/>
      <c r="CY12" s="623"/>
      <c r="CZ12" s="659">
        <v>3.1</v>
      </c>
      <c r="DA12" s="659"/>
      <c r="DB12" s="659"/>
      <c r="DC12" s="659"/>
      <c r="DD12" s="627">
        <v>6209</v>
      </c>
      <c r="DE12" s="622"/>
      <c r="DF12" s="622"/>
      <c r="DG12" s="622"/>
      <c r="DH12" s="622"/>
      <c r="DI12" s="622"/>
      <c r="DJ12" s="622"/>
      <c r="DK12" s="622"/>
      <c r="DL12" s="622"/>
      <c r="DM12" s="622"/>
      <c r="DN12" s="622"/>
      <c r="DO12" s="622"/>
      <c r="DP12" s="623"/>
      <c r="DQ12" s="627">
        <v>273430</v>
      </c>
      <c r="DR12" s="622"/>
      <c r="DS12" s="622"/>
      <c r="DT12" s="622"/>
      <c r="DU12" s="622"/>
      <c r="DV12" s="622"/>
      <c r="DW12" s="622"/>
      <c r="DX12" s="622"/>
      <c r="DY12" s="622"/>
      <c r="DZ12" s="622"/>
      <c r="EA12" s="622"/>
      <c r="EB12" s="622"/>
      <c r="EC12" s="658"/>
    </row>
    <row r="13" spans="2:143" ht="11.25" customHeight="1">
      <c r="B13" s="618" t="s">
        <v>241</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2683449</v>
      </c>
      <c r="BH13" s="622"/>
      <c r="BI13" s="622"/>
      <c r="BJ13" s="622"/>
      <c r="BK13" s="622"/>
      <c r="BL13" s="622"/>
      <c r="BM13" s="622"/>
      <c r="BN13" s="623"/>
      <c r="BO13" s="659">
        <v>76.7</v>
      </c>
      <c r="BP13" s="659"/>
      <c r="BQ13" s="659"/>
      <c r="BR13" s="659"/>
      <c r="BS13" s="660" t="s">
        <v>122</v>
      </c>
      <c r="BT13" s="660"/>
      <c r="BU13" s="660"/>
      <c r="BV13" s="660"/>
      <c r="BW13" s="660"/>
      <c r="BX13" s="660"/>
      <c r="BY13" s="660"/>
      <c r="BZ13" s="660"/>
      <c r="CA13" s="660"/>
      <c r="CB13" s="695"/>
      <c r="CD13" s="618" t="s">
        <v>243</v>
      </c>
      <c r="CE13" s="619"/>
      <c r="CF13" s="619"/>
      <c r="CG13" s="619"/>
      <c r="CH13" s="619"/>
      <c r="CI13" s="619"/>
      <c r="CJ13" s="619"/>
      <c r="CK13" s="619"/>
      <c r="CL13" s="619"/>
      <c r="CM13" s="619"/>
      <c r="CN13" s="619"/>
      <c r="CO13" s="619"/>
      <c r="CP13" s="619"/>
      <c r="CQ13" s="620"/>
      <c r="CR13" s="621">
        <v>1270474</v>
      </c>
      <c r="CS13" s="622"/>
      <c r="CT13" s="622"/>
      <c r="CU13" s="622"/>
      <c r="CV13" s="622"/>
      <c r="CW13" s="622"/>
      <c r="CX13" s="622"/>
      <c r="CY13" s="623"/>
      <c r="CZ13" s="659">
        <v>12.3</v>
      </c>
      <c r="DA13" s="659"/>
      <c r="DB13" s="659"/>
      <c r="DC13" s="659"/>
      <c r="DD13" s="627">
        <v>792772</v>
      </c>
      <c r="DE13" s="622"/>
      <c r="DF13" s="622"/>
      <c r="DG13" s="622"/>
      <c r="DH13" s="622"/>
      <c r="DI13" s="622"/>
      <c r="DJ13" s="622"/>
      <c r="DK13" s="622"/>
      <c r="DL13" s="622"/>
      <c r="DM13" s="622"/>
      <c r="DN13" s="622"/>
      <c r="DO13" s="622"/>
      <c r="DP13" s="623"/>
      <c r="DQ13" s="627">
        <v>876932</v>
      </c>
      <c r="DR13" s="622"/>
      <c r="DS13" s="622"/>
      <c r="DT13" s="622"/>
      <c r="DU13" s="622"/>
      <c r="DV13" s="622"/>
      <c r="DW13" s="622"/>
      <c r="DX13" s="622"/>
      <c r="DY13" s="622"/>
      <c r="DZ13" s="622"/>
      <c r="EA13" s="622"/>
      <c r="EB13" s="622"/>
      <c r="EC13" s="658"/>
    </row>
    <row r="14" spans="2:143" ht="11.25" customHeight="1">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36049</v>
      </c>
      <c r="BH14" s="622"/>
      <c r="BI14" s="622"/>
      <c r="BJ14" s="622"/>
      <c r="BK14" s="622"/>
      <c r="BL14" s="622"/>
      <c r="BM14" s="622"/>
      <c r="BN14" s="623"/>
      <c r="BO14" s="659">
        <v>1</v>
      </c>
      <c r="BP14" s="659"/>
      <c r="BQ14" s="659"/>
      <c r="BR14" s="659"/>
      <c r="BS14" s="660" t="s">
        <v>122</v>
      </c>
      <c r="BT14" s="660"/>
      <c r="BU14" s="660"/>
      <c r="BV14" s="660"/>
      <c r="BW14" s="660"/>
      <c r="BX14" s="660"/>
      <c r="BY14" s="660"/>
      <c r="BZ14" s="660"/>
      <c r="CA14" s="660"/>
      <c r="CB14" s="695"/>
      <c r="CD14" s="618" t="s">
        <v>246</v>
      </c>
      <c r="CE14" s="619"/>
      <c r="CF14" s="619"/>
      <c r="CG14" s="619"/>
      <c r="CH14" s="619"/>
      <c r="CI14" s="619"/>
      <c r="CJ14" s="619"/>
      <c r="CK14" s="619"/>
      <c r="CL14" s="619"/>
      <c r="CM14" s="619"/>
      <c r="CN14" s="619"/>
      <c r="CO14" s="619"/>
      <c r="CP14" s="619"/>
      <c r="CQ14" s="620"/>
      <c r="CR14" s="621">
        <v>517707</v>
      </c>
      <c r="CS14" s="622"/>
      <c r="CT14" s="622"/>
      <c r="CU14" s="622"/>
      <c r="CV14" s="622"/>
      <c r="CW14" s="622"/>
      <c r="CX14" s="622"/>
      <c r="CY14" s="623"/>
      <c r="CZ14" s="659">
        <v>5</v>
      </c>
      <c r="DA14" s="659"/>
      <c r="DB14" s="659"/>
      <c r="DC14" s="659"/>
      <c r="DD14" s="627">
        <v>87651</v>
      </c>
      <c r="DE14" s="622"/>
      <c r="DF14" s="622"/>
      <c r="DG14" s="622"/>
      <c r="DH14" s="622"/>
      <c r="DI14" s="622"/>
      <c r="DJ14" s="622"/>
      <c r="DK14" s="622"/>
      <c r="DL14" s="622"/>
      <c r="DM14" s="622"/>
      <c r="DN14" s="622"/>
      <c r="DO14" s="622"/>
      <c r="DP14" s="623"/>
      <c r="DQ14" s="627">
        <v>387527</v>
      </c>
      <c r="DR14" s="622"/>
      <c r="DS14" s="622"/>
      <c r="DT14" s="622"/>
      <c r="DU14" s="622"/>
      <c r="DV14" s="622"/>
      <c r="DW14" s="622"/>
      <c r="DX14" s="622"/>
      <c r="DY14" s="622"/>
      <c r="DZ14" s="622"/>
      <c r="EA14" s="622"/>
      <c r="EB14" s="622"/>
      <c r="EC14" s="658"/>
    </row>
    <row r="15" spans="2:143" ht="11.25" customHeight="1">
      <c r="B15" s="618" t="s">
        <v>247</v>
      </c>
      <c r="C15" s="619"/>
      <c r="D15" s="619"/>
      <c r="E15" s="619"/>
      <c r="F15" s="619"/>
      <c r="G15" s="619"/>
      <c r="H15" s="619"/>
      <c r="I15" s="619"/>
      <c r="J15" s="619"/>
      <c r="K15" s="619"/>
      <c r="L15" s="619"/>
      <c r="M15" s="619"/>
      <c r="N15" s="619"/>
      <c r="O15" s="619"/>
      <c r="P15" s="619"/>
      <c r="Q15" s="620"/>
      <c r="R15" s="621">
        <v>10409</v>
      </c>
      <c r="S15" s="622"/>
      <c r="T15" s="622"/>
      <c r="U15" s="622"/>
      <c r="V15" s="622"/>
      <c r="W15" s="622"/>
      <c r="X15" s="622"/>
      <c r="Y15" s="623"/>
      <c r="Z15" s="659">
        <v>0.1</v>
      </c>
      <c r="AA15" s="659"/>
      <c r="AB15" s="659"/>
      <c r="AC15" s="659"/>
      <c r="AD15" s="660">
        <v>10409</v>
      </c>
      <c r="AE15" s="660"/>
      <c r="AF15" s="660"/>
      <c r="AG15" s="660"/>
      <c r="AH15" s="660"/>
      <c r="AI15" s="660"/>
      <c r="AJ15" s="660"/>
      <c r="AK15" s="660"/>
      <c r="AL15" s="624">
        <v>0.2</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35815</v>
      </c>
      <c r="BH15" s="622"/>
      <c r="BI15" s="622"/>
      <c r="BJ15" s="622"/>
      <c r="BK15" s="622"/>
      <c r="BL15" s="622"/>
      <c r="BM15" s="622"/>
      <c r="BN15" s="623"/>
      <c r="BO15" s="659">
        <v>1</v>
      </c>
      <c r="BP15" s="659"/>
      <c r="BQ15" s="659"/>
      <c r="BR15" s="659"/>
      <c r="BS15" s="660" t="s">
        <v>122</v>
      </c>
      <c r="BT15" s="660"/>
      <c r="BU15" s="660"/>
      <c r="BV15" s="660"/>
      <c r="BW15" s="660"/>
      <c r="BX15" s="660"/>
      <c r="BY15" s="660"/>
      <c r="BZ15" s="660"/>
      <c r="CA15" s="660"/>
      <c r="CB15" s="695"/>
      <c r="CD15" s="618" t="s">
        <v>249</v>
      </c>
      <c r="CE15" s="619"/>
      <c r="CF15" s="619"/>
      <c r="CG15" s="619"/>
      <c r="CH15" s="619"/>
      <c r="CI15" s="619"/>
      <c r="CJ15" s="619"/>
      <c r="CK15" s="619"/>
      <c r="CL15" s="619"/>
      <c r="CM15" s="619"/>
      <c r="CN15" s="619"/>
      <c r="CO15" s="619"/>
      <c r="CP15" s="619"/>
      <c r="CQ15" s="620"/>
      <c r="CR15" s="621">
        <v>1029297</v>
      </c>
      <c r="CS15" s="622"/>
      <c r="CT15" s="622"/>
      <c r="CU15" s="622"/>
      <c r="CV15" s="622"/>
      <c r="CW15" s="622"/>
      <c r="CX15" s="622"/>
      <c r="CY15" s="623"/>
      <c r="CZ15" s="659">
        <v>10</v>
      </c>
      <c r="DA15" s="659"/>
      <c r="DB15" s="659"/>
      <c r="DC15" s="659"/>
      <c r="DD15" s="627">
        <v>84756</v>
      </c>
      <c r="DE15" s="622"/>
      <c r="DF15" s="622"/>
      <c r="DG15" s="622"/>
      <c r="DH15" s="622"/>
      <c r="DI15" s="622"/>
      <c r="DJ15" s="622"/>
      <c r="DK15" s="622"/>
      <c r="DL15" s="622"/>
      <c r="DM15" s="622"/>
      <c r="DN15" s="622"/>
      <c r="DO15" s="622"/>
      <c r="DP15" s="623"/>
      <c r="DQ15" s="627">
        <v>969854</v>
      </c>
      <c r="DR15" s="622"/>
      <c r="DS15" s="622"/>
      <c r="DT15" s="622"/>
      <c r="DU15" s="622"/>
      <c r="DV15" s="622"/>
      <c r="DW15" s="622"/>
      <c r="DX15" s="622"/>
      <c r="DY15" s="622"/>
      <c r="DZ15" s="622"/>
      <c r="EA15" s="622"/>
      <c r="EB15" s="622"/>
      <c r="EC15" s="658"/>
    </row>
    <row r="16" spans="2:143" ht="11.25" customHeight="1">
      <c r="B16" s="618" t="s">
        <v>250</v>
      </c>
      <c r="C16" s="619"/>
      <c r="D16" s="619"/>
      <c r="E16" s="619"/>
      <c r="F16" s="619"/>
      <c r="G16" s="619"/>
      <c r="H16" s="619"/>
      <c r="I16" s="619"/>
      <c r="J16" s="619"/>
      <c r="K16" s="619"/>
      <c r="L16" s="619"/>
      <c r="M16" s="619"/>
      <c r="N16" s="619"/>
      <c r="O16" s="619"/>
      <c r="P16" s="619"/>
      <c r="Q16" s="620"/>
      <c r="R16" s="621">
        <v>22907</v>
      </c>
      <c r="S16" s="622"/>
      <c r="T16" s="622"/>
      <c r="U16" s="622"/>
      <c r="V16" s="622"/>
      <c r="W16" s="622"/>
      <c r="X16" s="622"/>
      <c r="Y16" s="623"/>
      <c r="Z16" s="659">
        <v>0.2</v>
      </c>
      <c r="AA16" s="659"/>
      <c r="AB16" s="659"/>
      <c r="AC16" s="659"/>
      <c r="AD16" s="660">
        <v>22907</v>
      </c>
      <c r="AE16" s="660"/>
      <c r="AF16" s="660"/>
      <c r="AG16" s="660"/>
      <c r="AH16" s="660"/>
      <c r="AI16" s="660"/>
      <c r="AJ16" s="660"/>
      <c r="AK16" s="660"/>
      <c r="AL16" s="624">
        <v>0.4</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695"/>
      <c r="CD16" s="618" t="s">
        <v>252</v>
      </c>
      <c r="CE16" s="619"/>
      <c r="CF16" s="619"/>
      <c r="CG16" s="619"/>
      <c r="CH16" s="619"/>
      <c r="CI16" s="619"/>
      <c r="CJ16" s="619"/>
      <c r="CK16" s="619"/>
      <c r="CL16" s="619"/>
      <c r="CM16" s="619"/>
      <c r="CN16" s="619"/>
      <c r="CO16" s="619"/>
      <c r="CP16" s="619"/>
      <c r="CQ16" s="620"/>
      <c r="CR16" s="621">
        <v>11311</v>
      </c>
      <c r="CS16" s="622"/>
      <c r="CT16" s="622"/>
      <c r="CU16" s="622"/>
      <c r="CV16" s="622"/>
      <c r="CW16" s="622"/>
      <c r="CX16" s="622"/>
      <c r="CY16" s="623"/>
      <c r="CZ16" s="659">
        <v>0.1</v>
      </c>
      <c r="DA16" s="659"/>
      <c r="DB16" s="659"/>
      <c r="DC16" s="659"/>
      <c r="DD16" s="627" t="s">
        <v>122</v>
      </c>
      <c r="DE16" s="622"/>
      <c r="DF16" s="622"/>
      <c r="DG16" s="622"/>
      <c r="DH16" s="622"/>
      <c r="DI16" s="622"/>
      <c r="DJ16" s="622"/>
      <c r="DK16" s="622"/>
      <c r="DL16" s="622"/>
      <c r="DM16" s="622"/>
      <c r="DN16" s="622"/>
      <c r="DO16" s="622"/>
      <c r="DP16" s="623"/>
      <c r="DQ16" s="627">
        <v>1454</v>
      </c>
      <c r="DR16" s="622"/>
      <c r="DS16" s="622"/>
      <c r="DT16" s="622"/>
      <c r="DU16" s="622"/>
      <c r="DV16" s="622"/>
      <c r="DW16" s="622"/>
      <c r="DX16" s="622"/>
      <c r="DY16" s="622"/>
      <c r="DZ16" s="622"/>
      <c r="EA16" s="622"/>
      <c r="EB16" s="622"/>
      <c r="EC16" s="658"/>
    </row>
    <row r="17" spans="2:133" ht="11.25" customHeight="1">
      <c r="B17" s="618" t="s">
        <v>253</v>
      </c>
      <c r="C17" s="619"/>
      <c r="D17" s="619"/>
      <c r="E17" s="619"/>
      <c r="F17" s="619"/>
      <c r="G17" s="619"/>
      <c r="H17" s="619"/>
      <c r="I17" s="619"/>
      <c r="J17" s="619"/>
      <c r="K17" s="619"/>
      <c r="L17" s="619"/>
      <c r="M17" s="619"/>
      <c r="N17" s="619"/>
      <c r="O17" s="619"/>
      <c r="P17" s="619"/>
      <c r="Q17" s="620"/>
      <c r="R17" s="621">
        <v>28392</v>
      </c>
      <c r="S17" s="622"/>
      <c r="T17" s="622"/>
      <c r="U17" s="622"/>
      <c r="V17" s="622"/>
      <c r="W17" s="622"/>
      <c r="X17" s="622"/>
      <c r="Y17" s="623"/>
      <c r="Z17" s="659">
        <v>0.3</v>
      </c>
      <c r="AA17" s="659"/>
      <c r="AB17" s="659"/>
      <c r="AC17" s="659"/>
      <c r="AD17" s="660">
        <v>28392</v>
      </c>
      <c r="AE17" s="660"/>
      <c r="AF17" s="660"/>
      <c r="AG17" s="660"/>
      <c r="AH17" s="660"/>
      <c r="AI17" s="660"/>
      <c r="AJ17" s="660"/>
      <c r="AK17" s="660"/>
      <c r="AL17" s="624">
        <v>0.5</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695"/>
      <c r="CD17" s="618" t="s">
        <v>255</v>
      </c>
      <c r="CE17" s="619"/>
      <c r="CF17" s="619"/>
      <c r="CG17" s="619"/>
      <c r="CH17" s="619"/>
      <c r="CI17" s="619"/>
      <c r="CJ17" s="619"/>
      <c r="CK17" s="619"/>
      <c r="CL17" s="619"/>
      <c r="CM17" s="619"/>
      <c r="CN17" s="619"/>
      <c r="CO17" s="619"/>
      <c r="CP17" s="619"/>
      <c r="CQ17" s="620"/>
      <c r="CR17" s="621">
        <v>891833</v>
      </c>
      <c r="CS17" s="622"/>
      <c r="CT17" s="622"/>
      <c r="CU17" s="622"/>
      <c r="CV17" s="622"/>
      <c r="CW17" s="622"/>
      <c r="CX17" s="622"/>
      <c r="CY17" s="623"/>
      <c r="CZ17" s="659">
        <v>8.6</v>
      </c>
      <c r="DA17" s="659"/>
      <c r="DB17" s="659"/>
      <c r="DC17" s="659"/>
      <c r="DD17" s="627" t="s">
        <v>122</v>
      </c>
      <c r="DE17" s="622"/>
      <c r="DF17" s="622"/>
      <c r="DG17" s="622"/>
      <c r="DH17" s="622"/>
      <c r="DI17" s="622"/>
      <c r="DJ17" s="622"/>
      <c r="DK17" s="622"/>
      <c r="DL17" s="622"/>
      <c r="DM17" s="622"/>
      <c r="DN17" s="622"/>
      <c r="DO17" s="622"/>
      <c r="DP17" s="623"/>
      <c r="DQ17" s="627">
        <v>879400</v>
      </c>
      <c r="DR17" s="622"/>
      <c r="DS17" s="622"/>
      <c r="DT17" s="622"/>
      <c r="DU17" s="622"/>
      <c r="DV17" s="622"/>
      <c r="DW17" s="622"/>
      <c r="DX17" s="622"/>
      <c r="DY17" s="622"/>
      <c r="DZ17" s="622"/>
      <c r="EA17" s="622"/>
      <c r="EB17" s="622"/>
      <c r="EC17" s="658"/>
    </row>
    <row r="18" spans="2:133" ht="11.25" customHeight="1">
      <c r="B18" s="618" t="s">
        <v>256</v>
      </c>
      <c r="C18" s="619"/>
      <c r="D18" s="619"/>
      <c r="E18" s="619"/>
      <c r="F18" s="619"/>
      <c r="G18" s="619"/>
      <c r="H18" s="619"/>
      <c r="I18" s="619"/>
      <c r="J18" s="619"/>
      <c r="K18" s="619"/>
      <c r="L18" s="619"/>
      <c r="M18" s="619"/>
      <c r="N18" s="619"/>
      <c r="O18" s="619"/>
      <c r="P18" s="619"/>
      <c r="Q18" s="620"/>
      <c r="R18" s="621">
        <v>2026</v>
      </c>
      <c r="S18" s="622"/>
      <c r="T18" s="622"/>
      <c r="U18" s="622"/>
      <c r="V18" s="622"/>
      <c r="W18" s="622"/>
      <c r="X18" s="622"/>
      <c r="Y18" s="623"/>
      <c r="Z18" s="659">
        <v>0</v>
      </c>
      <c r="AA18" s="659"/>
      <c r="AB18" s="659"/>
      <c r="AC18" s="659"/>
      <c r="AD18" s="660">
        <v>2026</v>
      </c>
      <c r="AE18" s="660"/>
      <c r="AF18" s="660"/>
      <c r="AG18" s="660"/>
      <c r="AH18" s="660"/>
      <c r="AI18" s="660"/>
      <c r="AJ18" s="660"/>
      <c r="AK18" s="660"/>
      <c r="AL18" s="624">
        <v>0</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v>408800</v>
      </c>
      <c r="BH18" s="622"/>
      <c r="BI18" s="622"/>
      <c r="BJ18" s="622"/>
      <c r="BK18" s="622"/>
      <c r="BL18" s="622"/>
      <c r="BM18" s="622"/>
      <c r="BN18" s="623"/>
      <c r="BO18" s="659">
        <v>11.7</v>
      </c>
      <c r="BP18" s="659"/>
      <c r="BQ18" s="659"/>
      <c r="BR18" s="659"/>
      <c r="BS18" s="660" t="s">
        <v>122</v>
      </c>
      <c r="BT18" s="660"/>
      <c r="BU18" s="660"/>
      <c r="BV18" s="660"/>
      <c r="BW18" s="660"/>
      <c r="BX18" s="660"/>
      <c r="BY18" s="660"/>
      <c r="BZ18" s="660"/>
      <c r="CA18" s="660"/>
      <c r="CB18" s="695"/>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c r="B19" s="618" t="s">
        <v>259</v>
      </c>
      <c r="C19" s="619"/>
      <c r="D19" s="619"/>
      <c r="E19" s="619"/>
      <c r="F19" s="619"/>
      <c r="G19" s="619"/>
      <c r="H19" s="619"/>
      <c r="I19" s="619"/>
      <c r="J19" s="619"/>
      <c r="K19" s="619"/>
      <c r="L19" s="619"/>
      <c r="M19" s="619"/>
      <c r="N19" s="619"/>
      <c r="O19" s="619"/>
      <c r="P19" s="619"/>
      <c r="Q19" s="620"/>
      <c r="R19" s="621">
        <v>25408</v>
      </c>
      <c r="S19" s="622"/>
      <c r="T19" s="622"/>
      <c r="U19" s="622"/>
      <c r="V19" s="622"/>
      <c r="W19" s="622"/>
      <c r="X19" s="622"/>
      <c r="Y19" s="623"/>
      <c r="Z19" s="659">
        <v>0.2</v>
      </c>
      <c r="AA19" s="659"/>
      <c r="AB19" s="659"/>
      <c r="AC19" s="659"/>
      <c r="AD19" s="660">
        <v>25408</v>
      </c>
      <c r="AE19" s="660"/>
      <c r="AF19" s="660"/>
      <c r="AG19" s="660"/>
      <c r="AH19" s="660"/>
      <c r="AI19" s="660"/>
      <c r="AJ19" s="660"/>
      <c r="AK19" s="660"/>
      <c r="AL19" s="624">
        <v>0.5</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t="s">
        <v>122</v>
      </c>
      <c r="BH19" s="622"/>
      <c r="BI19" s="622"/>
      <c r="BJ19" s="622"/>
      <c r="BK19" s="622"/>
      <c r="BL19" s="622"/>
      <c r="BM19" s="622"/>
      <c r="BN19" s="623"/>
      <c r="BO19" s="659" t="s">
        <v>122</v>
      </c>
      <c r="BP19" s="659"/>
      <c r="BQ19" s="659"/>
      <c r="BR19" s="659"/>
      <c r="BS19" s="660" t="s">
        <v>122</v>
      </c>
      <c r="BT19" s="660"/>
      <c r="BU19" s="660"/>
      <c r="BV19" s="660"/>
      <c r="BW19" s="660"/>
      <c r="BX19" s="660"/>
      <c r="BY19" s="660"/>
      <c r="BZ19" s="660"/>
      <c r="CA19" s="660"/>
      <c r="CB19" s="695"/>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c r="B20" s="696" t="s">
        <v>262</v>
      </c>
      <c r="C20" s="697"/>
      <c r="D20" s="697"/>
      <c r="E20" s="697"/>
      <c r="F20" s="697"/>
      <c r="G20" s="697"/>
      <c r="H20" s="697"/>
      <c r="I20" s="697"/>
      <c r="J20" s="697"/>
      <c r="K20" s="697"/>
      <c r="L20" s="697"/>
      <c r="M20" s="697"/>
      <c r="N20" s="697"/>
      <c r="O20" s="697"/>
      <c r="P20" s="697"/>
      <c r="Q20" s="698"/>
      <c r="R20" s="621">
        <v>958</v>
      </c>
      <c r="S20" s="622"/>
      <c r="T20" s="622"/>
      <c r="U20" s="622"/>
      <c r="V20" s="622"/>
      <c r="W20" s="622"/>
      <c r="X20" s="622"/>
      <c r="Y20" s="623"/>
      <c r="Z20" s="659">
        <v>0</v>
      </c>
      <c r="AA20" s="659"/>
      <c r="AB20" s="659"/>
      <c r="AC20" s="659"/>
      <c r="AD20" s="660">
        <v>958</v>
      </c>
      <c r="AE20" s="660"/>
      <c r="AF20" s="660"/>
      <c r="AG20" s="660"/>
      <c r="AH20" s="660"/>
      <c r="AI20" s="660"/>
      <c r="AJ20" s="660"/>
      <c r="AK20" s="660"/>
      <c r="AL20" s="624">
        <v>0</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t="s">
        <v>122</v>
      </c>
      <c r="BH20" s="622"/>
      <c r="BI20" s="622"/>
      <c r="BJ20" s="622"/>
      <c r="BK20" s="622"/>
      <c r="BL20" s="622"/>
      <c r="BM20" s="622"/>
      <c r="BN20" s="623"/>
      <c r="BO20" s="659" t="s">
        <v>122</v>
      </c>
      <c r="BP20" s="659"/>
      <c r="BQ20" s="659"/>
      <c r="BR20" s="659"/>
      <c r="BS20" s="660" t="s">
        <v>122</v>
      </c>
      <c r="BT20" s="660"/>
      <c r="BU20" s="660"/>
      <c r="BV20" s="660"/>
      <c r="BW20" s="660"/>
      <c r="BX20" s="660"/>
      <c r="BY20" s="660"/>
      <c r="BZ20" s="660"/>
      <c r="CA20" s="660"/>
      <c r="CB20" s="695"/>
      <c r="CD20" s="618" t="s">
        <v>264</v>
      </c>
      <c r="CE20" s="619"/>
      <c r="CF20" s="619"/>
      <c r="CG20" s="619"/>
      <c r="CH20" s="619"/>
      <c r="CI20" s="619"/>
      <c r="CJ20" s="619"/>
      <c r="CK20" s="619"/>
      <c r="CL20" s="619"/>
      <c r="CM20" s="619"/>
      <c r="CN20" s="619"/>
      <c r="CO20" s="619"/>
      <c r="CP20" s="619"/>
      <c r="CQ20" s="620"/>
      <c r="CR20" s="621">
        <v>10320333</v>
      </c>
      <c r="CS20" s="622"/>
      <c r="CT20" s="622"/>
      <c r="CU20" s="622"/>
      <c r="CV20" s="622"/>
      <c r="CW20" s="622"/>
      <c r="CX20" s="622"/>
      <c r="CY20" s="623"/>
      <c r="CZ20" s="659">
        <v>100</v>
      </c>
      <c r="DA20" s="659"/>
      <c r="DB20" s="659"/>
      <c r="DC20" s="659"/>
      <c r="DD20" s="627">
        <v>1737854</v>
      </c>
      <c r="DE20" s="622"/>
      <c r="DF20" s="622"/>
      <c r="DG20" s="622"/>
      <c r="DH20" s="622"/>
      <c r="DI20" s="622"/>
      <c r="DJ20" s="622"/>
      <c r="DK20" s="622"/>
      <c r="DL20" s="622"/>
      <c r="DM20" s="622"/>
      <c r="DN20" s="622"/>
      <c r="DO20" s="622"/>
      <c r="DP20" s="623"/>
      <c r="DQ20" s="627">
        <v>8170049</v>
      </c>
      <c r="DR20" s="622"/>
      <c r="DS20" s="622"/>
      <c r="DT20" s="622"/>
      <c r="DU20" s="622"/>
      <c r="DV20" s="622"/>
      <c r="DW20" s="622"/>
      <c r="DX20" s="622"/>
      <c r="DY20" s="622"/>
      <c r="DZ20" s="622"/>
      <c r="EA20" s="622"/>
      <c r="EB20" s="622"/>
      <c r="EC20" s="658"/>
    </row>
    <row r="21" spans="2:133" ht="11.25" customHeight="1">
      <c r="B21" s="618" t="s">
        <v>265</v>
      </c>
      <c r="C21" s="619"/>
      <c r="D21" s="619"/>
      <c r="E21" s="619"/>
      <c r="F21" s="619"/>
      <c r="G21" s="619"/>
      <c r="H21" s="619"/>
      <c r="I21" s="619"/>
      <c r="J21" s="619"/>
      <c r="K21" s="619"/>
      <c r="L21" s="619"/>
      <c r="M21" s="619"/>
      <c r="N21" s="619"/>
      <c r="O21" s="619"/>
      <c r="P21" s="619"/>
      <c r="Q21" s="620"/>
      <c r="R21" s="621">
        <v>2347069</v>
      </c>
      <c r="S21" s="622"/>
      <c r="T21" s="622"/>
      <c r="U21" s="622"/>
      <c r="V21" s="622"/>
      <c r="W21" s="622"/>
      <c r="X21" s="622"/>
      <c r="Y21" s="623"/>
      <c r="Z21" s="659">
        <v>21.6</v>
      </c>
      <c r="AA21" s="659"/>
      <c r="AB21" s="659"/>
      <c r="AC21" s="659"/>
      <c r="AD21" s="660">
        <v>2032016</v>
      </c>
      <c r="AE21" s="660"/>
      <c r="AF21" s="660"/>
      <c r="AG21" s="660"/>
      <c r="AH21" s="660"/>
      <c r="AI21" s="660"/>
      <c r="AJ21" s="660"/>
      <c r="AK21" s="660"/>
      <c r="AL21" s="624">
        <v>36.200000000000003</v>
      </c>
      <c r="AM21" s="625"/>
      <c r="AN21" s="625"/>
      <c r="AO21" s="661"/>
      <c r="AP21" s="618" t="s">
        <v>266</v>
      </c>
      <c r="AQ21" s="699"/>
      <c r="AR21" s="699"/>
      <c r="AS21" s="699"/>
      <c r="AT21" s="699"/>
      <c r="AU21" s="699"/>
      <c r="AV21" s="699"/>
      <c r="AW21" s="699"/>
      <c r="AX21" s="699"/>
      <c r="AY21" s="699"/>
      <c r="AZ21" s="699"/>
      <c r="BA21" s="699"/>
      <c r="BB21" s="699"/>
      <c r="BC21" s="699"/>
      <c r="BD21" s="699"/>
      <c r="BE21" s="699"/>
      <c r="BF21" s="700"/>
      <c r="BG21" s="621" t="s">
        <v>122</v>
      </c>
      <c r="BH21" s="622"/>
      <c r="BI21" s="622"/>
      <c r="BJ21" s="622"/>
      <c r="BK21" s="622"/>
      <c r="BL21" s="622"/>
      <c r="BM21" s="622"/>
      <c r="BN21" s="623"/>
      <c r="BO21" s="659" t="s">
        <v>122</v>
      </c>
      <c r="BP21" s="659"/>
      <c r="BQ21" s="659"/>
      <c r="BR21" s="659"/>
      <c r="BS21" s="660" t="s">
        <v>122</v>
      </c>
      <c r="BT21" s="660"/>
      <c r="BU21" s="660"/>
      <c r="BV21" s="660"/>
      <c r="BW21" s="660"/>
      <c r="BX21" s="660"/>
      <c r="BY21" s="660"/>
      <c r="BZ21" s="660"/>
      <c r="CA21" s="660"/>
      <c r="CB21" s="695"/>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c r="B22" s="618" t="s">
        <v>267</v>
      </c>
      <c r="C22" s="619"/>
      <c r="D22" s="619"/>
      <c r="E22" s="619"/>
      <c r="F22" s="619"/>
      <c r="G22" s="619"/>
      <c r="H22" s="619"/>
      <c r="I22" s="619"/>
      <c r="J22" s="619"/>
      <c r="K22" s="619"/>
      <c r="L22" s="619"/>
      <c r="M22" s="619"/>
      <c r="N22" s="619"/>
      <c r="O22" s="619"/>
      <c r="P22" s="619"/>
      <c r="Q22" s="620"/>
      <c r="R22" s="621">
        <v>2032016</v>
      </c>
      <c r="S22" s="622"/>
      <c r="T22" s="622"/>
      <c r="U22" s="622"/>
      <c r="V22" s="622"/>
      <c r="W22" s="622"/>
      <c r="X22" s="622"/>
      <c r="Y22" s="623"/>
      <c r="Z22" s="659">
        <v>18.7</v>
      </c>
      <c r="AA22" s="659"/>
      <c r="AB22" s="659"/>
      <c r="AC22" s="659"/>
      <c r="AD22" s="660">
        <v>2032016</v>
      </c>
      <c r="AE22" s="660"/>
      <c r="AF22" s="660"/>
      <c r="AG22" s="660"/>
      <c r="AH22" s="660"/>
      <c r="AI22" s="660"/>
      <c r="AJ22" s="660"/>
      <c r="AK22" s="660"/>
      <c r="AL22" s="624">
        <v>36.200000000000003</v>
      </c>
      <c r="AM22" s="625"/>
      <c r="AN22" s="625"/>
      <c r="AO22" s="661"/>
      <c r="AP22" s="618" t="s">
        <v>268</v>
      </c>
      <c r="AQ22" s="699"/>
      <c r="AR22" s="699"/>
      <c r="AS22" s="699"/>
      <c r="AT22" s="699"/>
      <c r="AU22" s="699"/>
      <c r="AV22" s="699"/>
      <c r="AW22" s="699"/>
      <c r="AX22" s="699"/>
      <c r="AY22" s="699"/>
      <c r="AZ22" s="699"/>
      <c r="BA22" s="699"/>
      <c r="BB22" s="699"/>
      <c r="BC22" s="699"/>
      <c r="BD22" s="699"/>
      <c r="BE22" s="699"/>
      <c r="BF22" s="700"/>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695"/>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c r="B23" s="618" t="s">
        <v>270</v>
      </c>
      <c r="C23" s="619"/>
      <c r="D23" s="619"/>
      <c r="E23" s="619"/>
      <c r="F23" s="619"/>
      <c r="G23" s="619"/>
      <c r="H23" s="619"/>
      <c r="I23" s="619"/>
      <c r="J23" s="619"/>
      <c r="K23" s="619"/>
      <c r="L23" s="619"/>
      <c r="M23" s="619"/>
      <c r="N23" s="619"/>
      <c r="O23" s="619"/>
      <c r="P23" s="619"/>
      <c r="Q23" s="620"/>
      <c r="R23" s="621">
        <v>315053</v>
      </c>
      <c r="S23" s="622"/>
      <c r="T23" s="622"/>
      <c r="U23" s="622"/>
      <c r="V23" s="622"/>
      <c r="W23" s="622"/>
      <c r="X23" s="622"/>
      <c r="Y23" s="623"/>
      <c r="Z23" s="659">
        <v>2.9</v>
      </c>
      <c r="AA23" s="659"/>
      <c r="AB23" s="659"/>
      <c r="AC23" s="659"/>
      <c r="AD23" s="660" t="s">
        <v>122</v>
      </c>
      <c r="AE23" s="660"/>
      <c r="AF23" s="660"/>
      <c r="AG23" s="660"/>
      <c r="AH23" s="660"/>
      <c r="AI23" s="660"/>
      <c r="AJ23" s="660"/>
      <c r="AK23" s="660"/>
      <c r="AL23" s="624" t="s">
        <v>122</v>
      </c>
      <c r="AM23" s="625"/>
      <c r="AN23" s="625"/>
      <c r="AO23" s="661"/>
      <c r="AP23" s="618" t="s">
        <v>271</v>
      </c>
      <c r="AQ23" s="699"/>
      <c r="AR23" s="699"/>
      <c r="AS23" s="699"/>
      <c r="AT23" s="699"/>
      <c r="AU23" s="699"/>
      <c r="AV23" s="699"/>
      <c r="AW23" s="699"/>
      <c r="AX23" s="699"/>
      <c r="AY23" s="699"/>
      <c r="AZ23" s="699"/>
      <c r="BA23" s="699"/>
      <c r="BB23" s="699"/>
      <c r="BC23" s="699"/>
      <c r="BD23" s="699"/>
      <c r="BE23" s="699"/>
      <c r="BF23" s="700"/>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695"/>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c r="B24" s="618" t="s">
        <v>277</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278</v>
      </c>
      <c r="AQ24" s="699"/>
      <c r="AR24" s="699"/>
      <c r="AS24" s="699"/>
      <c r="AT24" s="699"/>
      <c r="AU24" s="699"/>
      <c r="AV24" s="699"/>
      <c r="AW24" s="699"/>
      <c r="AX24" s="699"/>
      <c r="AY24" s="699"/>
      <c r="AZ24" s="699"/>
      <c r="BA24" s="699"/>
      <c r="BB24" s="699"/>
      <c r="BC24" s="699"/>
      <c r="BD24" s="699"/>
      <c r="BE24" s="699"/>
      <c r="BF24" s="700"/>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695"/>
      <c r="CD24" s="679" t="s">
        <v>279</v>
      </c>
      <c r="CE24" s="680"/>
      <c r="CF24" s="680"/>
      <c r="CG24" s="680"/>
      <c r="CH24" s="680"/>
      <c r="CI24" s="680"/>
      <c r="CJ24" s="680"/>
      <c r="CK24" s="680"/>
      <c r="CL24" s="680"/>
      <c r="CM24" s="680"/>
      <c r="CN24" s="680"/>
      <c r="CO24" s="680"/>
      <c r="CP24" s="680"/>
      <c r="CQ24" s="681"/>
      <c r="CR24" s="676">
        <v>3340385</v>
      </c>
      <c r="CS24" s="677"/>
      <c r="CT24" s="677"/>
      <c r="CU24" s="677"/>
      <c r="CV24" s="677"/>
      <c r="CW24" s="677"/>
      <c r="CX24" s="677"/>
      <c r="CY24" s="702"/>
      <c r="CZ24" s="703">
        <v>32.4</v>
      </c>
      <c r="DA24" s="685"/>
      <c r="DB24" s="685"/>
      <c r="DC24" s="705"/>
      <c r="DD24" s="701">
        <v>2905875</v>
      </c>
      <c r="DE24" s="677"/>
      <c r="DF24" s="677"/>
      <c r="DG24" s="677"/>
      <c r="DH24" s="677"/>
      <c r="DI24" s="677"/>
      <c r="DJ24" s="677"/>
      <c r="DK24" s="702"/>
      <c r="DL24" s="701">
        <v>2768947</v>
      </c>
      <c r="DM24" s="677"/>
      <c r="DN24" s="677"/>
      <c r="DO24" s="677"/>
      <c r="DP24" s="677"/>
      <c r="DQ24" s="677"/>
      <c r="DR24" s="677"/>
      <c r="DS24" s="677"/>
      <c r="DT24" s="677"/>
      <c r="DU24" s="677"/>
      <c r="DV24" s="702"/>
      <c r="DW24" s="703">
        <v>49.2</v>
      </c>
      <c r="DX24" s="685"/>
      <c r="DY24" s="685"/>
      <c r="DZ24" s="685"/>
      <c r="EA24" s="685"/>
      <c r="EB24" s="685"/>
      <c r="EC24" s="704"/>
    </row>
    <row r="25" spans="2:133" ht="11.25" customHeight="1">
      <c r="B25" s="618" t="s">
        <v>280</v>
      </c>
      <c r="C25" s="619"/>
      <c r="D25" s="619"/>
      <c r="E25" s="619"/>
      <c r="F25" s="619"/>
      <c r="G25" s="619"/>
      <c r="H25" s="619"/>
      <c r="I25" s="619"/>
      <c r="J25" s="619"/>
      <c r="K25" s="619"/>
      <c r="L25" s="619"/>
      <c r="M25" s="619"/>
      <c r="N25" s="619"/>
      <c r="O25" s="619"/>
      <c r="P25" s="619"/>
      <c r="Q25" s="620"/>
      <c r="R25" s="621">
        <v>6235264</v>
      </c>
      <c r="S25" s="622"/>
      <c r="T25" s="622"/>
      <c r="U25" s="622"/>
      <c r="V25" s="622"/>
      <c r="W25" s="622"/>
      <c r="X25" s="622"/>
      <c r="Y25" s="623"/>
      <c r="Z25" s="659">
        <v>57.3</v>
      </c>
      <c r="AA25" s="659"/>
      <c r="AB25" s="659"/>
      <c r="AC25" s="659"/>
      <c r="AD25" s="660">
        <v>5511411</v>
      </c>
      <c r="AE25" s="660"/>
      <c r="AF25" s="660"/>
      <c r="AG25" s="660"/>
      <c r="AH25" s="660"/>
      <c r="AI25" s="660"/>
      <c r="AJ25" s="660"/>
      <c r="AK25" s="660"/>
      <c r="AL25" s="624">
        <v>98.2</v>
      </c>
      <c r="AM25" s="625"/>
      <c r="AN25" s="625"/>
      <c r="AO25" s="661"/>
      <c r="AP25" s="618" t="s">
        <v>281</v>
      </c>
      <c r="AQ25" s="699"/>
      <c r="AR25" s="699"/>
      <c r="AS25" s="699"/>
      <c r="AT25" s="699"/>
      <c r="AU25" s="699"/>
      <c r="AV25" s="699"/>
      <c r="AW25" s="699"/>
      <c r="AX25" s="699"/>
      <c r="AY25" s="699"/>
      <c r="AZ25" s="699"/>
      <c r="BA25" s="699"/>
      <c r="BB25" s="699"/>
      <c r="BC25" s="699"/>
      <c r="BD25" s="699"/>
      <c r="BE25" s="699"/>
      <c r="BF25" s="700"/>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695"/>
      <c r="CD25" s="618" t="s">
        <v>282</v>
      </c>
      <c r="CE25" s="619"/>
      <c r="CF25" s="619"/>
      <c r="CG25" s="619"/>
      <c r="CH25" s="619"/>
      <c r="CI25" s="619"/>
      <c r="CJ25" s="619"/>
      <c r="CK25" s="619"/>
      <c r="CL25" s="619"/>
      <c r="CM25" s="619"/>
      <c r="CN25" s="619"/>
      <c r="CO25" s="619"/>
      <c r="CP25" s="619"/>
      <c r="CQ25" s="620"/>
      <c r="CR25" s="621">
        <v>1746187</v>
      </c>
      <c r="CS25" s="634"/>
      <c r="CT25" s="634"/>
      <c r="CU25" s="634"/>
      <c r="CV25" s="634"/>
      <c r="CW25" s="634"/>
      <c r="CX25" s="634"/>
      <c r="CY25" s="635"/>
      <c r="CZ25" s="624">
        <v>16.899999999999999</v>
      </c>
      <c r="DA25" s="636"/>
      <c r="DB25" s="636"/>
      <c r="DC25" s="637"/>
      <c r="DD25" s="627">
        <v>1710881</v>
      </c>
      <c r="DE25" s="634"/>
      <c r="DF25" s="634"/>
      <c r="DG25" s="634"/>
      <c r="DH25" s="634"/>
      <c r="DI25" s="634"/>
      <c r="DJ25" s="634"/>
      <c r="DK25" s="635"/>
      <c r="DL25" s="627">
        <v>1701783</v>
      </c>
      <c r="DM25" s="634"/>
      <c r="DN25" s="634"/>
      <c r="DO25" s="634"/>
      <c r="DP25" s="634"/>
      <c r="DQ25" s="634"/>
      <c r="DR25" s="634"/>
      <c r="DS25" s="634"/>
      <c r="DT25" s="634"/>
      <c r="DU25" s="634"/>
      <c r="DV25" s="635"/>
      <c r="DW25" s="624">
        <v>30.2</v>
      </c>
      <c r="DX25" s="636"/>
      <c r="DY25" s="636"/>
      <c r="DZ25" s="636"/>
      <c r="EA25" s="636"/>
      <c r="EB25" s="636"/>
      <c r="EC25" s="648"/>
    </row>
    <row r="26" spans="2:133" ht="11.25" customHeight="1">
      <c r="B26" s="618" t="s">
        <v>283</v>
      </c>
      <c r="C26" s="619"/>
      <c r="D26" s="619"/>
      <c r="E26" s="619"/>
      <c r="F26" s="619"/>
      <c r="G26" s="619"/>
      <c r="H26" s="619"/>
      <c r="I26" s="619"/>
      <c r="J26" s="619"/>
      <c r="K26" s="619"/>
      <c r="L26" s="619"/>
      <c r="M26" s="619"/>
      <c r="N26" s="619"/>
      <c r="O26" s="619"/>
      <c r="P26" s="619"/>
      <c r="Q26" s="620"/>
      <c r="R26" s="621">
        <v>761</v>
      </c>
      <c r="S26" s="622"/>
      <c r="T26" s="622"/>
      <c r="U26" s="622"/>
      <c r="V26" s="622"/>
      <c r="W26" s="622"/>
      <c r="X26" s="622"/>
      <c r="Y26" s="623"/>
      <c r="Z26" s="659">
        <v>0</v>
      </c>
      <c r="AA26" s="659"/>
      <c r="AB26" s="659"/>
      <c r="AC26" s="659"/>
      <c r="AD26" s="660">
        <v>761</v>
      </c>
      <c r="AE26" s="660"/>
      <c r="AF26" s="660"/>
      <c r="AG26" s="660"/>
      <c r="AH26" s="660"/>
      <c r="AI26" s="660"/>
      <c r="AJ26" s="660"/>
      <c r="AK26" s="660"/>
      <c r="AL26" s="624">
        <v>0</v>
      </c>
      <c r="AM26" s="625"/>
      <c r="AN26" s="625"/>
      <c r="AO26" s="661"/>
      <c r="AP26" s="618" t="s">
        <v>284</v>
      </c>
      <c r="AQ26" s="699"/>
      <c r="AR26" s="699"/>
      <c r="AS26" s="699"/>
      <c r="AT26" s="699"/>
      <c r="AU26" s="699"/>
      <c r="AV26" s="699"/>
      <c r="AW26" s="699"/>
      <c r="AX26" s="699"/>
      <c r="AY26" s="699"/>
      <c r="AZ26" s="699"/>
      <c r="BA26" s="699"/>
      <c r="BB26" s="699"/>
      <c r="BC26" s="699"/>
      <c r="BD26" s="699"/>
      <c r="BE26" s="699"/>
      <c r="BF26" s="700"/>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695"/>
      <c r="CD26" s="618" t="s">
        <v>285</v>
      </c>
      <c r="CE26" s="619"/>
      <c r="CF26" s="619"/>
      <c r="CG26" s="619"/>
      <c r="CH26" s="619"/>
      <c r="CI26" s="619"/>
      <c r="CJ26" s="619"/>
      <c r="CK26" s="619"/>
      <c r="CL26" s="619"/>
      <c r="CM26" s="619"/>
      <c r="CN26" s="619"/>
      <c r="CO26" s="619"/>
      <c r="CP26" s="619"/>
      <c r="CQ26" s="620"/>
      <c r="CR26" s="621">
        <v>1017422</v>
      </c>
      <c r="CS26" s="622"/>
      <c r="CT26" s="622"/>
      <c r="CU26" s="622"/>
      <c r="CV26" s="622"/>
      <c r="CW26" s="622"/>
      <c r="CX26" s="622"/>
      <c r="CY26" s="623"/>
      <c r="CZ26" s="624">
        <v>9.9</v>
      </c>
      <c r="DA26" s="636"/>
      <c r="DB26" s="636"/>
      <c r="DC26" s="637"/>
      <c r="DD26" s="627">
        <v>998434</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c r="B27" s="618" t="s">
        <v>286</v>
      </c>
      <c r="C27" s="619"/>
      <c r="D27" s="619"/>
      <c r="E27" s="619"/>
      <c r="F27" s="619"/>
      <c r="G27" s="619"/>
      <c r="H27" s="619"/>
      <c r="I27" s="619"/>
      <c r="J27" s="619"/>
      <c r="K27" s="619"/>
      <c r="L27" s="619"/>
      <c r="M27" s="619"/>
      <c r="N27" s="619"/>
      <c r="O27" s="619"/>
      <c r="P27" s="619"/>
      <c r="Q27" s="620"/>
      <c r="R27" s="621">
        <v>41023</v>
      </c>
      <c r="S27" s="622"/>
      <c r="T27" s="622"/>
      <c r="U27" s="622"/>
      <c r="V27" s="622"/>
      <c r="W27" s="622"/>
      <c r="X27" s="622"/>
      <c r="Y27" s="623"/>
      <c r="Z27" s="659">
        <v>0.4</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3497317</v>
      </c>
      <c r="BH27" s="622"/>
      <c r="BI27" s="622"/>
      <c r="BJ27" s="622"/>
      <c r="BK27" s="622"/>
      <c r="BL27" s="622"/>
      <c r="BM27" s="622"/>
      <c r="BN27" s="623"/>
      <c r="BO27" s="659">
        <v>100</v>
      </c>
      <c r="BP27" s="659"/>
      <c r="BQ27" s="659"/>
      <c r="BR27" s="659"/>
      <c r="BS27" s="660" t="s">
        <v>122</v>
      </c>
      <c r="BT27" s="660"/>
      <c r="BU27" s="660"/>
      <c r="BV27" s="660"/>
      <c r="BW27" s="660"/>
      <c r="BX27" s="660"/>
      <c r="BY27" s="660"/>
      <c r="BZ27" s="660"/>
      <c r="CA27" s="660"/>
      <c r="CB27" s="695"/>
      <c r="CD27" s="618" t="s">
        <v>288</v>
      </c>
      <c r="CE27" s="619"/>
      <c r="CF27" s="619"/>
      <c r="CG27" s="619"/>
      <c r="CH27" s="619"/>
      <c r="CI27" s="619"/>
      <c r="CJ27" s="619"/>
      <c r="CK27" s="619"/>
      <c r="CL27" s="619"/>
      <c r="CM27" s="619"/>
      <c r="CN27" s="619"/>
      <c r="CO27" s="619"/>
      <c r="CP27" s="619"/>
      <c r="CQ27" s="620"/>
      <c r="CR27" s="621">
        <v>702365</v>
      </c>
      <c r="CS27" s="634"/>
      <c r="CT27" s="634"/>
      <c r="CU27" s="634"/>
      <c r="CV27" s="634"/>
      <c r="CW27" s="634"/>
      <c r="CX27" s="634"/>
      <c r="CY27" s="635"/>
      <c r="CZ27" s="624">
        <v>6.8</v>
      </c>
      <c r="DA27" s="636"/>
      <c r="DB27" s="636"/>
      <c r="DC27" s="637"/>
      <c r="DD27" s="627">
        <v>315594</v>
      </c>
      <c r="DE27" s="634"/>
      <c r="DF27" s="634"/>
      <c r="DG27" s="634"/>
      <c r="DH27" s="634"/>
      <c r="DI27" s="634"/>
      <c r="DJ27" s="634"/>
      <c r="DK27" s="635"/>
      <c r="DL27" s="627">
        <v>187764</v>
      </c>
      <c r="DM27" s="634"/>
      <c r="DN27" s="634"/>
      <c r="DO27" s="634"/>
      <c r="DP27" s="634"/>
      <c r="DQ27" s="634"/>
      <c r="DR27" s="634"/>
      <c r="DS27" s="634"/>
      <c r="DT27" s="634"/>
      <c r="DU27" s="634"/>
      <c r="DV27" s="635"/>
      <c r="DW27" s="624">
        <v>3.3</v>
      </c>
      <c r="DX27" s="636"/>
      <c r="DY27" s="636"/>
      <c r="DZ27" s="636"/>
      <c r="EA27" s="636"/>
      <c r="EB27" s="636"/>
      <c r="EC27" s="648"/>
    </row>
    <row r="28" spans="2:133" ht="11.25" customHeight="1">
      <c r="B28" s="618" t="s">
        <v>289</v>
      </c>
      <c r="C28" s="619"/>
      <c r="D28" s="619"/>
      <c r="E28" s="619"/>
      <c r="F28" s="619"/>
      <c r="G28" s="619"/>
      <c r="H28" s="619"/>
      <c r="I28" s="619"/>
      <c r="J28" s="619"/>
      <c r="K28" s="619"/>
      <c r="L28" s="619"/>
      <c r="M28" s="619"/>
      <c r="N28" s="619"/>
      <c r="O28" s="619"/>
      <c r="P28" s="619"/>
      <c r="Q28" s="620"/>
      <c r="R28" s="621">
        <v>86126</v>
      </c>
      <c r="S28" s="622"/>
      <c r="T28" s="622"/>
      <c r="U28" s="622"/>
      <c r="V28" s="622"/>
      <c r="W28" s="622"/>
      <c r="X28" s="622"/>
      <c r="Y28" s="623"/>
      <c r="Z28" s="659">
        <v>0.8</v>
      </c>
      <c r="AA28" s="659"/>
      <c r="AB28" s="659"/>
      <c r="AC28" s="659"/>
      <c r="AD28" s="660">
        <v>38692</v>
      </c>
      <c r="AE28" s="660"/>
      <c r="AF28" s="660"/>
      <c r="AG28" s="660"/>
      <c r="AH28" s="660"/>
      <c r="AI28" s="660"/>
      <c r="AJ28" s="660"/>
      <c r="AK28" s="660"/>
      <c r="AL28" s="624">
        <v>0.7</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891833</v>
      </c>
      <c r="CS28" s="622"/>
      <c r="CT28" s="622"/>
      <c r="CU28" s="622"/>
      <c r="CV28" s="622"/>
      <c r="CW28" s="622"/>
      <c r="CX28" s="622"/>
      <c r="CY28" s="623"/>
      <c r="CZ28" s="624">
        <v>8.6</v>
      </c>
      <c r="DA28" s="636"/>
      <c r="DB28" s="636"/>
      <c r="DC28" s="637"/>
      <c r="DD28" s="627">
        <v>879400</v>
      </c>
      <c r="DE28" s="622"/>
      <c r="DF28" s="622"/>
      <c r="DG28" s="622"/>
      <c r="DH28" s="622"/>
      <c r="DI28" s="622"/>
      <c r="DJ28" s="622"/>
      <c r="DK28" s="623"/>
      <c r="DL28" s="627">
        <v>879400</v>
      </c>
      <c r="DM28" s="622"/>
      <c r="DN28" s="622"/>
      <c r="DO28" s="622"/>
      <c r="DP28" s="622"/>
      <c r="DQ28" s="622"/>
      <c r="DR28" s="622"/>
      <c r="DS28" s="622"/>
      <c r="DT28" s="622"/>
      <c r="DU28" s="622"/>
      <c r="DV28" s="623"/>
      <c r="DW28" s="624">
        <v>15.6</v>
      </c>
      <c r="DX28" s="636"/>
      <c r="DY28" s="636"/>
      <c r="DZ28" s="636"/>
      <c r="EA28" s="636"/>
      <c r="EB28" s="636"/>
      <c r="EC28" s="648"/>
    </row>
    <row r="29" spans="2:133" ht="11.25" customHeight="1">
      <c r="B29" s="618" t="s">
        <v>291</v>
      </c>
      <c r="C29" s="619"/>
      <c r="D29" s="619"/>
      <c r="E29" s="619"/>
      <c r="F29" s="619"/>
      <c r="G29" s="619"/>
      <c r="H29" s="619"/>
      <c r="I29" s="619"/>
      <c r="J29" s="619"/>
      <c r="K29" s="619"/>
      <c r="L29" s="619"/>
      <c r="M29" s="619"/>
      <c r="N29" s="619"/>
      <c r="O29" s="619"/>
      <c r="P29" s="619"/>
      <c r="Q29" s="620"/>
      <c r="R29" s="621">
        <v>13402</v>
      </c>
      <c r="S29" s="622"/>
      <c r="T29" s="622"/>
      <c r="U29" s="622"/>
      <c r="V29" s="622"/>
      <c r="W29" s="622"/>
      <c r="X29" s="622"/>
      <c r="Y29" s="623"/>
      <c r="Z29" s="659">
        <v>0.1</v>
      </c>
      <c r="AA29" s="659"/>
      <c r="AB29" s="659"/>
      <c r="AC29" s="659"/>
      <c r="AD29" s="660">
        <v>39</v>
      </c>
      <c r="AE29" s="660"/>
      <c r="AF29" s="660"/>
      <c r="AG29" s="660"/>
      <c r="AH29" s="660"/>
      <c r="AI29" s="660"/>
      <c r="AJ29" s="660"/>
      <c r="AK29" s="660"/>
      <c r="AL29" s="624">
        <v>0</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5"/>
      <c r="CD29" s="640" t="s">
        <v>292</v>
      </c>
      <c r="CE29" s="641"/>
      <c r="CF29" s="618" t="s">
        <v>66</v>
      </c>
      <c r="CG29" s="619"/>
      <c r="CH29" s="619"/>
      <c r="CI29" s="619"/>
      <c r="CJ29" s="619"/>
      <c r="CK29" s="619"/>
      <c r="CL29" s="619"/>
      <c r="CM29" s="619"/>
      <c r="CN29" s="619"/>
      <c r="CO29" s="619"/>
      <c r="CP29" s="619"/>
      <c r="CQ29" s="620"/>
      <c r="CR29" s="621">
        <v>891833</v>
      </c>
      <c r="CS29" s="634"/>
      <c r="CT29" s="634"/>
      <c r="CU29" s="634"/>
      <c r="CV29" s="634"/>
      <c r="CW29" s="634"/>
      <c r="CX29" s="634"/>
      <c r="CY29" s="635"/>
      <c r="CZ29" s="624">
        <v>8.6</v>
      </c>
      <c r="DA29" s="636"/>
      <c r="DB29" s="636"/>
      <c r="DC29" s="637"/>
      <c r="DD29" s="627">
        <v>879400</v>
      </c>
      <c r="DE29" s="634"/>
      <c r="DF29" s="634"/>
      <c r="DG29" s="634"/>
      <c r="DH29" s="634"/>
      <c r="DI29" s="634"/>
      <c r="DJ29" s="634"/>
      <c r="DK29" s="635"/>
      <c r="DL29" s="627">
        <v>879400</v>
      </c>
      <c r="DM29" s="634"/>
      <c r="DN29" s="634"/>
      <c r="DO29" s="634"/>
      <c r="DP29" s="634"/>
      <c r="DQ29" s="634"/>
      <c r="DR29" s="634"/>
      <c r="DS29" s="634"/>
      <c r="DT29" s="634"/>
      <c r="DU29" s="634"/>
      <c r="DV29" s="635"/>
      <c r="DW29" s="624">
        <v>15.6</v>
      </c>
      <c r="DX29" s="636"/>
      <c r="DY29" s="636"/>
      <c r="DZ29" s="636"/>
      <c r="EA29" s="636"/>
      <c r="EB29" s="636"/>
      <c r="EC29" s="648"/>
    </row>
    <row r="30" spans="2:133" ht="11.25" customHeight="1">
      <c r="B30" s="618" t="s">
        <v>293</v>
      </c>
      <c r="C30" s="619"/>
      <c r="D30" s="619"/>
      <c r="E30" s="619"/>
      <c r="F30" s="619"/>
      <c r="G30" s="619"/>
      <c r="H30" s="619"/>
      <c r="I30" s="619"/>
      <c r="J30" s="619"/>
      <c r="K30" s="619"/>
      <c r="L30" s="619"/>
      <c r="M30" s="619"/>
      <c r="N30" s="619"/>
      <c r="O30" s="619"/>
      <c r="P30" s="619"/>
      <c r="Q30" s="620"/>
      <c r="R30" s="621">
        <v>1342967</v>
      </c>
      <c r="S30" s="622"/>
      <c r="T30" s="622"/>
      <c r="U30" s="622"/>
      <c r="V30" s="622"/>
      <c r="W30" s="622"/>
      <c r="X30" s="622"/>
      <c r="Y30" s="623"/>
      <c r="Z30" s="659">
        <v>12.3</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3"/>
      <c r="BI30" s="693"/>
      <c r="BJ30" s="693"/>
      <c r="BK30" s="693"/>
      <c r="BL30" s="693"/>
      <c r="BM30" s="693"/>
      <c r="BN30" s="693"/>
      <c r="BO30" s="693"/>
      <c r="BP30" s="693"/>
      <c r="BQ30" s="694"/>
      <c r="BR30" s="673" t="s">
        <v>295</v>
      </c>
      <c r="BS30" s="693"/>
      <c r="BT30" s="693"/>
      <c r="BU30" s="693"/>
      <c r="BV30" s="693"/>
      <c r="BW30" s="693"/>
      <c r="BX30" s="693"/>
      <c r="BY30" s="693"/>
      <c r="BZ30" s="693"/>
      <c r="CA30" s="693"/>
      <c r="CB30" s="694"/>
      <c r="CD30" s="642"/>
      <c r="CE30" s="643"/>
      <c r="CF30" s="618" t="s">
        <v>296</v>
      </c>
      <c r="CG30" s="619"/>
      <c r="CH30" s="619"/>
      <c r="CI30" s="619"/>
      <c r="CJ30" s="619"/>
      <c r="CK30" s="619"/>
      <c r="CL30" s="619"/>
      <c r="CM30" s="619"/>
      <c r="CN30" s="619"/>
      <c r="CO30" s="619"/>
      <c r="CP30" s="619"/>
      <c r="CQ30" s="620"/>
      <c r="CR30" s="621">
        <v>859323</v>
      </c>
      <c r="CS30" s="622"/>
      <c r="CT30" s="622"/>
      <c r="CU30" s="622"/>
      <c r="CV30" s="622"/>
      <c r="CW30" s="622"/>
      <c r="CX30" s="622"/>
      <c r="CY30" s="623"/>
      <c r="CZ30" s="624">
        <v>8.3000000000000007</v>
      </c>
      <c r="DA30" s="636"/>
      <c r="DB30" s="636"/>
      <c r="DC30" s="637"/>
      <c r="DD30" s="627">
        <v>848392</v>
      </c>
      <c r="DE30" s="622"/>
      <c r="DF30" s="622"/>
      <c r="DG30" s="622"/>
      <c r="DH30" s="622"/>
      <c r="DI30" s="622"/>
      <c r="DJ30" s="622"/>
      <c r="DK30" s="623"/>
      <c r="DL30" s="627">
        <v>848392</v>
      </c>
      <c r="DM30" s="622"/>
      <c r="DN30" s="622"/>
      <c r="DO30" s="622"/>
      <c r="DP30" s="622"/>
      <c r="DQ30" s="622"/>
      <c r="DR30" s="622"/>
      <c r="DS30" s="622"/>
      <c r="DT30" s="622"/>
      <c r="DU30" s="622"/>
      <c r="DV30" s="623"/>
      <c r="DW30" s="624">
        <v>15.1</v>
      </c>
      <c r="DX30" s="636"/>
      <c r="DY30" s="636"/>
      <c r="DZ30" s="636"/>
      <c r="EA30" s="636"/>
      <c r="EB30" s="636"/>
      <c r="EC30" s="648"/>
    </row>
    <row r="31" spans="2:133" ht="11.25" customHeight="1">
      <c r="B31" s="696" t="s">
        <v>297</v>
      </c>
      <c r="C31" s="697"/>
      <c r="D31" s="697"/>
      <c r="E31" s="697"/>
      <c r="F31" s="697"/>
      <c r="G31" s="697"/>
      <c r="H31" s="697"/>
      <c r="I31" s="697"/>
      <c r="J31" s="697"/>
      <c r="K31" s="697"/>
      <c r="L31" s="697"/>
      <c r="M31" s="697"/>
      <c r="N31" s="697"/>
      <c r="O31" s="697"/>
      <c r="P31" s="697"/>
      <c r="Q31" s="698"/>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87" t="s">
        <v>298</v>
      </c>
      <c r="AQ31" s="688"/>
      <c r="AR31" s="688"/>
      <c r="AS31" s="688"/>
      <c r="AT31" s="689" t="s">
        <v>299</v>
      </c>
      <c r="AU31" s="206"/>
      <c r="AV31" s="206"/>
      <c r="AW31" s="206"/>
      <c r="AX31" s="679" t="s">
        <v>177</v>
      </c>
      <c r="AY31" s="680"/>
      <c r="AZ31" s="680"/>
      <c r="BA31" s="680"/>
      <c r="BB31" s="680"/>
      <c r="BC31" s="680"/>
      <c r="BD31" s="680"/>
      <c r="BE31" s="680"/>
      <c r="BF31" s="681"/>
      <c r="BG31" s="683">
        <v>99.8</v>
      </c>
      <c r="BH31" s="684"/>
      <c r="BI31" s="684"/>
      <c r="BJ31" s="684"/>
      <c r="BK31" s="684"/>
      <c r="BL31" s="684"/>
      <c r="BM31" s="685">
        <v>98.4</v>
      </c>
      <c r="BN31" s="684"/>
      <c r="BO31" s="684"/>
      <c r="BP31" s="684"/>
      <c r="BQ31" s="686"/>
      <c r="BR31" s="683">
        <v>99.8</v>
      </c>
      <c r="BS31" s="684"/>
      <c r="BT31" s="684"/>
      <c r="BU31" s="684"/>
      <c r="BV31" s="684"/>
      <c r="BW31" s="684"/>
      <c r="BX31" s="685">
        <v>98.4</v>
      </c>
      <c r="BY31" s="684"/>
      <c r="BZ31" s="684"/>
      <c r="CA31" s="684"/>
      <c r="CB31" s="686"/>
      <c r="CD31" s="642"/>
      <c r="CE31" s="643"/>
      <c r="CF31" s="618" t="s">
        <v>300</v>
      </c>
      <c r="CG31" s="619"/>
      <c r="CH31" s="619"/>
      <c r="CI31" s="619"/>
      <c r="CJ31" s="619"/>
      <c r="CK31" s="619"/>
      <c r="CL31" s="619"/>
      <c r="CM31" s="619"/>
      <c r="CN31" s="619"/>
      <c r="CO31" s="619"/>
      <c r="CP31" s="619"/>
      <c r="CQ31" s="620"/>
      <c r="CR31" s="621">
        <v>32510</v>
      </c>
      <c r="CS31" s="634"/>
      <c r="CT31" s="634"/>
      <c r="CU31" s="634"/>
      <c r="CV31" s="634"/>
      <c r="CW31" s="634"/>
      <c r="CX31" s="634"/>
      <c r="CY31" s="635"/>
      <c r="CZ31" s="624">
        <v>0.3</v>
      </c>
      <c r="DA31" s="636"/>
      <c r="DB31" s="636"/>
      <c r="DC31" s="637"/>
      <c r="DD31" s="627">
        <v>31008</v>
      </c>
      <c r="DE31" s="634"/>
      <c r="DF31" s="634"/>
      <c r="DG31" s="634"/>
      <c r="DH31" s="634"/>
      <c r="DI31" s="634"/>
      <c r="DJ31" s="634"/>
      <c r="DK31" s="635"/>
      <c r="DL31" s="627">
        <v>31008</v>
      </c>
      <c r="DM31" s="634"/>
      <c r="DN31" s="634"/>
      <c r="DO31" s="634"/>
      <c r="DP31" s="634"/>
      <c r="DQ31" s="634"/>
      <c r="DR31" s="634"/>
      <c r="DS31" s="634"/>
      <c r="DT31" s="634"/>
      <c r="DU31" s="634"/>
      <c r="DV31" s="635"/>
      <c r="DW31" s="624">
        <v>0.6</v>
      </c>
      <c r="DX31" s="636"/>
      <c r="DY31" s="636"/>
      <c r="DZ31" s="636"/>
      <c r="EA31" s="636"/>
      <c r="EB31" s="636"/>
      <c r="EC31" s="648"/>
    </row>
    <row r="32" spans="2:133" ht="11.25" customHeight="1">
      <c r="B32" s="618" t="s">
        <v>301</v>
      </c>
      <c r="C32" s="619"/>
      <c r="D32" s="619"/>
      <c r="E32" s="619"/>
      <c r="F32" s="619"/>
      <c r="G32" s="619"/>
      <c r="H32" s="619"/>
      <c r="I32" s="619"/>
      <c r="J32" s="619"/>
      <c r="K32" s="619"/>
      <c r="L32" s="619"/>
      <c r="M32" s="619"/>
      <c r="N32" s="619"/>
      <c r="O32" s="619"/>
      <c r="P32" s="619"/>
      <c r="Q32" s="620"/>
      <c r="R32" s="621">
        <v>744852</v>
      </c>
      <c r="S32" s="622"/>
      <c r="T32" s="622"/>
      <c r="U32" s="622"/>
      <c r="V32" s="622"/>
      <c r="W32" s="622"/>
      <c r="X32" s="622"/>
      <c r="Y32" s="623"/>
      <c r="Z32" s="659">
        <v>6.8</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0"/>
      <c r="AU32" s="202" t="s">
        <v>302</v>
      </c>
      <c r="AX32" s="618" t="s">
        <v>303</v>
      </c>
      <c r="AY32" s="619"/>
      <c r="AZ32" s="619"/>
      <c r="BA32" s="619"/>
      <c r="BB32" s="619"/>
      <c r="BC32" s="619"/>
      <c r="BD32" s="619"/>
      <c r="BE32" s="619"/>
      <c r="BF32" s="620"/>
      <c r="BG32" s="692">
        <v>99.6</v>
      </c>
      <c r="BH32" s="634"/>
      <c r="BI32" s="634"/>
      <c r="BJ32" s="634"/>
      <c r="BK32" s="634"/>
      <c r="BL32" s="634"/>
      <c r="BM32" s="625">
        <v>98.9</v>
      </c>
      <c r="BN32" s="634"/>
      <c r="BO32" s="634"/>
      <c r="BP32" s="634"/>
      <c r="BQ32" s="657"/>
      <c r="BR32" s="692">
        <v>99.8</v>
      </c>
      <c r="BS32" s="634"/>
      <c r="BT32" s="634"/>
      <c r="BU32" s="634"/>
      <c r="BV32" s="634"/>
      <c r="BW32" s="634"/>
      <c r="BX32" s="625">
        <v>99</v>
      </c>
      <c r="BY32" s="634"/>
      <c r="BZ32" s="634"/>
      <c r="CA32" s="634"/>
      <c r="CB32" s="657"/>
      <c r="CD32" s="644"/>
      <c r="CE32" s="645"/>
      <c r="CF32" s="618" t="s">
        <v>304</v>
      </c>
      <c r="CG32" s="619"/>
      <c r="CH32" s="619"/>
      <c r="CI32" s="619"/>
      <c r="CJ32" s="619"/>
      <c r="CK32" s="619"/>
      <c r="CL32" s="619"/>
      <c r="CM32" s="619"/>
      <c r="CN32" s="619"/>
      <c r="CO32" s="619"/>
      <c r="CP32" s="619"/>
      <c r="CQ32" s="620"/>
      <c r="CR32" s="621" t="s">
        <v>122</v>
      </c>
      <c r="CS32" s="622"/>
      <c r="CT32" s="622"/>
      <c r="CU32" s="622"/>
      <c r="CV32" s="622"/>
      <c r="CW32" s="622"/>
      <c r="CX32" s="622"/>
      <c r="CY32" s="623"/>
      <c r="CZ32" s="624" t="s">
        <v>122</v>
      </c>
      <c r="DA32" s="636"/>
      <c r="DB32" s="636"/>
      <c r="DC32" s="637"/>
      <c r="DD32" s="627" t="s">
        <v>122</v>
      </c>
      <c r="DE32" s="622"/>
      <c r="DF32" s="622"/>
      <c r="DG32" s="622"/>
      <c r="DH32" s="622"/>
      <c r="DI32" s="622"/>
      <c r="DJ32" s="622"/>
      <c r="DK32" s="623"/>
      <c r="DL32" s="627" t="s">
        <v>122</v>
      </c>
      <c r="DM32" s="622"/>
      <c r="DN32" s="622"/>
      <c r="DO32" s="622"/>
      <c r="DP32" s="622"/>
      <c r="DQ32" s="622"/>
      <c r="DR32" s="622"/>
      <c r="DS32" s="622"/>
      <c r="DT32" s="622"/>
      <c r="DU32" s="622"/>
      <c r="DV32" s="623"/>
      <c r="DW32" s="624" t="s">
        <v>122</v>
      </c>
      <c r="DX32" s="636"/>
      <c r="DY32" s="636"/>
      <c r="DZ32" s="636"/>
      <c r="EA32" s="636"/>
      <c r="EB32" s="636"/>
      <c r="EC32" s="648"/>
    </row>
    <row r="33" spans="2:133" ht="11.25" customHeight="1">
      <c r="B33" s="618" t="s">
        <v>305</v>
      </c>
      <c r="C33" s="619"/>
      <c r="D33" s="619"/>
      <c r="E33" s="619"/>
      <c r="F33" s="619"/>
      <c r="G33" s="619"/>
      <c r="H33" s="619"/>
      <c r="I33" s="619"/>
      <c r="J33" s="619"/>
      <c r="K33" s="619"/>
      <c r="L33" s="619"/>
      <c r="M33" s="619"/>
      <c r="N33" s="619"/>
      <c r="O33" s="619"/>
      <c r="P33" s="619"/>
      <c r="Q33" s="620"/>
      <c r="R33" s="621">
        <v>53860</v>
      </c>
      <c r="S33" s="622"/>
      <c r="T33" s="622"/>
      <c r="U33" s="622"/>
      <c r="V33" s="622"/>
      <c r="W33" s="622"/>
      <c r="X33" s="622"/>
      <c r="Y33" s="623"/>
      <c r="Z33" s="659">
        <v>0.5</v>
      </c>
      <c r="AA33" s="659"/>
      <c r="AB33" s="659"/>
      <c r="AC33" s="659"/>
      <c r="AD33" s="660">
        <v>34358</v>
      </c>
      <c r="AE33" s="660"/>
      <c r="AF33" s="660"/>
      <c r="AG33" s="660"/>
      <c r="AH33" s="660"/>
      <c r="AI33" s="660"/>
      <c r="AJ33" s="660"/>
      <c r="AK33" s="660"/>
      <c r="AL33" s="624">
        <v>0.6</v>
      </c>
      <c r="AM33" s="625"/>
      <c r="AN33" s="625"/>
      <c r="AO33" s="661"/>
      <c r="AP33" s="664"/>
      <c r="AQ33" s="665"/>
      <c r="AR33" s="665"/>
      <c r="AS33" s="665"/>
      <c r="AT33" s="691"/>
      <c r="AU33" s="207"/>
      <c r="AV33" s="207"/>
      <c r="AW33" s="207"/>
      <c r="AX33" s="602" t="s">
        <v>306</v>
      </c>
      <c r="AY33" s="603"/>
      <c r="AZ33" s="603"/>
      <c r="BA33" s="603"/>
      <c r="BB33" s="603"/>
      <c r="BC33" s="603"/>
      <c r="BD33" s="603"/>
      <c r="BE33" s="603"/>
      <c r="BF33" s="604"/>
      <c r="BG33" s="682">
        <v>99.8</v>
      </c>
      <c r="BH33" s="606"/>
      <c r="BI33" s="606"/>
      <c r="BJ33" s="606"/>
      <c r="BK33" s="606"/>
      <c r="BL33" s="606"/>
      <c r="BM33" s="652">
        <v>98.2</v>
      </c>
      <c r="BN33" s="606"/>
      <c r="BO33" s="606"/>
      <c r="BP33" s="606"/>
      <c r="BQ33" s="669"/>
      <c r="BR33" s="682">
        <v>99.8</v>
      </c>
      <c r="BS33" s="606"/>
      <c r="BT33" s="606"/>
      <c r="BU33" s="606"/>
      <c r="BV33" s="606"/>
      <c r="BW33" s="606"/>
      <c r="BX33" s="652">
        <v>98.2</v>
      </c>
      <c r="BY33" s="606"/>
      <c r="BZ33" s="606"/>
      <c r="CA33" s="606"/>
      <c r="CB33" s="669"/>
      <c r="CD33" s="618" t="s">
        <v>307</v>
      </c>
      <c r="CE33" s="619"/>
      <c r="CF33" s="619"/>
      <c r="CG33" s="619"/>
      <c r="CH33" s="619"/>
      <c r="CI33" s="619"/>
      <c r="CJ33" s="619"/>
      <c r="CK33" s="619"/>
      <c r="CL33" s="619"/>
      <c r="CM33" s="619"/>
      <c r="CN33" s="619"/>
      <c r="CO33" s="619"/>
      <c r="CP33" s="619"/>
      <c r="CQ33" s="620"/>
      <c r="CR33" s="621">
        <v>5230783</v>
      </c>
      <c r="CS33" s="634"/>
      <c r="CT33" s="634"/>
      <c r="CU33" s="634"/>
      <c r="CV33" s="634"/>
      <c r="CW33" s="634"/>
      <c r="CX33" s="634"/>
      <c r="CY33" s="635"/>
      <c r="CZ33" s="624">
        <v>50.7</v>
      </c>
      <c r="DA33" s="636"/>
      <c r="DB33" s="636"/>
      <c r="DC33" s="637"/>
      <c r="DD33" s="627">
        <v>4416655</v>
      </c>
      <c r="DE33" s="634"/>
      <c r="DF33" s="634"/>
      <c r="DG33" s="634"/>
      <c r="DH33" s="634"/>
      <c r="DI33" s="634"/>
      <c r="DJ33" s="634"/>
      <c r="DK33" s="635"/>
      <c r="DL33" s="627">
        <v>2419745</v>
      </c>
      <c r="DM33" s="634"/>
      <c r="DN33" s="634"/>
      <c r="DO33" s="634"/>
      <c r="DP33" s="634"/>
      <c r="DQ33" s="634"/>
      <c r="DR33" s="634"/>
      <c r="DS33" s="634"/>
      <c r="DT33" s="634"/>
      <c r="DU33" s="634"/>
      <c r="DV33" s="635"/>
      <c r="DW33" s="624">
        <v>43</v>
      </c>
      <c r="DX33" s="636"/>
      <c r="DY33" s="636"/>
      <c r="DZ33" s="636"/>
      <c r="EA33" s="636"/>
      <c r="EB33" s="636"/>
      <c r="EC33" s="648"/>
    </row>
    <row r="34" spans="2:133" ht="11.25" customHeight="1">
      <c r="B34" s="618" t="s">
        <v>308</v>
      </c>
      <c r="C34" s="619"/>
      <c r="D34" s="619"/>
      <c r="E34" s="619"/>
      <c r="F34" s="619"/>
      <c r="G34" s="619"/>
      <c r="H34" s="619"/>
      <c r="I34" s="619"/>
      <c r="J34" s="619"/>
      <c r="K34" s="619"/>
      <c r="L34" s="619"/>
      <c r="M34" s="619"/>
      <c r="N34" s="619"/>
      <c r="O34" s="619"/>
      <c r="P34" s="619"/>
      <c r="Q34" s="620"/>
      <c r="R34" s="621">
        <v>160391</v>
      </c>
      <c r="S34" s="622"/>
      <c r="T34" s="622"/>
      <c r="U34" s="622"/>
      <c r="V34" s="622"/>
      <c r="W34" s="622"/>
      <c r="X34" s="622"/>
      <c r="Y34" s="623"/>
      <c r="Z34" s="659">
        <v>1.5</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1576655</v>
      </c>
      <c r="CS34" s="622"/>
      <c r="CT34" s="622"/>
      <c r="CU34" s="622"/>
      <c r="CV34" s="622"/>
      <c r="CW34" s="622"/>
      <c r="CX34" s="622"/>
      <c r="CY34" s="623"/>
      <c r="CZ34" s="624">
        <v>15.3</v>
      </c>
      <c r="DA34" s="636"/>
      <c r="DB34" s="636"/>
      <c r="DC34" s="637"/>
      <c r="DD34" s="627">
        <v>1368660</v>
      </c>
      <c r="DE34" s="622"/>
      <c r="DF34" s="622"/>
      <c r="DG34" s="622"/>
      <c r="DH34" s="622"/>
      <c r="DI34" s="622"/>
      <c r="DJ34" s="622"/>
      <c r="DK34" s="623"/>
      <c r="DL34" s="627">
        <v>993228</v>
      </c>
      <c r="DM34" s="622"/>
      <c r="DN34" s="622"/>
      <c r="DO34" s="622"/>
      <c r="DP34" s="622"/>
      <c r="DQ34" s="622"/>
      <c r="DR34" s="622"/>
      <c r="DS34" s="622"/>
      <c r="DT34" s="622"/>
      <c r="DU34" s="622"/>
      <c r="DV34" s="623"/>
      <c r="DW34" s="624">
        <v>17.600000000000001</v>
      </c>
      <c r="DX34" s="636"/>
      <c r="DY34" s="636"/>
      <c r="DZ34" s="636"/>
      <c r="EA34" s="636"/>
      <c r="EB34" s="636"/>
      <c r="EC34" s="648"/>
    </row>
    <row r="35" spans="2:133" ht="11.25" customHeight="1">
      <c r="B35" s="618" t="s">
        <v>310</v>
      </c>
      <c r="C35" s="619"/>
      <c r="D35" s="619"/>
      <c r="E35" s="619"/>
      <c r="F35" s="619"/>
      <c r="G35" s="619"/>
      <c r="H35" s="619"/>
      <c r="I35" s="619"/>
      <c r="J35" s="619"/>
      <c r="K35" s="619"/>
      <c r="L35" s="619"/>
      <c r="M35" s="619"/>
      <c r="N35" s="619"/>
      <c r="O35" s="619"/>
      <c r="P35" s="619"/>
      <c r="Q35" s="620"/>
      <c r="R35" s="621">
        <v>899261</v>
      </c>
      <c r="S35" s="622"/>
      <c r="T35" s="622"/>
      <c r="U35" s="622"/>
      <c r="V35" s="622"/>
      <c r="W35" s="622"/>
      <c r="X35" s="622"/>
      <c r="Y35" s="623"/>
      <c r="Z35" s="659">
        <v>8.3000000000000007</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125398</v>
      </c>
      <c r="CS35" s="634"/>
      <c r="CT35" s="634"/>
      <c r="CU35" s="634"/>
      <c r="CV35" s="634"/>
      <c r="CW35" s="634"/>
      <c r="CX35" s="634"/>
      <c r="CY35" s="635"/>
      <c r="CZ35" s="624">
        <v>1.2</v>
      </c>
      <c r="DA35" s="636"/>
      <c r="DB35" s="636"/>
      <c r="DC35" s="637"/>
      <c r="DD35" s="627">
        <v>109780</v>
      </c>
      <c r="DE35" s="634"/>
      <c r="DF35" s="634"/>
      <c r="DG35" s="634"/>
      <c r="DH35" s="634"/>
      <c r="DI35" s="634"/>
      <c r="DJ35" s="634"/>
      <c r="DK35" s="635"/>
      <c r="DL35" s="627">
        <v>109780</v>
      </c>
      <c r="DM35" s="634"/>
      <c r="DN35" s="634"/>
      <c r="DO35" s="634"/>
      <c r="DP35" s="634"/>
      <c r="DQ35" s="634"/>
      <c r="DR35" s="634"/>
      <c r="DS35" s="634"/>
      <c r="DT35" s="634"/>
      <c r="DU35" s="634"/>
      <c r="DV35" s="635"/>
      <c r="DW35" s="624">
        <v>2</v>
      </c>
      <c r="DX35" s="636"/>
      <c r="DY35" s="636"/>
      <c r="DZ35" s="636"/>
      <c r="EA35" s="636"/>
      <c r="EB35" s="636"/>
      <c r="EC35" s="648"/>
    </row>
    <row r="36" spans="2:133" ht="11.25" customHeight="1">
      <c r="B36" s="618" t="s">
        <v>314</v>
      </c>
      <c r="C36" s="619"/>
      <c r="D36" s="619"/>
      <c r="E36" s="619"/>
      <c r="F36" s="619"/>
      <c r="G36" s="619"/>
      <c r="H36" s="619"/>
      <c r="I36" s="619"/>
      <c r="J36" s="619"/>
      <c r="K36" s="619"/>
      <c r="L36" s="619"/>
      <c r="M36" s="619"/>
      <c r="N36" s="619"/>
      <c r="O36" s="619"/>
      <c r="P36" s="619"/>
      <c r="Q36" s="620"/>
      <c r="R36" s="621">
        <v>614443</v>
      </c>
      <c r="S36" s="622"/>
      <c r="T36" s="622"/>
      <c r="U36" s="622"/>
      <c r="V36" s="622"/>
      <c r="W36" s="622"/>
      <c r="X36" s="622"/>
      <c r="Y36" s="623"/>
      <c r="Z36" s="659">
        <v>5.6</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1248726</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67</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1782452</v>
      </c>
      <c r="CS36" s="622"/>
      <c r="CT36" s="622"/>
      <c r="CU36" s="622"/>
      <c r="CV36" s="622"/>
      <c r="CW36" s="622"/>
      <c r="CX36" s="622"/>
      <c r="CY36" s="623"/>
      <c r="CZ36" s="624">
        <v>17.3</v>
      </c>
      <c r="DA36" s="636"/>
      <c r="DB36" s="636"/>
      <c r="DC36" s="637"/>
      <c r="DD36" s="627">
        <v>1371709</v>
      </c>
      <c r="DE36" s="622"/>
      <c r="DF36" s="622"/>
      <c r="DG36" s="622"/>
      <c r="DH36" s="622"/>
      <c r="DI36" s="622"/>
      <c r="DJ36" s="622"/>
      <c r="DK36" s="623"/>
      <c r="DL36" s="627">
        <v>781442</v>
      </c>
      <c r="DM36" s="622"/>
      <c r="DN36" s="622"/>
      <c r="DO36" s="622"/>
      <c r="DP36" s="622"/>
      <c r="DQ36" s="622"/>
      <c r="DR36" s="622"/>
      <c r="DS36" s="622"/>
      <c r="DT36" s="622"/>
      <c r="DU36" s="622"/>
      <c r="DV36" s="623"/>
      <c r="DW36" s="624">
        <v>13.9</v>
      </c>
      <c r="DX36" s="636"/>
      <c r="DY36" s="636"/>
      <c r="DZ36" s="636"/>
      <c r="EA36" s="636"/>
      <c r="EB36" s="636"/>
      <c r="EC36" s="648"/>
    </row>
    <row r="37" spans="2:133" ht="11.25" customHeight="1">
      <c r="B37" s="618" t="s">
        <v>318</v>
      </c>
      <c r="C37" s="619"/>
      <c r="D37" s="619"/>
      <c r="E37" s="619"/>
      <c r="F37" s="619"/>
      <c r="G37" s="619"/>
      <c r="H37" s="619"/>
      <c r="I37" s="619"/>
      <c r="J37" s="619"/>
      <c r="K37" s="619"/>
      <c r="L37" s="619"/>
      <c r="M37" s="619"/>
      <c r="N37" s="619"/>
      <c r="O37" s="619"/>
      <c r="P37" s="619"/>
      <c r="Q37" s="620"/>
      <c r="R37" s="621">
        <v>141736</v>
      </c>
      <c r="S37" s="622"/>
      <c r="T37" s="622"/>
      <c r="U37" s="622"/>
      <c r="V37" s="622"/>
      <c r="W37" s="622"/>
      <c r="X37" s="622"/>
      <c r="Y37" s="623"/>
      <c r="Z37" s="659">
        <v>1.3</v>
      </c>
      <c r="AA37" s="659"/>
      <c r="AB37" s="659"/>
      <c r="AC37" s="659"/>
      <c r="AD37" s="660">
        <v>24402</v>
      </c>
      <c r="AE37" s="660"/>
      <c r="AF37" s="660"/>
      <c r="AG37" s="660"/>
      <c r="AH37" s="660"/>
      <c r="AI37" s="660"/>
      <c r="AJ37" s="660"/>
      <c r="AK37" s="660"/>
      <c r="AL37" s="624">
        <v>0.4</v>
      </c>
      <c r="AM37" s="625"/>
      <c r="AN37" s="625"/>
      <c r="AO37" s="661"/>
      <c r="AQ37" s="654" t="s">
        <v>319</v>
      </c>
      <c r="AR37" s="655"/>
      <c r="AS37" s="655"/>
      <c r="AT37" s="655"/>
      <c r="AU37" s="655"/>
      <c r="AV37" s="655"/>
      <c r="AW37" s="655"/>
      <c r="AX37" s="655"/>
      <c r="AY37" s="656"/>
      <c r="AZ37" s="621">
        <v>263547</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-24203</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407647</v>
      </c>
      <c r="CS37" s="634"/>
      <c r="CT37" s="634"/>
      <c r="CU37" s="634"/>
      <c r="CV37" s="634"/>
      <c r="CW37" s="634"/>
      <c r="CX37" s="634"/>
      <c r="CY37" s="635"/>
      <c r="CZ37" s="624">
        <v>3.9</v>
      </c>
      <c r="DA37" s="636"/>
      <c r="DB37" s="636"/>
      <c r="DC37" s="637"/>
      <c r="DD37" s="627">
        <v>298040</v>
      </c>
      <c r="DE37" s="634"/>
      <c r="DF37" s="634"/>
      <c r="DG37" s="634"/>
      <c r="DH37" s="634"/>
      <c r="DI37" s="634"/>
      <c r="DJ37" s="634"/>
      <c r="DK37" s="635"/>
      <c r="DL37" s="627">
        <v>276617</v>
      </c>
      <c r="DM37" s="634"/>
      <c r="DN37" s="634"/>
      <c r="DO37" s="634"/>
      <c r="DP37" s="634"/>
      <c r="DQ37" s="634"/>
      <c r="DR37" s="634"/>
      <c r="DS37" s="634"/>
      <c r="DT37" s="634"/>
      <c r="DU37" s="634"/>
      <c r="DV37" s="635"/>
      <c r="DW37" s="624">
        <v>4.9000000000000004</v>
      </c>
      <c r="DX37" s="636"/>
      <c r="DY37" s="636"/>
      <c r="DZ37" s="636"/>
      <c r="EA37" s="636"/>
      <c r="EB37" s="636"/>
      <c r="EC37" s="648"/>
    </row>
    <row r="38" spans="2:133" ht="11.25" customHeight="1">
      <c r="B38" s="618" t="s">
        <v>322</v>
      </c>
      <c r="C38" s="619"/>
      <c r="D38" s="619"/>
      <c r="E38" s="619"/>
      <c r="F38" s="619"/>
      <c r="G38" s="619"/>
      <c r="H38" s="619"/>
      <c r="I38" s="619"/>
      <c r="J38" s="619"/>
      <c r="K38" s="619"/>
      <c r="L38" s="619"/>
      <c r="M38" s="619"/>
      <c r="N38" s="619"/>
      <c r="O38" s="619"/>
      <c r="P38" s="619"/>
      <c r="Q38" s="620"/>
      <c r="R38" s="621">
        <v>541800</v>
      </c>
      <c r="S38" s="622"/>
      <c r="T38" s="622"/>
      <c r="U38" s="622"/>
      <c r="V38" s="622"/>
      <c r="W38" s="622"/>
      <c r="X38" s="622"/>
      <c r="Y38" s="623"/>
      <c r="Z38" s="659">
        <v>5</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149015</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1487</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814364</v>
      </c>
      <c r="CS38" s="622"/>
      <c r="CT38" s="622"/>
      <c r="CU38" s="622"/>
      <c r="CV38" s="622"/>
      <c r="CW38" s="622"/>
      <c r="CX38" s="622"/>
      <c r="CY38" s="623"/>
      <c r="CZ38" s="624">
        <v>7.9</v>
      </c>
      <c r="DA38" s="636"/>
      <c r="DB38" s="636"/>
      <c r="DC38" s="637"/>
      <c r="DD38" s="627">
        <v>696978</v>
      </c>
      <c r="DE38" s="622"/>
      <c r="DF38" s="622"/>
      <c r="DG38" s="622"/>
      <c r="DH38" s="622"/>
      <c r="DI38" s="622"/>
      <c r="DJ38" s="622"/>
      <c r="DK38" s="623"/>
      <c r="DL38" s="627">
        <v>535295</v>
      </c>
      <c r="DM38" s="622"/>
      <c r="DN38" s="622"/>
      <c r="DO38" s="622"/>
      <c r="DP38" s="622"/>
      <c r="DQ38" s="622"/>
      <c r="DR38" s="622"/>
      <c r="DS38" s="622"/>
      <c r="DT38" s="622"/>
      <c r="DU38" s="622"/>
      <c r="DV38" s="623"/>
      <c r="DW38" s="624">
        <v>9.5</v>
      </c>
      <c r="DX38" s="636"/>
      <c r="DY38" s="636"/>
      <c r="DZ38" s="636"/>
      <c r="EA38" s="636"/>
      <c r="EB38" s="636"/>
      <c r="EC38" s="648"/>
    </row>
    <row r="39" spans="2:133" ht="11.25" customHeight="1">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v>87889</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2194</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906519</v>
      </c>
      <c r="CS39" s="634"/>
      <c r="CT39" s="634"/>
      <c r="CU39" s="634"/>
      <c r="CV39" s="634"/>
      <c r="CW39" s="634"/>
      <c r="CX39" s="634"/>
      <c r="CY39" s="635"/>
      <c r="CZ39" s="624">
        <v>8.8000000000000007</v>
      </c>
      <c r="DA39" s="636"/>
      <c r="DB39" s="636"/>
      <c r="DC39" s="637"/>
      <c r="DD39" s="627">
        <v>869133</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c r="B40" s="618" t="s">
        <v>330</v>
      </c>
      <c r="C40" s="619"/>
      <c r="D40" s="619"/>
      <c r="E40" s="619"/>
      <c r="F40" s="619"/>
      <c r="G40" s="619"/>
      <c r="H40" s="619"/>
      <c r="I40" s="619"/>
      <c r="J40" s="619"/>
      <c r="K40" s="619"/>
      <c r="L40" s="619"/>
      <c r="M40" s="619"/>
      <c r="N40" s="619"/>
      <c r="O40" s="619"/>
      <c r="P40" s="619"/>
      <c r="Q40" s="620"/>
      <c r="R40" s="621">
        <v>17700</v>
      </c>
      <c r="S40" s="622"/>
      <c r="T40" s="622"/>
      <c r="U40" s="622"/>
      <c r="V40" s="622"/>
      <c r="W40" s="622"/>
      <c r="X40" s="622"/>
      <c r="Y40" s="623"/>
      <c r="Z40" s="659">
        <v>0.2</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v>2062</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100</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25395</v>
      </c>
      <c r="CS40" s="622"/>
      <c r="CT40" s="622"/>
      <c r="CU40" s="622"/>
      <c r="CV40" s="622"/>
      <c r="CW40" s="622"/>
      <c r="CX40" s="622"/>
      <c r="CY40" s="623"/>
      <c r="CZ40" s="624">
        <v>0.2</v>
      </c>
      <c r="DA40" s="636"/>
      <c r="DB40" s="636"/>
      <c r="DC40" s="637"/>
      <c r="DD40" s="627">
        <v>395</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c r="B41" s="602" t="s">
        <v>335</v>
      </c>
      <c r="C41" s="603"/>
      <c r="D41" s="603"/>
      <c r="E41" s="603"/>
      <c r="F41" s="603"/>
      <c r="G41" s="603"/>
      <c r="H41" s="603"/>
      <c r="I41" s="603"/>
      <c r="J41" s="603"/>
      <c r="K41" s="603"/>
      <c r="L41" s="603"/>
      <c r="M41" s="603"/>
      <c r="N41" s="603"/>
      <c r="O41" s="603"/>
      <c r="P41" s="603"/>
      <c r="Q41" s="604"/>
      <c r="R41" s="605">
        <v>10875886</v>
      </c>
      <c r="S41" s="646"/>
      <c r="T41" s="646"/>
      <c r="U41" s="646"/>
      <c r="V41" s="646"/>
      <c r="W41" s="646"/>
      <c r="X41" s="646"/>
      <c r="Y41" s="649"/>
      <c r="Z41" s="650">
        <v>100</v>
      </c>
      <c r="AA41" s="650"/>
      <c r="AB41" s="650"/>
      <c r="AC41" s="650"/>
      <c r="AD41" s="651">
        <v>5609663</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242241</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t="s">
        <v>122</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c r="AQ42" s="666" t="s">
        <v>327</v>
      </c>
      <c r="AR42" s="667"/>
      <c r="AS42" s="667"/>
      <c r="AT42" s="667"/>
      <c r="AU42" s="667"/>
      <c r="AV42" s="667"/>
      <c r="AW42" s="667"/>
      <c r="AX42" s="667"/>
      <c r="AY42" s="668"/>
      <c r="AZ42" s="605">
        <v>503972</v>
      </c>
      <c r="BA42" s="646"/>
      <c r="BB42" s="646"/>
      <c r="BC42" s="646"/>
      <c r="BD42" s="606"/>
      <c r="BE42" s="606"/>
      <c r="BF42" s="669"/>
      <c r="BG42" s="664"/>
      <c r="BH42" s="665"/>
      <c r="BI42" s="665"/>
      <c r="BJ42" s="665"/>
      <c r="BK42" s="665"/>
      <c r="BL42" s="212"/>
      <c r="BM42" s="603" t="s">
        <v>339</v>
      </c>
      <c r="BN42" s="603"/>
      <c r="BO42" s="603"/>
      <c r="BP42" s="603"/>
      <c r="BQ42" s="603"/>
      <c r="BR42" s="603"/>
      <c r="BS42" s="603"/>
      <c r="BT42" s="603"/>
      <c r="BU42" s="604"/>
      <c r="BV42" s="605">
        <v>411</v>
      </c>
      <c r="BW42" s="646"/>
      <c r="BX42" s="646"/>
      <c r="BY42" s="646"/>
      <c r="BZ42" s="646"/>
      <c r="CA42" s="646"/>
      <c r="CB42" s="647"/>
      <c r="CD42" s="618" t="s">
        <v>340</v>
      </c>
      <c r="CE42" s="619"/>
      <c r="CF42" s="619"/>
      <c r="CG42" s="619"/>
      <c r="CH42" s="619"/>
      <c r="CI42" s="619"/>
      <c r="CJ42" s="619"/>
      <c r="CK42" s="619"/>
      <c r="CL42" s="619"/>
      <c r="CM42" s="619"/>
      <c r="CN42" s="619"/>
      <c r="CO42" s="619"/>
      <c r="CP42" s="619"/>
      <c r="CQ42" s="620"/>
      <c r="CR42" s="621">
        <v>1749165</v>
      </c>
      <c r="CS42" s="634"/>
      <c r="CT42" s="634"/>
      <c r="CU42" s="634"/>
      <c r="CV42" s="634"/>
      <c r="CW42" s="634"/>
      <c r="CX42" s="634"/>
      <c r="CY42" s="635"/>
      <c r="CZ42" s="624">
        <v>16.899999999999999</v>
      </c>
      <c r="DA42" s="636"/>
      <c r="DB42" s="636"/>
      <c r="DC42" s="637"/>
      <c r="DD42" s="627">
        <v>847519</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c r="B43" s="202" t="s">
        <v>341</v>
      </c>
      <c r="CD43" s="618" t="s">
        <v>342</v>
      </c>
      <c r="CE43" s="619"/>
      <c r="CF43" s="619"/>
      <c r="CG43" s="619"/>
      <c r="CH43" s="619"/>
      <c r="CI43" s="619"/>
      <c r="CJ43" s="619"/>
      <c r="CK43" s="619"/>
      <c r="CL43" s="619"/>
      <c r="CM43" s="619"/>
      <c r="CN43" s="619"/>
      <c r="CO43" s="619"/>
      <c r="CP43" s="619"/>
      <c r="CQ43" s="620"/>
      <c r="CR43" s="621">
        <v>72513</v>
      </c>
      <c r="CS43" s="634"/>
      <c r="CT43" s="634"/>
      <c r="CU43" s="634"/>
      <c r="CV43" s="634"/>
      <c r="CW43" s="634"/>
      <c r="CX43" s="634"/>
      <c r="CY43" s="635"/>
      <c r="CZ43" s="624">
        <v>0.7</v>
      </c>
      <c r="DA43" s="636"/>
      <c r="DB43" s="636"/>
      <c r="DC43" s="637"/>
      <c r="DD43" s="627">
        <v>60198</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c r="B44" s="638" t="s">
        <v>343</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344</v>
      </c>
      <c r="CG44" s="619"/>
      <c r="CH44" s="619"/>
      <c r="CI44" s="619"/>
      <c r="CJ44" s="619"/>
      <c r="CK44" s="619"/>
      <c r="CL44" s="619"/>
      <c r="CM44" s="619"/>
      <c r="CN44" s="619"/>
      <c r="CO44" s="619"/>
      <c r="CP44" s="619"/>
      <c r="CQ44" s="620"/>
      <c r="CR44" s="621">
        <v>1737854</v>
      </c>
      <c r="CS44" s="622"/>
      <c r="CT44" s="622"/>
      <c r="CU44" s="622"/>
      <c r="CV44" s="622"/>
      <c r="CW44" s="622"/>
      <c r="CX44" s="622"/>
      <c r="CY44" s="623"/>
      <c r="CZ44" s="624">
        <v>16.8</v>
      </c>
      <c r="DA44" s="625"/>
      <c r="DB44" s="625"/>
      <c r="DC44" s="626"/>
      <c r="DD44" s="627">
        <v>846065</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c r="B45" s="638" t="s">
        <v>345</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346</v>
      </c>
      <c r="CG45" s="619"/>
      <c r="CH45" s="619"/>
      <c r="CI45" s="619"/>
      <c r="CJ45" s="619"/>
      <c r="CK45" s="619"/>
      <c r="CL45" s="619"/>
      <c r="CM45" s="619"/>
      <c r="CN45" s="619"/>
      <c r="CO45" s="619"/>
      <c r="CP45" s="619"/>
      <c r="CQ45" s="620"/>
      <c r="CR45" s="621">
        <v>590379</v>
      </c>
      <c r="CS45" s="634"/>
      <c r="CT45" s="634"/>
      <c r="CU45" s="634"/>
      <c r="CV45" s="634"/>
      <c r="CW45" s="634"/>
      <c r="CX45" s="634"/>
      <c r="CY45" s="635"/>
      <c r="CZ45" s="624">
        <v>5.7</v>
      </c>
      <c r="DA45" s="636"/>
      <c r="DB45" s="636"/>
      <c r="DC45" s="637"/>
      <c r="DD45" s="627">
        <v>127939</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c r="B46" s="213"/>
      <c r="CD46" s="642"/>
      <c r="CE46" s="643"/>
      <c r="CF46" s="618" t="s">
        <v>347</v>
      </c>
      <c r="CG46" s="619"/>
      <c r="CH46" s="619"/>
      <c r="CI46" s="619"/>
      <c r="CJ46" s="619"/>
      <c r="CK46" s="619"/>
      <c r="CL46" s="619"/>
      <c r="CM46" s="619"/>
      <c r="CN46" s="619"/>
      <c r="CO46" s="619"/>
      <c r="CP46" s="619"/>
      <c r="CQ46" s="620"/>
      <c r="CR46" s="621">
        <v>1085727</v>
      </c>
      <c r="CS46" s="622"/>
      <c r="CT46" s="622"/>
      <c r="CU46" s="622"/>
      <c r="CV46" s="622"/>
      <c r="CW46" s="622"/>
      <c r="CX46" s="622"/>
      <c r="CY46" s="623"/>
      <c r="CZ46" s="624">
        <v>10.5</v>
      </c>
      <c r="DA46" s="625"/>
      <c r="DB46" s="625"/>
      <c r="DC46" s="626"/>
      <c r="DD46" s="627">
        <v>688242</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c r="B47" s="213"/>
      <c r="CD47" s="642"/>
      <c r="CE47" s="643"/>
      <c r="CF47" s="618" t="s">
        <v>348</v>
      </c>
      <c r="CG47" s="619"/>
      <c r="CH47" s="619"/>
      <c r="CI47" s="619"/>
      <c r="CJ47" s="619"/>
      <c r="CK47" s="619"/>
      <c r="CL47" s="619"/>
      <c r="CM47" s="619"/>
      <c r="CN47" s="619"/>
      <c r="CO47" s="619"/>
      <c r="CP47" s="619"/>
      <c r="CQ47" s="620"/>
      <c r="CR47" s="621">
        <v>11311</v>
      </c>
      <c r="CS47" s="634"/>
      <c r="CT47" s="634"/>
      <c r="CU47" s="634"/>
      <c r="CV47" s="634"/>
      <c r="CW47" s="634"/>
      <c r="CX47" s="634"/>
      <c r="CY47" s="635"/>
      <c r="CZ47" s="624">
        <v>0.1</v>
      </c>
      <c r="DA47" s="636"/>
      <c r="DB47" s="636"/>
      <c r="DC47" s="637"/>
      <c r="DD47" s="627">
        <v>1454</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ht="11">
      <c r="B48" s="213"/>
      <c r="CD48" s="644"/>
      <c r="CE48" s="645"/>
      <c r="CF48" s="618" t="s">
        <v>349</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c r="B49" s="213"/>
      <c r="CD49" s="602" t="s">
        <v>350</v>
      </c>
      <c r="CE49" s="603"/>
      <c r="CF49" s="603"/>
      <c r="CG49" s="603"/>
      <c r="CH49" s="603"/>
      <c r="CI49" s="603"/>
      <c r="CJ49" s="603"/>
      <c r="CK49" s="603"/>
      <c r="CL49" s="603"/>
      <c r="CM49" s="603"/>
      <c r="CN49" s="603"/>
      <c r="CO49" s="603"/>
      <c r="CP49" s="603"/>
      <c r="CQ49" s="604"/>
      <c r="CR49" s="605">
        <v>10320333</v>
      </c>
      <c r="CS49" s="606"/>
      <c r="CT49" s="606"/>
      <c r="CU49" s="606"/>
      <c r="CV49" s="606"/>
      <c r="CW49" s="606"/>
      <c r="CX49" s="606"/>
      <c r="CY49" s="607"/>
      <c r="CZ49" s="608">
        <v>100</v>
      </c>
      <c r="DA49" s="609"/>
      <c r="DB49" s="609"/>
      <c r="DC49" s="610"/>
      <c r="DD49" s="611">
        <v>8170049</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v3bAdVKXy6kD/bcZx9I3cPi5GMt2F74No52cnBwBoD3FEmwEghakPNrroDs/Ngi6BIbETpPf1pdjWWEHqVPKJQ==" saltValue="4utSrycaXqn52hhzrfRd3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2"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cols>
    <col min="1" max="130" width="2.7265625" style="219" customWidth="1"/>
    <col min="131" max="131" width="1.6328125" style="219" customWidth="1"/>
    <col min="132" max="16384" width="9" style="219" hidden="1"/>
  </cols>
  <sheetData>
    <row r="1" spans="1:131" ht="11.25" customHeight="1" thickBot="1">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c r="A2" s="1089" t="s">
        <v>351</v>
      </c>
      <c r="B2" s="1089"/>
      <c r="C2" s="1089"/>
      <c r="D2" s="1089"/>
      <c r="E2" s="1089"/>
      <c r="F2" s="1089"/>
      <c r="G2" s="1089"/>
      <c r="H2" s="1089"/>
      <c r="I2" s="1089"/>
      <c r="J2" s="1089"/>
      <c r="K2" s="1089"/>
      <c r="L2" s="1089"/>
      <c r="M2" s="1089"/>
      <c r="N2" s="1089"/>
      <c r="O2" s="1089"/>
      <c r="P2" s="1089"/>
      <c r="Q2" s="1089"/>
      <c r="R2" s="1089"/>
      <c r="S2" s="1089"/>
      <c r="T2" s="1089"/>
      <c r="U2" s="1089"/>
      <c r="V2" s="1089"/>
      <c r="W2" s="1089"/>
      <c r="X2" s="1089"/>
      <c r="Y2" s="1089"/>
      <c r="Z2" s="1089"/>
      <c r="AA2" s="1089"/>
      <c r="AB2" s="1089"/>
      <c r="AC2" s="1089"/>
      <c r="AD2" s="1089"/>
      <c r="AE2" s="1089"/>
      <c r="AF2" s="1089"/>
      <c r="AG2" s="1089"/>
      <c r="AH2" s="1089"/>
      <c r="AI2" s="1089"/>
      <c r="AJ2" s="1089"/>
      <c r="AK2" s="1089"/>
      <c r="AL2" s="1089"/>
      <c r="AM2" s="1089"/>
      <c r="AN2" s="1089"/>
      <c r="AO2" s="1089"/>
      <c r="AP2" s="1089"/>
      <c r="AQ2" s="1089"/>
      <c r="AR2" s="1089"/>
      <c r="AS2" s="1089"/>
      <c r="AT2" s="1089"/>
      <c r="AU2" s="1089"/>
      <c r="AV2" s="1089"/>
      <c r="AW2" s="1089"/>
      <c r="AX2" s="1089"/>
      <c r="AY2" s="1089"/>
      <c r="AZ2" s="1089"/>
      <c r="BA2" s="1089"/>
      <c r="BB2" s="1089"/>
      <c r="BC2" s="1089"/>
      <c r="BD2" s="1089"/>
      <c r="BE2" s="1089"/>
      <c r="BF2" s="1089"/>
      <c r="BG2" s="1089"/>
      <c r="BH2" s="1089"/>
      <c r="BI2" s="1089"/>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0" t="s">
        <v>352</v>
      </c>
      <c r="DK2" s="1091"/>
      <c r="DL2" s="1091"/>
      <c r="DM2" s="1091"/>
      <c r="DN2" s="1091"/>
      <c r="DO2" s="1092"/>
      <c r="DP2" s="216"/>
      <c r="DQ2" s="1090" t="s">
        <v>353</v>
      </c>
      <c r="DR2" s="1091"/>
      <c r="DS2" s="1091"/>
      <c r="DT2" s="1091"/>
      <c r="DU2" s="1091"/>
      <c r="DV2" s="1091"/>
      <c r="DW2" s="1091"/>
      <c r="DX2" s="1091"/>
      <c r="DY2" s="1091"/>
      <c r="DZ2" s="1092"/>
      <c r="EA2" s="218"/>
    </row>
    <row r="3" spans="1:131" ht="11.25" customHeight="1">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c r="A4" s="1059" t="s">
        <v>354</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355</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c r="A5" s="995" t="s">
        <v>356</v>
      </c>
      <c r="B5" s="996"/>
      <c r="C5" s="996"/>
      <c r="D5" s="996"/>
      <c r="E5" s="996"/>
      <c r="F5" s="996"/>
      <c r="G5" s="996"/>
      <c r="H5" s="996"/>
      <c r="I5" s="996"/>
      <c r="J5" s="996"/>
      <c r="K5" s="996"/>
      <c r="L5" s="996"/>
      <c r="M5" s="996"/>
      <c r="N5" s="996"/>
      <c r="O5" s="996"/>
      <c r="P5" s="997"/>
      <c r="Q5" s="1001" t="s">
        <v>357</v>
      </c>
      <c r="R5" s="1002"/>
      <c r="S5" s="1002"/>
      <c r="T5" s="1002"/>
      <c r="U5" s="1003"/>
      <c r="V5" s="1001" t="s">
        <v>358</v>
      </c>
      <c r="W5" s="1002"/>
      <c r="X5" s="1002"/>
      <c r="Y5" s="1002"/>
      <c r="Z5" s="1003"/>
      <c r="AA5" s="1001" t="s">
        <v>359</v>
      </c>
      <c r="AB5" s="1002"/>
      <c r="AC5" s="1002"/>
      <c r="AD5" s="1002"/>
      <c r="AE5" s="1002"/>
      <c r="AF5" s="1093" t="s">
        <v>360</v>
      </c>
      <c r="AG5" s="1002"/>
      <c r="AH5" s="1002"/>
      <c r="AI5" s="1002"/>
      <c r="AJ5" s="1015"/>
      <c r="AK5" s="1002" t="s">
        <v>361</v>
      </c>
      <c r="AL5" s="1002"/>
      <c r="AM5" s="1002"/>
      <c r="AN5" s="1002"/>
      <c r="AO5" s="1003"/>
      <c r="AP5" s="1001" t="s">
        <v>362</v>
      </c>
      <c r="AQ5" s="1002"/>
      <c r="AR5" s="1002"/>
      <c r="AS5" s="1002"/>
      <c r="AT5" s="1003"/>
      <c r="AU5" s="1001" t="s">
        <v>363</v>
      </c>
      <c r="AV5" s="1002"/>
      <c r="AW5" s="1002"/>
      <c r="AX5" s="1002"/>
      <c r="AY5" s="1015"/>
      <c r="AZ5" s="220"/>
      <c r="BA5" s="220"/>
      <c r="BB5" s="220"/>
      <c r="BC5" s="220"/>
      <c r="BD5" s="220"/>
      <c r="BE5" s="221"/>
      <c r="BF5" s="221"/>
      <c r="BG5" s="221"/>
      <c r="BH5" s="221"/>
      <c r="BI5" s="221"/>
      <c r="BJ5" s="221"/>
      <c r="BK5" s="221"/>
      <c r="BL5" s="221"/>
      <c r="BM5" s="221"/>
      <c r="BN5" s="221"/>
      <c r="BO5" s="221"/>
      <c r="BP5" s="221"/>
      <c r="BQ5" s="995" t="s">
        <v>364</v>
      </c>
      <c r="BR5" s="996"/>
      <c r="BS5" s="996"/>
      <c r="BT5" s="996"/>
      <c r="BU5" s="996"/>
      <c r="BV5" s="996"/>
      <c r="BW5" s="996"/>
      <c r="BX5" s="996"/>
      <c r="BY5" s="996"/>
      <c r="BZ5" s="996"/>
      <c r="CA5" s="996"/>
      <c r="CB5" s="996"/>
      <c r="CC5" s="996"/>
      <c r="CD5" s="996"/>
      <c r="CE5" s="996"/>
      <c r="CF5" s="996"/>
      <c r="CG5" s="997"/>
      <c r="CH5" s="1001" t="s">
        <v>365</v>
      </c>
      <c r="CI5" s="1002"/>
      <c r="CJ5" s="1002"/>
      <c r="CK5" s="1002"/>
      <c r="CL5" s="1003"/>
      <c r="CM5" s="1001" t="s">
        <v>366</v>
      </c>
      <c r="CN5" s="1002"/>
      <c r="CO5" s="1002"/>
      <c r="CP5" s="1002"/>
      <c r="CQ5" s="1003"/>
      <c r="CR5" s="1001" t="s">
        <v>367</v>
      </c>
      <c r="CS5" s="1002"/>
      <c r="CT5" s="1002"/>
      <c r="CU5" s="1002"/>
      <c r="CV5" s="1003"/>
      <c r="CW5" s="1001" t="s">
        <v>368</v>
      </c>
      <c r="CX5" s="1002"/>
      <c r="CY5" s="1002"/>
      <c r="CZ5" s="1002"/>
      <c r="DA5" s="1003"/>
      <c r="DB5" s="1001" t="s">
        <v>369</v>
      </c>
      <c r="DC5" s="1002"/>
      <c r="DD5" s="1002"/>
      <c r="DE5" s="1002"/>
      <c r="DF5" s="1003"/>
      <c r="DG5" s="1083" t="s">
        <v>370</v>
      </c>
      <c r="DH5" s="1084"/>
      <c r="DI5" s="1084"/>
      <c r="DJ5" s="1084"/>
      <c r="DK5" s="1085"/>
      <c r="DL5" s="1083" t="s">
        <v>371</v>
      </c>
      <c r="DM5" s="1084"/>
      <c r="DN5" s="1084"/>
      <c r="DO5" s="1084"/>
      <c r="DP5" s="1085"/>
      <c r="DQ5" s="1001" t="s">
        <v>372</v>
      </c>
      <c r="DR5" s="1002"/>
      <c r="DS5" s="1002"/>
      <c r="DT5" s="1002"/>
      <c r="DU5" s="1003"/>
      <c r="DV5" s="1001" t="s">
        <v>363</v>
      </c>
      <c r="DW5" s="1002"/>
      <c r="DX5" s="1002"/>
      <c r="DY5" s="1002"/>
      <c r="DZ5" s="1015"/>
      <c r="EA5" s="222"/>
    </row>
    <row r="6" spans="1:131" s="223" customFormat="1" ht="26.25" customHeight="1" thickBot="1">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4"/>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6"/>
      <c r="DH6" s="1087"/>
      <c r="DI6" s="1087"/>
      <c r="DJ6" s="1087"/>
      <c r="DK6" s="1088"/>
      <c r="DL6" s="1086"/>
      <c r="DM6" s="1087"/>
      <c r="DN6" s="1087"/>
      <c r="DO6" s="1087"/>
      <c r="DP6" s="1088"/>
      <c r="DQ6" s="1004"/>
      <c r="DR6" s="1005"/>
      <c r="DS6" s="1005"/>
      <c r="DT6" s="1005"/>
      <c r="DU6" s="1006"/>
      <c r="DV6" s="1004"/>
      <c r="DW6" s="1005"/>
      <c r="DX6" s="1005"/>
      <c r="DY6" s="1005"/>
      <c r="DZ6" s="1016"/>
      <c r="EA6" s="222"/>
    </row>
    <row r="7" spans="1:131" s="223" customFormat="1" ht="26.25" customHeight="1" thickTop="1">
      <c r="A7" s="224">
        <v>1</v>
      </c>
      <c r="B7" s="1047" t="s">
        <v>373</v>
      </c>
      <c r="C7" s="1048"/>
      <c r="D7" s="1048"/>
      <c r="E7" s="1048"/>
      <c r="F7" s="1048"/>
      <c r="G7" s="1048"/>
      <c r="H7" s="1048"/>
      <c r="I7" s="1048"/>
      <c r="J7" s="1048"/>
      <c r="K7" s="1048"/>
      <c r="L7" s="1048"/>
      <c r="M7" s="1048"/>
      <c r="N7" s="1048"/>
      <c r="O7" s="1048"/>
      <c r="P7" s="1049"/>
      <c r="Q7" s="1101">
        <v>10860</v>
      </c>
      <c r="R7" s="1102"/>
      <c r="S7" s="1102"/>
      <c r="T7" s="1102"/>
      <c r="U7" s="1102"/>
      <c r="V7" s="1102">
        <v>10289</v>
      </c>
      <c r="W7" s="1102"/>
      <c r="X7" s="1102"/>
      <c r="Y7" s="1102"/>
      <c r="Z7" s="1102"/>
      <c r="AA7" s="1102">
        <v>555</v>
      </c>
      <c r="AB7" s="1102"/>
      <c r="AC7" s="1102"/>
      <c r="AD7" s="1102"/>
      <c r="AE7" s="1103"/>
      <c r="AF7" s="1104">
        <v>239</v>
      </c>
      <c r="AG7" s="1105"/>
      <c r="AH7" s="1105"/>
      <c r="AI7" s="1105"/>
      <c r="AJ7" s="1106"/>
      <c r="AK7" s="1107">
        <v>882</v>
      </c>
      <c r="AL7" s="1108"/>
      <c r="AM7" s="1108"/>
      <c r="AN7" s="1108"/>
      <c r="AO7" s="1108"/>
      <c r="AP7" s="1108">
        <v>7256</v>
      </c>
      <c r="AQ7" s="1108"/>
      <c r="AR7" s="1108"/>
      <c r="AS7" s="1108"/>
      <c r="AT7" s="1108"/>
      <c r="AU7" s="1109"/>
      <c r="AV7" s="1109"/>
      <c r="AW7" s="1109"/>
      <c r="AX7" s="1109"/>
      <c r="AY7" s="1110"/>
      <c r="AZ7" s="220"/>
      <c r="BA7" s="220"/>
      <c r="BB7" s="220"/>
      <c r="BC7" s="220"/>
      <c r="BD7" s="220"/>
      <c r="BE7" s="221"/>
      <c r="BF7" s="221"/>
      <c r="BG7" s="221"/>
      <c r="BH7" s="221"/>
      <c r="BI7" s="221"/>
      <c r="BJ7" s="221"/>
      <c r="BK7" s="221"/>
      <c r="BL7" s="221"/>
      <c r="BM7" s="221"/>
      <c r="BN7" s="221"/>
      <c r="BO7" s="221"/>
      <c r="BP7" s="221"/>
      <c r="BQ7" s="224">
        <v>1</v>
      </c>
      <c r="BR7" s="225"/>
      <c r="BS7" s="1098" t="s">
        <v>572</v>
      </c>
      <c r="BT7" s="1099"/>
      <c r="BU7" s="1099"/>
      <c r="BV7" s="1099"/>
      <c r="BW7" s="1099"/>
      <c r="BX7" s="1099"/>
      <c r="BY7" s="1099"/>
      <c r="BZ7" s="1099"/>
      <c r="CA7" s="1099"/>
      <c r="CB7" s="1099"/>
      <c r="CC7" s="1099"/>
      <c r="CD7" s="1099"/>
      <c r="CE7" s="1099"/>
      <c r="CF7" s="1099"/>
      <c r="CG7" s="1111"/>
      <c r="CH7" s="1095">
        <v>1</v>
      </c>
      <c r="CI7" s="1096"/>
      <c r="CJ7" s="1096"/>
      <c r="CK7" s="1096"/>
      <c r="CL7" s="1097"/>
      <c r="CM7" s="1095">
        <v>53</v>
      </c>
      <c r="CN7" s="1096"/>
      <c r="CO7" s="1096"/>
      <c r="CP7" s="1096"/>
      <c r="CQ7" s="1097"/>
      <c r="CR7" s="1095">
        <v>5</v>
      </c>
      <c r="CS7" s="1096"/>
      <c r="CT7" s="1096"/>
      <c r="CU7" s="1096"/>
      <c r="CV7" s="1097"/>
      <c r="CW7" s="1095">
        <v>5</v>
      </c>
      <c r="CX7" s="1096"/>
      <c r="CY7" s="1096"/>
      <c r="CZ7" s="1096"/>
      <c r="DA7" s="1097"/>
      <c r="DB7" s="1095" t="s">
        <v>491</v>
      </c>
      <c r="DC7" s="1096"/>
      <c r="DD7" s="1096"/>
      <c r="DE7" s="1096"/>
      <c r="DF7" s="1097"/>
      <c r="DG7" s="1095" t="s">
        <v>491</v>
      </c>
      <c r="DH7" s="1096"/>
      <c r="DI7" s="1096"/>
      <c r="DJ7" s="1096"/>
      <c r="DK7" s="1097"/>
      <c r="DL7" s="1095" t="s">
        <v>491</v>
      </c>
      <c r="DM7" s="1096"/>
      <c r="DN7" s="1096"/>
      <c r="DO7" s="1096"/>
      <c r="DP7" s="1097"/>
      <c r="DQ7" s="1095" t="s">
        <v>491</v>
      </c>
      <c r="DR7" s="1096"/>
      <c r="DS7" s="1096"/>
      <c r="DT7" s="1096"/>
      <c r="DU7" s="1097"/>
      <c r="DV7" s="1098"/>
      <c r="DW7" s="1099"/>
      <c r="DX7" s="1099"/>
      <c r="DY7" s="1099"/>
      <c r="DZ7" s="1100"/>
      <c r="EA7" s="222"/>
    </row>
    <row r="8" spans="1:131" s="223" customFormat="1" ht="26.25" customHeight="1">
      <c r="A8" s="226">
        <v>2</v>
      </c>
      <c r="B8" s="1030" t="s">
        <v>374</v>
      </c>
      <c r="C8" s="1031"/>
      <c r="D8" s="1031"/>
      <c r="E8" s="1031"/>
      <c r="F8" s="1031"/>
      <c r="G8" s="1031"/>
      <c r="H8" s="1031"/>
      <c r="I8" s="1031"/>
      <c r="J8" s="1031"/>
      <c r="K8" s="1031"/>
      <c r="L8" s="1031"/>
      <c r="M8" s="1031"/>
      <c r="N8" s="1031"/>
      <c r="O8" s="1031"/>
      <c r="P8" s="1032"/>
      <c r="Q8" s="1038">
        <v>16</v>
      </c>
      <c r="R8" s="1039"/>
      <c r="S8" s="1039"/>
      <c r="T8" s="1039"/>
      <c r="U8" s="1039"/>
      <c r="V8" s="1039">
        <v>31</v>
      </c>
      <c r="W8" s="1039"/>
      <c r="X8" s="1039"/>
      <c r="Y8" s="1039"/>
      <c r="Z8" s="1039"/>
      <c r="AA8" s="1039">
        <v>0</v>
      </c>
      <c r="AB8" s="1039"/>
      <c r="AC8" s="1039"/>
      <c r="AD8" s="1039"/>
      <c r="AE8" s="1040"/>
      <c r="AF8" s="1035">
        <v>0</v>
      </c>
      <c r="AG8" s="1036"/>
      <c r="AH8" s="1036"/>
      <c r="AI8" s="1036"/>
      <c r="AJ8" s="1037"/>
      <c r="AK8" s="1079">
        <v>9</v>
      </c>
      <c r="AL8" s="1080"/>
      <c r="AM8" s="1080"/>
      <c r="AN8" s="1080"/>
      <c r="AO8" s="1080"/>
      <c r="AP8" s="1080" t="s">
        <v>491</v>
      </c>
      <c r="AQ8" s="1080"/>
      <c r="AR8" s="1080"/>
      <c r="AS8" s="1080"/>
      <c r="AT8" s="1080"/>
      <c r="AU8" s="1081"/>
      <c r="AV8" s="1081"/>
      <c r="AW8" s="1081"/>
      <c r="AX8" s="1081"/>
      <c r="AY8" s="1082"/>
      <c r="AZ8" s="220"/>
      <c r="BA8" s="220"/>
      <c r="BB8" s="220"/>
      <c r="BC8" s="220"/>
      <c r="BD8" s="220"/>
      <c r="BE8" s="221"/>
      <c r="BF8" s="221"/>
      <c r="BG8" s="221"/>
      <c r="BH8" s="221"/>
      <c r="BI8" s="221"/>
      <c r="BJ8" s="221"/>
      <c r="BK8" s="221"/>
      <c r="BL8" s="221"/>
      <c r="BM8" s="221"/>
      <c r="BN8" s="221"/>
      <c r="BO8" s="221"/>
      <c r="BP8" s="221"/>
      <c r="BQ8" s="226">
        <v>2</v>
      </c>
      <c r="BR8" s="227"/>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79"/>
      <c r="AL9" s="1080"/>
      <c r="AM9" s="1080"/>
      <c r="AN9" s="1080"/>
      <c r="AO9" s="1080"/>
      <c r="AP9" s="1080"/>
      <c r="AQ9" s="1080"/>
      <c r="AR9" s="1080"/>
      <c r="AS9" s="1080"/>
      <c r="AT9" s="1080"/>
      <c r="AU9" s="1081"/>
      <c r="AV9" s="1081"/>
      <c r="AW9" s="1081"/>
      <c r="AX9" s="1081"/>
      <c r="AY9" s="1082"/>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79"/>
      <c r="AL10" s="1080"/>
      <c r="AM10" s="1080"/>
      <c r="AN10" s="1080"/>
      <c r="AO10" s="1080"/>
      <c r="AP10" s="1080"/>
      <c r="AQ10" s="1080"/>
      <c r="AR10" s="1080"/>
      <c r="AS10" s="1080"/>
      <c r="AT10" s="1080"/>
      <c r="AU10" s="1081"/>
      <c r="AV10" s="1081"/>
      <c r="AW10" s="1081"/>
      <c r="AX10" s="1081"/>
      <c r="AY10" s="1082"/>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79"/>
      <c r="AL11" s="1080"/>
      <c r="AM11" s="1080"/>
      <c r="AN11" s="1080"/>
      <c r="AO11" s="1080"/>
      <c r="AP11" s="1080"/>
      <c r="AQ11" s="1080"/>
      <c r="AR11" s="1080"/>
      <c r="AS11" s="1080"/>
      <c r="AT11" s="1080"/>
      <c r="AU11" s="1081"/>
      <c r="AV11" s="1081"/>
      <c r="AW11" s="1081"/>
      <c r="AX11" s="1081"/>
      <c r="AY11" s="1082"/>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79"/>
      <c r="AL12" s="1080"/>
      <c r="AM12" s="1080"/>
      <c r="AN12" s="1080"/>
      <c r="AO12" s="1080"/>
      <c r="AP12" s="1080"/>
      <c r="AQ12" s="1080"/>
      <c r="AR12" s="1080"/>
      <c r="AS12" s="1080"/>
      <c r="AT12" s="1080"/>
      <c r="AU12" s="1081"/>
      <c r="AV12" s="1081"/>
      <c r="AW12" s="1081"/>
      <c r="AX12" s="1081"/>
      <c r="AY12" s="1082"/>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79"/>
      <c r="AL13" s="1080"/>
      <c r="AM13" s="1080"/>
      <c r="AN13" s="1080"/>
      <c r="AO13" s="1080"/>
      <c r="AP13" s="1080"/>
      <c r="AQ13" s="1080"/>
      <c r="AR13" s="1080"/>
      <c r="AS13" s="1080"/>
      <c r="AT13" s="1080"/>
      <c r="AU13" s="1081"/>
      <c r="AV13" s="1081"/>
      <c r="AW13" s="1081"/>
      <c r="AX13" s="1081"/>
      <c r="AY13" s="1082"/>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79"/>
      <c r="AL14" s="1080"/>
      <c r="AM14" s="1080"/>
      <c r="AN14" s="1080"/>
      <c r="AO14" s="1080"/>
      <c r="AP14" s="1080"/>
      <c r="AQ14" s="1080"/>
      <c r="AR14" s="1080"/>
      <c r="AS14" s="1080"/>
      <c r="AT14" s="1080"/>
      <c r="AU14" s="1081"/>
      <c r="AV14" s="1081"/>
      <c r="AW14" s="1081"/>
      <c r="AX14" s="1081"/>
      <c r="AY14" s="1082"/>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79"/>
      <c r="AL15" s="1080"/>
      <c r="AM15" s="1080"/>
      <c r="AN15" s="1080"/>
      <c r="AO15" s="1080"/>
      <c r="AP15" s="1080"/>
      <c r="AQ15" s="1080"/>
      <c r="AR15" s="1080"/>
      <c r="AS15" s="1080"/>
      <c r="AT15" s="1080"/>
      <c r="AU15" s="1081"/>
      <c r="AV15" s="1081"/>
      <c r="AW15" s="1081"/>
      <c r="AX15" s="1081"/>
      <c r="AY15" s="1082"/>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79"/>
      <c r="AL16" s="1080"/>
      <c r="AM16" s="1080"/>
      <c r="AN16" s="1080"/>
      <c r="AO16" s="1080"/>
      <c r="AP16" s="1080"/>
      <c r="AQ16" s="1080"/>
      <c r="AR16" s="1080"/>
      <c r="AS16" s="1080"/>
      <c r="AT16" s="1080"/>
      <c r="AU16" s="1081"/>
      <c r="AV16" s="1081"/>
      <c r="AW16" s="1081"/>
      <c r="AX16" s="1081"/>
      <c r="AY16" s="1082"/>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79"/>
      <c r="AL17" s="1080"/>
      <c r="AM17" s="1080"/>
      <c r="AN17" s="1080"/>
      <c r="AO17" s="1080"/>
      <c r="AP17" s="1080"/>
      <c r="AQ17" s="1080"/>
      <c r="AR17" s="1080"/>
      <c r="AS17" s="1080"/>
      <c r="AT17" s="1080"/>
      <c r="AU17" s="1081"/>
      <c r="AV17" s="1081"/>
      <c r="AW17" s="1081"/>
      <c r="AX17" s="1081"/>
      <c r="AY17" s="1082"/>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79"/>
      <c r="AL18" s="1080"/>
      <c r="AM18" s="1080"/>
      <c r="AN18" s="1080"/>
      <c r="AO18" s="1080"/>
      <c r="AP18" s="1080"/>
      <c r="AQ18" s="1080"/>
      <c r="AR18" s="1080"/>
      <c r="AS18" s="1080"/>
      <c r="AT18" s="1080"/>
      <c r="AU18" s="1081"/>
      <c r="AV18" s="1081"/>
      <c r="AW18" s="1081"/>
      <c r="AX18" s="1081"/>
      <c r="AY18" s="1082"/>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79"/>
      <c r="AL19" s="1080"/>
      <c r="AM19" s="1080"/>
      <c r="AN19" s="1080"/>
      <c r="AO19" s="1080"/>
      <c r="AP19" s="1080"/>
      <c r="AQ19" s="1080"/>
      <c r="AR19" s="1080"/>
      <c r="AS19" s="1080"/>
      <c r="AT19" s="1080"/>
      <c r="AU19" s="1081"/>
      <c r="AV19" s="1081"/>
      <c r="AW19" s="1081"/>
      <c r="AX19" s="1081"/>
      <c r="AY19" s="1082"/>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79"/>
      <c r="AL20" s="1080"/>
      <c r="AM20" s="1080"/>
      <c r="AN20" s="1080"/>
      <c r="AO20" s="1080"/>
      <c r="AP20" s="1080"/>
      <c r="AQ20" s="1080"/>
      <c r="AR20" s="1080"/>
      <c r="AS20" s="1080"/>
      <c r="AT20" s="1080"/>
      <c r="AU20" s="1081"/>
      <c r="AV20" s="1081"/>
      <c r="AW20" s="1081"/>
      <c r="AX20" s="1081"/>
      <c r="AY20" s="1082"/>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79"/>
      <c r="AL21" s="1080"/>
      <c r="AM21" s="1080"/>
      <c r="AN21" s="1080"/>
      <c r="AO21" s="1080"/>
      <c r="AP21" s="1080"/>
      <c r="AQ21" s="1080"/>
      <c r="AR21" s="1080"/>
      <c r="AS21" s="1080"/>
      <c r="AT21" s="1080"/>
      <c r="AU21" s="1081"/>
      <c r="AV21" s="1081"/>
      <c r="AW21" s="1081"/>
      <c r="AX21" s="1081"/>
      <c r="AY21" s="1082"/>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c r="A22" s="226">
        <v>16</v>
      </c>
      <c r="B22" s="1030"/>
      <c r="C22" s="1031"/>
      <c r="D22" s="1031"/>
      <c r="E22" s="1031"/>
      <c r="F22" s="1031"/>
      <c r="G22" s="1031"/>
      <c r="H22" s="1031"/>
      <c r="I22" s="1031"/>
      <c r="J22" s="1031"/>
      <c r="K22" s="1031"/>
      <c r="L22" s="1031"/>
      <c r="M22" s="1031"/>
      <c r="N22" s="1031"/>
      <c r="O22" s="1031"/>
      <c r="P22" s="1032"/>
      <c r="Q22" s="1072"/>
      <c r="R22" s="1073"/>
      <c r="S22" s="1073"/>
      <c r="T22" s="1073"/>
      <c r="U22" s="1073"/>
      <c r="V22" s="1073"/>
      <c r="W22" s="1073"/>
      <c r="X22" s="1073"/>
      <c r="Y22" s="1073"/>
      <c r="Z22" s="1073"/>
      <c r="AA22" s="1073"/>
      <c r="AB22" s="1073"/>
      <c r="AC22" s="1073"/>
      <c r="AD22" s="1073"/>
      <c r="AE22" s="1074"/>
      <c r="AF22" s="1035"/>
      <c r="AG22" s="1036"/>
      <c r="AH22" s="1036"/>
      <c r="AI22" s="1036"/>
      <c r="AJ22" s="1037"/>
      <c r="AK22" s="1075"/>
      <c r="AL22" s="1076"/>
      <c r="AM22" s="1076"/>
      <c r="AN22" s="1076"/>
      <c r="AO22" s="1076"/>
      <c r="AP22" s="1076"/>
      <c r="AQ22" s="1076"/>
      <c r="AR22" s="1076"/>
      <c r="AS22" s="1076"/>
      <c r="AT22" s="1076"/>
      <c r="AU22" s="1077"/>
      <c r="AV22" s="1077"/>
      <c r="AW22" s="1077"/>
      <c r="AX22" s="1077"/>
      <c r="AY22" s="1078"/>
      <c r="AZ22" s="1028" t="s">
        <v>375</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c r="A23" s="228" t="s">
        <v>376</v>
      </c>
      <c r="B23" s="937" t="s">
        <v>377</v>
      </c>
      <c r="C23" s="938"/>
      <c r="D23" s="938"/>
      <c r="E23" s="938"/>
      <c r="F23" s="938"/>
      <c r="G23" s="938"/>
      <c r="H23" s="938"/>
      <c r="I23" s="938"/>
      <c r="J23" s="938"/>
      <c r="K23" s="938"/>
      <c r="L23" s="938"/>
      <c r="M23" s="938"/>
      <c r="N23" s="938"/>
      <c r="O23" s="938"/>
      <c r="P23" s="948"/>
      <c r="Q23" s="1061">
        <f>SUM(Q7:Q22)</f>
        <v>10876</v>
      </c>
      <c r="R23" s="1062"/>
      <c r="S23" s="1062"/>
      <c r="T23" s="1062"/>
      <c r="U23" s="1062"/>
      <c r="V23" s="1061">
        <f t="shared" ref="V23" si="0">SUM(V7:V22)</f>
        <v>10320</v>
      </c>
      <c r="W23" s="1062"/>
      <c r="X23" s="1062"/>
      <c r="Y23" s="1062"/>
      <c r="Z23" s="1062"/>
      <c r="AA23" s="1061">
        <f t="shared" ref="AA23" si="1">SUM(AA7:AA22)</f>
        <v>555</v>
      </c>
      <c r="AB23" s="1062"/>
      <c r="AC23" s="1062"/>
      <c r="AD23" s="1062"/>
      <c r="AE23" s="1062"/>
      <c r="AF23" s="1068">
        <v>239</v>
      </c>
      <c r="AG23" s="1062"/>
      <c r="AH23" s="1062"/>
      <c r="AI23" s="1062"/>
      <c r="AJ23" s="1069"/>
      <c r="AK23" s="1070"/>
      <c r="AL23" s="1071"/>
      <c r="AM23" s="1071"/>
      <c r="AN23" s="1071"/>
      <c r="AO23" s="1071"/>
      <c r="AP23" s="1061">
        <f>SUM(AP7:AP22)</f>
        <v>7256</v>
      </c>
      <c r="AQ23" s="1062"/>
      <c r="AR23" s="1062"/>
      <c r="AS23" s="1062"/>
      <c r="AT23" s="1062"/>
      <c r="AU23" s="1063"/>
      <c r="AV23" s="1063"/>
      <c r="AW23" s="1063"/>
      <c r="AX23" s="1063"/>
      <c r="AY23" s="1064"/>
      <c r="AZ23" s="1065" t="s">
        <v>122</v>
      </c>
      <c r="BA23" s="1066"/>
      <c r="BB23" s="1066"/>
      <c r="BC23" s="1066"/>
      <c r="BD23" s="1067"/>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c r="A24" s="1060" t="s">
        <v>378</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c r="A25" s="1059" t="s">
        <v>379</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c r="A26" s="995" t="s">
        <v>356</v>
      </c>
      <c r="B26" s="996"/>
      <c r="C26" s="996"/>
      <c r="D26" s="996"/>
      <c r="E26" s="996"/>
      <c r="F26" s="996"/>
      <c r="G26" s="996"/>
      <c r="H26" s="996"/>
      <c r="I26" s="996"/>
      <c r="J26" s="996"/>
      <c r="K26" s="996"/>
      <c r="L26" s="996"/>
      <c r="M26" s="996"/>
      <c r="N26" s="996"/>
      <c r="O26" s="996"/>
      <c r="P26" s="997"/>
      <c r="Q26" s="1001" t="s">
        <v>380</v>
      </c>
      <c r="R26" s="1002"/>
      <c r="S26" s="1002"/>
      <c r="T26" s="1002"/>
      <c r="U26" s="1003"/>
      <c r="V26" s="1001" t="s">
        <v>381</v>
      </c>
      <c r="W26" s="1002"/>
      <c r="X26" s="1002"/>
      <c r="Y26" s="1002"/>
      <c r="Z26" s="1003"/>
      <c r="AA26" s="1001" t="s">
        <v>382</v>
      </c>
      <c r="AB26" s="1002"/>
      <c r="AC26" s="1002"/>
      <c r="AD26" s="1002"/>
      <c r="AE26" s="1002"/>
      <c r="AF26" s="1055" t="s">
        <v>383</v>
      </c>
      <c r="AG26" s="1008"/>
      <c r="AH26" s="1008"/>
      <c r="AI26" s="1008"/>
      <c r="AJ26" s="1056"/>
      <c r="AK26" s="1002" t="s">
        <v>384</v>
      </c>
      <c r="AL26" s="1002"/>
      <c r="AM26" s="1002"/>
      <c r="AN26" s="1002"/>
      <c r="AO26" s="1003"/>
      <c r="AP26" s="1001" t="s">
        <v>385</v>
      </c>
      <c r="AQ26" s="1002"/>
      <c r="AR26" s="1002"/>
      <c r="AS26" s="1002"/>
      <c r="AT26" s="1003"/>
      <c r="AU26" s="1001" t="s">
        <v>386</v>
      </c>
      <c r="AV26" s="1002"/>
      <c r="AW26" s="1002"/>
      <c r="AX26" s="1002"/>
      <c r="AY26" s="1003"/>
      <c r="AZ26" s="1001" t="s">
        <v>387</v>
      </c>
      <c r="BA26" s="1002"/>
      <c r="BB26" s="1002"/>
      <c r="BC26" s="1002"/>
      <c r="BD26" s="1003"/>
      <c r="BE26" s="1001" t="s">
        <v>363</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c r="A28" s="230">
        <v>1</v>
      </c>
      <c r="B28" s="1047" t="s">
        <v>388</v>
      </c>
      <c r="C28" s="1048"/>
      <c r="D28" s="1048"/>
      <c r="E28" s="1048"/>
      <c r="F28" s="1048"/>
      <c r="G28" s="1048"/>
      <c r="H28" s="1048"/>
      <c r="I28" s="1048"/>
      <c r="J28" s="1048"/>
      <c r="K28" s="1048"/>
      <c r="L28" s="1048"/>
      <c r="M28" s="1048"/>
      <c r="N28" s="1048"/>
      <c r="O28" s="1048"/>
      <c r="P28" s="1049"/>
      <c r="Q28" s="1050">
        <v>1297</v>
      </c>
      <c r="R28" s="1051"/>
      <c r="S28" s="1051"/>
      <c r="T28" s="1051"/>
      <c r="U28" s="1051"/>
      <c r="V28" s="1051">
        <v>1297</v>
      </c>
      <c r="W28" s="1051"/>
      <c r="X28" s="1051"/>
      <c r="Y28" s="1051"/>
      <c r="Z28" s="1051"/>
      <c r="AA28" s="1051">
        <v>0</v>
      </c>
      <c r="AB28" s="1051"/>
      <c r="AC28" s="1051"/>
      <c r="AD28" s="1051"/>
      <c r="AE28" s="1052"/>
      <c r="AF28" s="1053">
        <v>0</v>
      </c>
      <c r="AG28" s="1051"/>
      <c r="AH28" s="1051"/>
      <c r="AI28" s="1051"/>
      <c r="AJ28" s="1054"/>
      <c r="AK28" s="1042">
        <v>148</v>
      </c>
      <c r="AL28" s="1043"/>
      <c r="AM28" s="1043"/>
      <c r="AN28" s="1043"/>
      <c r="AO28" s="1043"/>
      <c r="AP28" s="1043" t="s">
        <v>491</v>
      </c>
      <c r="AQ28" s="1043"/>
      <c r="AR28" s="1043"/>
      <c r="AS28" s="1043"/>
      <c r="AT28" s="1043"/>
      <c r="AU28" s="1043" t="s">
        <v>491</v>
      </c>
      <c r="AV28" s="1043"/>
      <c r="AW28" s="1043"/>
      <c r="AX28" s="1043"/>
      <c r="AY28" s="1043"/>
      <c r="AZ28" s="1044" t="s">
        <v>491</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c r="A29" s="230">
        <v>2</v>
      </c>
      <c r="B29" s="1030" t="s">
        <v>389</v>
      </c>
      <c r="C29" s="1031"/>
      <c r="D29" s="1031"/>
      <c r="E29" s="1031"/>
      <c r="F29" s="1031"/>
      <c r="G29" s="1031"/>
      <c r="H29" s="1031"/>
      <c r="I29" s="1031"/>
      <c r="J29" s="1031"/>
      <c r="K29" s="1031"/>
      <c r="L29" s="1031"/>
      <c r="M29" s="1031"/>
      <c r="N29" s="1031"/>
      <c r="O29" s="1031"/>
      <c r="P29" s="1032"/>
      <c r="Q29" s="1038">
        <v>491</v>
      </c>
      <c r="R29" s="1039"/>
      <c r="S29" s="1039"/>
      <c r="T29" s="1039"/>
      <c r="U29" s="1039"/>
      <c r="V29" s="1039">
        <v>491</v>
      </c>
      <c r="W29" s="1039"/>
      <c r="X29" s="1039"/>
      <c r="Y29" s="1039"/>
      <c r="Z29" s="1039"/>
      <c r="AA29" s="1039" t="s">
        <v>553</v>
      </c>
      <c r="AB29" s="1039"/>
      <c r="AC29" s="1039"/>
      <c r="AD29" s="1039"/>
      <c r="AE29" s="1040"/>
      <c r="AF29" s="1035" t="s">
        <v>122</v>
      </c>
      <c r="AG29" s="1036"/>
      <c r="AH29" s="1036"/>
      <c r="AI29" s="1036"/>
      <c r="AJ29" s="1037"/>
      <c r="AK29" s="980">
        <v>94</v>
      </c>
      <c r="AL29" s="971"/>
      <c r="AM29" s="971"/>
      <c r="AN29" s="971"/>
      <c r="AO29" s="971"/>
      <c r="AP29" s="971" t="s">
        <v>491</v>
      </c>
      <c r="AQ29" s="971"/>
      <c r="AR29" s="971"/>
      <c r="AS29" s="971"/>
      <c r="AT29" s="971"/>
      <c r="AU29" s="971" t="s">
        <v>491</v>
      </c>
      <c r="AV29" s="971"/>
      <c r="AW29" s="971"/>
      <c r="AX29" s="971"/>
      <c r="AY29" s="971"/>
      <c r="AZ29" s="1041" t="s">
        <v>491</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c r="A30" s="230">
        <v>3</v>
      </c>
      <c r="B30" s="1030" t="s">
        <v>390</v>
      </c>
      <c r="C30" s="1031"/>
      <c r="D30" s="1031"/>
      <c r="E30" s="1031"/>
      <c r="F30" s="1031"/>
      <c r="G30" s="1031"/>
      <c r="H30" s="1031"/>
      <c r="I30" s="1031"/>
      <c r="J30" s="1031"/>
      <c r="K30" s="1031"/>
      <c r="L30" s="1031"/>
      <c r="M30" s="1031"/>
      <c r="N30" s="1031"/>
      <c r="O30" s="1031"/>
      <c r="P30" s="1032"/>
      <c r="Q30" s="1038">
        <v>186</v>
      </c>
      <c r="R30" s="1039"/>
      <c r="S30" s="1039"/>
      <c r="T30" s="1039"/>
      <c r="U30" s="1039"/>
      <c r="V30" s="1039">
        <v>186</v>
      </c>
      <c r="W30" s="1039"/>
      <c r="X30" s="1039"/>
      <c r="Y30" s="1039"/>
      <c r="Z30" s="1039"/>
      <c r="AA30" s="1039">
        <v>1</v>
      </c>
      <c r="AB30" s="1039"/>
      <c r="AC30" s="1039"/>
      <c r="AD30" s="1039"/>
      <c r="AE30" s="1040"/>
      <c r="AF30" s="1035" t="s">
        <v>122</v>
      </c>
      <c r="AG30" s="1036"/>
      <c r="AH30" s="1036"/>
      <c r="AI30" s="1036"/>
      <c r="AJ30" s="1037"/>
      <c r="AK30" s="980">
        <v>72</v>
      </c>
      <c r="AL30" s="971"/>
      <c r="AM30" s="971"/>
      <c r="AN30" s="971"/>
      <c r="AO30" s="971"/>
      <c r="AP30" s="971" t="s">
        <v>491</v>
      </c>
      <c r="AQ30" s="971"/>
      <c r="AR30" s="971"/>
      <c r="AS30" s="971"/>
      <c r="AT30" s="971"/>
      <c r="AU30" s="971" t="s">
        <v>491</v>
      </c>
      <c r="AV30" s="971"/>
      <c r="AW30" s="971"/>
      <c r="AX30" s="971"/>
      <c r="AY30" s="971"/>
      <c r="AZ30" s="1041" t="s">
        <v>491</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c r="A31" s="230">
        <v>4</v>
      </c>
      <c r="B31" s="1030" t="s">
        <v>391</v>
      </c>
      <c r="C31" s="1031"/>
      <c r="D31" s="1031"/>
      <c r="E31" s="1031"/>
      <c r="F31" s="1031"/>
      <c r="G31" s="1031"/>
      <c r="H31" s="1031"/>
      <c r="I31" s="1031"/>
      <c r="J31" s="1031"/>
      <c r="K31" s="1031"/>
      <c r="L31" s="1031"/>
      <c r="M31" s="1031"/>
      <c r="N31" s="1031"/>
      <c r="O31" s="1031"/>
      <c r="P31" s="1032"/>
      <c r="Q31" s="1038">
        <v>1431</v>
      </c>
      <c r="R31" s="1039"/>
      <c r="S31" s="1039"/>
      <c r="T31" s="1039"/>
      <c r="U31" s="1039"/>
      <c r="V31" s="1039">
        <v>1423</v>
      </c>
      <c r="W31" s="1039"/>
      <c r="X31" s="1039"/>
      <c r="Y31" s="1039"/>
      <c r="Z31" s="1039"/>
      <c r="AA31" s="1039">
        <v>8</v>
      </c>
      <c r="AB31" s="1039"/>
      <c r="AC31" s="1039"/>
      <c r="AD31" s="1039"/>
      <c r="AE31" s="1040"/>
      <c r="AF31" s="1035">
        <v>8</v>
      </c>
      <c r="AG31" s="1036"/>
      <c r="AH31" s="1036"/>
      <c r="AI31" s="1036"/>
      <c r="AJ31" s="1037"/>
      <c r="AK31" s="980">
        <v>235</v>
      </c>
      <c r="AL31" s="971"/>
      <c r="AM31" s="971"/>
      <c r="AN31" s="971"/>
      <c r="AO31" s="971"/>
      <c r="AP31" s="971" t="s">
        <v>491</v>
      </c>
      <c r="AQ31" s="971"/>
      <c r="AR31" s="971"/>
      <c r="AS31" s="971"/>
      <c r="AT31" s="971"/>
      <c r="AU31" s="971" t="s">
        <v>491</v>
      </c>
      <c r="AV31" s="971"/>
      <c r="AW31" s="971"/>
      <c r="AX31" s="971"/>
      <c r="AY31" s="971"/>
      <c r="AZ31" s="1041" t="s">
        <v>491</v>
      </c>
      <c r="BA31" s="1041"/>
      <c r="BB31" s="1041"/>
      <c r="BC31" s="1041"/>
      <c r="BD31" s="1041"/>
      <c r="BE31" s="972"/>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c r="A32" s="230">
        <v>5</v>
      </c>
      <c r="B32" s="1030" t="s">
        <v>392</v>
      </c>
      <c r="C32" s="1031"/>
      <c r="D32" s="1031"/>
      <c r="E32" s="1031"/>
      <c r="F32" s="1031"/>
      <c r="G32" s="1031"/>
      <c r="H32" s="1031"/>
      <c r="I32" s="1031"/>
      <c r="J32" s="1031"/>
      <c r="K32" s="1031"/>
      <c r="L32" s="1031"/>
      <c r="M32" s="1031"/>
      <c r="N32" s="1031"/>
      <c r="O32" s="1031"/>
      <c r="P32" s="1032"/>
      <c r="Q32" s="1038">
        <v>15</v>
      </c>
      <c r="R32" s="1039"/>
      <c r="S32" s="1039"/>
      <c r="T32" s="1039"/>
      <c r="U32" s="1039"/>
      <c r="V32" s="1039">
        <v>15</v>
      </c>
      <c r="W32" s="1039"/>
      <c r="X32" s="1039"/>
      <c r="Y32" s="1039"/>
      <c r="Z32" s="1039"/>
      <c r="AA32" s="1039" t="s">
        <v>553</v>
      </c>
      <c r="AB32" s="1039"/>
      <c r="AC32" s="1039"/>
      <c r="AD32" s="1039"/>
      <c r="AE32" s="1040"/>
      <c r="AF32" s="1035" t="s">
        <v>122</v>
      </c>
      <c r="AG32" s="1036"/>
      <c r="AH32" s="1036"/>
      <c r="AI32" s="1036"/>
      <c r="AJ32" s="1037"/>
      <c r="AK32" s="980">
        <v>6</v>
      </c>
      <c r="AL32" s="971"/>
      <c r="AM32" s="971"/>
      <c r="AN32" s="971"/>
      <c r="AO32" s="971"/>
      <c r="AP32" s="971" t="s">
        <v>491</v>
      </c>
      <c r="AQ32" s="971"/>
      <c r="AR32" s="971"/>
      <c r="AS32" s="971"/>
      <c r="AT32" s="971"/>
      <c r="AU32" s="971" t="s">
        <v>491</v>
      </c>
      <c r="AV32" s="971"/>
      <c r="AW32" s="971"/>
      <c r="AX32" s="971"/>
      <c r="AY32" s="971"/>
      <c r="AZ32" s="1041" t="s">
        <v>491</v>
      </c>
      <c r="BA32" s="1041"/>
      <c r="BB32" s="1041"/>
      <c r="BC32" s="1041"/>
      <c r="BD32" s="1041"/>
      <c r="BE32" s="972"/>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c r="A33" s="230">
        <v>6</v>
      </c>
      <c r="B33" s="1030" t="s">
        <v>393</v>
      </c>
      <c r="C33" s="1031"/>
      <c r="D33" s="1031"/>
      <c r="E33" s="1031"/>
      <c r="F33" s="1031"/>
      <c r="G33" s="1031"/>
      <c r="H33" s="1031"/>
      <c r="I33" s="1031"/>
      <c r="J33" s="1031"/>
      <c r="K33" s="1031"/>
      <c r="L33" s="1031"/>
      <c r="M33" s="1031"/>
      <c r="N33" s="1031"/>
      <c r="O33" s="1031"/>
      <c r="P33" s="1032"/>
      <c r="Q33" s="1038">
        <v>418</v>
      </c>
      <c r="R33" s="1039"/>
      <c r="S33" s="1039"/>
      <c r="T33" s="1039"/>
      <c r="U33" s="1039"/>
      <c r="V33" s="1039">
        <v>403</v>
      </c>
      <c r="W33" s="1039"/>
      <c r="X33" s="1039"/>
      <c r="Y33" s="1039"/>
      <c r="Z33" s="1039"/>
      <c r="AA33" s="1039">
        <v>15</v>
      </c>
      <c r="AB33" s="1039"/>
      <c r="AC33" s="1039"/>
      <c r="AD33" s="1039"/>
      <c r="AE33" s="1040"/>
      <c r="AF33" s="1035">
        <v>468</v>
      </c>
      <c r="AG33" s="1036"/>
      <c r="AH33" s="1036"/>
      <c r="AI33" s="1036"/>
      <c r="AJ33" s="1037"/>
      <c r="AK33" s="980">
        <v>149</v>
      </c>
      <c r="AL33" s="971"/>
      <c r="AM33" s="971"/>
      <c r="AN33" s="971"/>
      <c r="AO33" s="971"/>
      <c r="AP33" s="971">
        <v>414</v>
      </c>
      <c r="AQ33" s="971"/>
      <c r="AR33" s="971"/>
      <c r="AS33" s="971"/>
      <c r="AT33" s="971"/>
      <c r="AU33" s="971">
        <v>352</v>
      </c>
      <c r="AV33" s="971"/>
      <c r="AW33" s="971"/>
      <c r="AX33" s="971"/>
      <c r="AY33" s="971"/>
      <c r="AZ33" s="1041" t="s">
        <v>491</v>
      </c>
      <c r="BA33" s="1041"/>
      <c r="BB33" s="1041"/>
      <c r="BC33" s="1041"/>
      <c r="BD33" s="1041"/>
      <c r="BE33" s="972" t="s">
        <v>394</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c r="A34" s="230">
        <v>7</v>
      </c>
      <c r="B34" s="1030" t="s">
        <v>395</v>
      </c>
      <c r="C34" s="1031"/>
      <c r="D34" s="1031"/>
      <c r="E34" s="1031"/>
      <c r="F34" s="1031"/>
      <c r="G34" s="1031"/>
      <c r="H34" s="1031"/>
      <c r="I34" s="1031"/>
      <c r="J34" s="1031"/>
      <c r="K34" s="1031"/>
      <c r="L34" s="1031"/>
      <c r="M34" s="1031"/>
      <c r="N34" s="1031"/>
      <c r="O34" s="1031"/>
      <c r="P34" s="1032"/>
      <c r="Q34" s="1038">
        <v>297</v>
      </c>
      <c r="R34" s="1039"/>
      <c r="S34" s="1039"/>
      <c r="T34" s="1039"/>
      <c r="U34" s="1039"/>
      <c r="V34" s="1039">
        <v>258</v>
      </c>
      <c r="W34" s="1039"/>
      <c r="X34" s="1039"/>
      <c r="Y34" s="1039"/>
      <c r="Z34" s="1039"/>
      <c r="AA34" s="1039">
        <v>39</v>
      </c>
      <c r="AB34" s="1039"/>
      <c r="AC34" s="1039"/>
      <c r="AD34" s="1039"/>
      <c r="AE34" s="1040"/>
      <c r="AF34" s="1035">
        <v>19</v>
      </c>
      <c r="AG34" s="1036"/>
      <c r="AH34" s="1036"/>
      <c r="AI34" s="1036"/>
      <c r="AJ34" s="1037"/>
      <c r="AK34" s="980">
        <v>197</v>
      </c>
      <c r="AL34" s="971"/>
      <c r="AM34" s="971"/>
      <c r="AN34" s="971"/>
      <c r="AO34" s="971"/>
      <c r="AP34" s="971">
        <v>1034</v>
      </c>
      <c r="AQ34" s="971"/>
      <c r="AR34" s="971"/>
      <c r="AS34" s="971"/>
      <c r="AT34" s="971"/>
      <c r="AU34" s="971">
        <v>1034</v>
      </c>
      <c r="AV34" s="971"/>
      <c r="AW34" s="971"/>
      <c r="AX34" s="971"/>
      <c r="AY34" s="971"/>
      <c r="AZ34" s="1041" t="s">
        <v>491</v>
      </c>
      <c r="BA34" s="1041"/>
      <c r="BB34" s="1041"/>
      <c r="BC34" s="1041"/>
      <c r="BD34" s="1041"/>
      <c r="BE34" s="972" t="s">
        <v>394</v>
      </c>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c r="A35" s="230">
        <v>8</v>
      </c>
      <c r="B35" s="1030" t="s">
        <v>396</v>
      </c>
      <c r="C35" s="1031"/>
      <c r="D35" s="1031"/>
      <c r="E35" s="1031"/>
      <c r="F35" s="1031"/>
      <c r="G35" s="1031"/>
      <c r="H35" s="1031"/>
      <c r="I35" s="1031"/>
      <c r="J35" s="1031"/>
      <c r="K35" s="1031"/>
      <c r="L35" s="1031"/>
      <c r="M35" s="1031"/>
      <c r="N35" s="1031"/>
      <c r="O35" s="1031"/>
      <c r="P35" s="1032"/>
      <c r="Q35" s="1038">
        <v>82</v>
      </c>
      <c r="R35" s="1039"/>
      <c r="S35" s="1039"/>
      <c r="T35" s="1039"/>
      <c r="U35" s="1039"/>
      <c r="V35" s="1039">
        <v>70</v>
      </c>
      <c r="W35" s="1039"/>
      <c r="X35" s="1039"/>
      <c r="Y35" s="1039"/>
      <c r="Z35" s="1039"/>
      <c r="AA35" s="1039">
        <v>13</v>
      </c>
      <c r="AB35" s="1039"/>
      <c r="AC35" s="1039"/>
      <c r="AD35" s="1039"/>
      <c r="AE35" s="1040"/>
      <c r="AF35" s="1035">
        <v>2</v>
      </c>
      <c r="AG35" s="1036"/>
      <c r="AH35" s="1036"/>
      <c r="AI35" s="1036"/>
      <c r="AJ35" s="1037"/>
      <c r="AK35" s="980">
        <v>50</v>
      </c>
      <c r="AL35" s="971"/>
      <c r="AM35" s="971"/>
      <c r="AN35" s="971"/>
      <c r="AO35" s="971"/>
      <c r="AP35" s="971">
        <v>229</v>
      </c>
      <c r="AQ35" s="971"/>
      <c r="AR35" s="971"/>
      <c r="AS35" s="971"/>
      <c r="AT35" s="971"/>
      <c r="AU35" s="971">
        <v>229</v>
      </c>
      <c r="AV35" s="971"/>
      <c r="AW35" s="971"/>
      <c r="AX35" s="971"/>
      <c r="AY35" s="971"/>
      <c r="AZ35" s="1041" t="s">
        <v>491</v>
      </c>
      <c r="BA35" s="1041"/>
      <c r="BB35" s="1041"/>
      <c r="BC35" s="1041"/>
      <c r="BD35" s="1041"/>
      <c r="BE35" s="972" t="s">
        <v>394</v>
      </c>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c r="A36" s="230">
        <v>9</v>
      </c>
      <c r="B36" s="1030" t="s">
        <v>397</v>
      </c>
      <c r="C36" s="1031"/>
      <c r="D36" s="1031"/>
      <c r="E36" s="1031"/>
      <c r="F36" s="1031"/>
      <c r="G36" s="1031"/>
      <c r="H36" s="1031"/>
      <c r="I36" s="1031"/>
      <c r="J36" s="1031"/>
      <c r="K36" s="1031"/>
      <c r="L36" s="1031"/>
      <c r="M36" s="1031"/>
      <c r="N36" s="1031"/>
      <c r="O36" s="1031"/>
      <c r="P36" s="1032"/>
      <c r="Q36" s="1038">
        <v>36</v>
      </c>
      <c r="R36" s="1039"/>
      <c r="S36" s="1039"/>
      <c r="T36" s="1039"/>
      <c r="U36" s="1039"/>
      <c r="V36" s="1039">
        <v>34</v>
      </c>
      <c r="W36" s="1039"/>
      <c r="X36" s="1039"/>
      <c r="Y36" s="1039"/>
      <c r="Z36" s="1039"/>
      <c r="AA36" s="1039">
        <v>2</v>
      </c>
      <c r="AB36" s="1039"/>
      <c r="AC36" s="1039"/>
      <c r="AD36" s="1039"/>
      <c r="AE36" s="1040"/>
      <c r="AF36" s="1035">
        <v>2</v>
      </c>
      <c r="AG36" s="1036"/>
      <c r="AH36" s="1036"/>
      <c r="AI36" s="1036"/>
      <c r="AJ36" s="1037"/>
      <c r="AK36" s="980">
        <v>18</v>
      </c>
      <c r="AL36" s="971"/>
      <c r="AM36" s="971"/>
      <c r="AN36" s="971"/>
      <c r="AO36" s="971"/>
      <c r="AP36" s="971">
        <v>40</v>
      </c>
      <c r="AQ36" s="971"/>
      <c r="AR36" s="971"/>
      <c r="AS36" s="971"/>
      <c r="AT36" s="971"/>
      <c r="AU36" s="971">
        <v>40</v>
      </c>
      <c r="AV36" s="971"/>
      <c r="AW36" s="971"/>
      <c r="AX36" s="971"/>
      <c r="AY36" s="971"/>
      <c r="AZ36" s="1041" t="s">
        <v>491</v>
      </c>
      <c r="BA36" s="1041"/>
      <c r="BB36" s="1041"/>
      <c r="BC36" s="1041"/>
      <c r="BD36" s="1041"/>
      <c r="BE36" s="972" t="s">
        <v>394</v>
      </c>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c r="A37" s="230">
        <v>10</v>
      </c>
      <c r="B37" s="1030" t="s">
        <v>398</v>
      </c>
      <c r="C37" s="1031"/>
      <c r="D37" s="1031"/>
      <c r="E37" s="1031"/>
      <c r="F37" s="1031"/>
      <c r="G37" s="1031"/>
      <c r="H37" s="1031"/>
      <c r="I37" s="1031"/>
      <c r="J37" s="1031"/>
      <c r="K37" s="1031"/>
      <c r="L37" s="1031"/>
      <c r="M37" s="1031"/>
      <c r="N37" s="1031"/>
      <c r="O37" s="1031"/>
      <c r="P37" s="1032"/>
      <c r="Q37" s="1038">
        <v>129</v>
      </c>
      <c r="R37" s="1039"/>
      <c r="S37" s="1039"/>
      <c r="T37" s="1039"/>
      <c r="U37" s="1039"/>
      <c r="V37" s="1039">
        <v>129</v>
      </c>
      <c r="W37" s="1039"/>
      <c r="X37" s="1039"/>
      <c r="Y37" s="1039"/>
      <c r="Z37" s="1039"/>
      <c r="AA37" s="1039" t="s">
        <v>553</v>
      </c>
      <c r="AB37" s="1039"/>
      <c r="AC37" s="1039"/>
      <c r="AD37" s="1039"/>
      <c r="AE37" s="1040"/>
      <c r="AF37" s="1035" t="s">
        <v>122</v>
      </c>
      <c r="AG37" s="1036"/>
      <c r="AH37" s="1036"/>
      <c r="AI37" s="1036"/>
      <c r="AJ37" s="1037"/>
      <c r="AK37" s="980">
        <v>66</v>
      </c>
      <c r="AL37" s="971"/>
      <c r="AM37" s="971"/>
      <c r="AN37" s="971"/>
      <c r="AO37" s="971"/>
      <c r="AP37" s="971" t="s">
        <v>491</v>
      </c>
      <c r="AQ37" s="971"/>
      <c r="AR37" s="971"/>
      <c r="AS37" s="971"/>
      <c r="AT37" s="971"/>
      <c r="AU37" s="971" t="s">
        <v>491</v>
      </c>
      <c r="AV37" s="971"/>
      <c r="AW37" s="971"/>
      <c r="AX37" s="971"/>
      <c r="AY37" s="971"/>
      <c r="AZ37" s="1041" t="s">
        <v>491</v>
      </c>
      <c r="BA37" s="1041"/>
      <c r="BB37" s="1041"/>
      <c r="BC37" s="1041"/>
      <c r="BD37" s="1041"/>
      <c r="BE37" s="972" t="s">
        <v>399</v>
      </c>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400</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c r="A63" s="228" t="s">
        <v>376</v>
      </c>
      <c r="B63" s="937" t="s">
        <v>401</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499</v>
      </c>
      <c r="AG63" s="959"/>
      <c r="AH63" s="959"/>
      <c r="AI63" s="959"/>
      <c r="AJ63" s="1022"/>
      <c r="AK63" s="1023"/>
      <c r="AL63" s="963"/>
      <c r="AM63" s="963"/>
      <c r="AN63" s="963"/>
      <c r="AO63" s="963"/>
      <c r="AP63" s="959">
        <f>SUM(AP28:AP37)</f>
        <v>1717</v>
      </c>
      <c r="AQ63" s="959"/>
      <c r="AR63" s="959"/>
      <c r="AS63" s="959"/>
      <c r="AT63" s="959"/>
      <c r="AU63" s="959">
        <f>SUM(AU28:AU37)</f>
        <v>1655</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c r="A65" s="220" t="s">
        <v>402</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c r="A66" s="995" t="s">
        <v>403</v>
      </c>
      <c r="B66" s="996"/>
      <c r="C66" s="996"/>
      <c r="D66" s="996"/>
      <c r="E66" s="996"/>
      <c r="F66" s="996"/>
      <c r="G66" s="996"/>
      <c r="H66" s="996"/>
      <c r="I66" s="996"/>
      <c r="J66" s="996"/>
      <c r="K66" s="996"/>
      <c r="L66" s="996"/>
      <c r="M66" s="996"/>
      <c r="N66" s="996"/>
      <c r="O66" s="996"/>
      <c r="P66" s="997"/>
      <c r="Q66" s="1001" t="s">
        <v>380</v>
      </c>
      <c r="R66" s="1002"/>
      <c r="S66" s="1002"/>
      <c r="T66" s="1002"/>
      <c r="U66" s="1003"/>
      <c r="V66" s="1001" t="s">
        <v>381</v>
      </c>
      <c r="W66" s="1002"/>
      <c r="X66" s="1002"/>
      <c r="Y66" s="1002"/>
      <c r="Z66" s="1003"/>
      <c r="AA66" s="1001" t="s">
        <v>382</v>
      </c>
      <c r="AB66" s="1002"/>
      <c r="AC66" s="1002"/>
      <c r="AD66" s="1002"/>
      <c r="AE66" s="1003"/>
      <c r="AF66" s="1007" t="s">
        <v>383</v>
      </c>
      <c r="AG66" s="1008"/>
      <c r="AH66" s="1008"/>
      <c r="AI66" s="1008"/>
      <c r="AJ66" s="1009"/>
      <c r="AK66" s="1001" t="s">
        <v>384</v>
      </c>
      <c r="AL66" s="996"/>
      <c r="AM66" s="996"/>
      <c r="AN66" s="996"/>
      <c r="AO66" s="997"/>
      <c r="AP66" s="1001" t="s">
        <v>385</v>
      </c>
      <c r="AQ66" s="1002"/>
      <c r="AR66" s="1002"/>
      <c r="AS66" s="1002"/>
      <c r="AT66" s="1003"/>
      <c r="AU66" s="1001" t="s">
        <v>404</v>
      </c>
      <c r="AV66" s="1002"/>
      <c r="AW66" s="1002"/>
      <c r="AX66" s="1002"/>
      <c r="AY66" s="1003"/>
      <c r="AZ66" s="1001" t="s">
        <v>363</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c r="A68" s="224">
        <v>1</v>
      </c>
      <c r="B68" s="985" t="s">
        <v>554</v>
      </c>
      <c r="C68" s="986"/>
      <c r="D68" s="986"/>
      <c r="E68" s="986"/>
      <c r="F68" s="986"/>
      <c r="G68" s="986"/>
      <c r="H68" s="986"/>
      <c r="I68" s="986"/>
      <c r="J68" s="986"/>
      <c r="K68" s="986"/>
      <c r="L68" s="986"/>
      <c r="M68" s="986"/>
      <c r="N68" s="986"/>
      <c r="O68" s="986"/>
      <c r="P68" s="987"/>
      <c r="Q68" s="988">
        <v>9471</v>
      </c>
      <c r="R68" s="982"/>
      <c r="S68" s="982"/>
      <c r="T68" s="982"/>
      <c r="U68" s="982"/>
      <c r="V68" s="982">
        <v>8936</v>
      </c>
      <c r="W68" s="982"/>
      <c r="X68" s="982"/>
      <c r="Y68" s="982"/>
      <c r="Z68" s="982"/>
      <c r="AA68" s="982">
        <v>535</v>
      </c>
      <c r="AB68" s="982"/>
      <c r="AC68" s="982"/>
      <c r="AD68" s="982"/>
      <c r="AE68" s="982"/>
      <c r="AF68" s="982">
        <v>535</v>
      </c>
      <c r="AG68" s="982"/>
      <c r="AH68" s="982"/>
      <c r="AI68" s="982"/>
      <c r="AJ68" s="982"/>
      <c r="AK68" s="982" t="s">
        <v>553</v>
      </c>
      <c r="AL68" s="982"/>
      <c r="AM68" s="982"/>
      <c r="AN68" s="982"/>
      <c r="AO68" s="982"/>
      <c r="AP68" s="982" t="s">
        <v>491</v>
      </c>
      <c r="AQ68" s="982"/>
      <c r="AR68" s="982"/>
      <c r="AS68" s="982"/>
      <c r="AT68" s="982"/>
      <c r="AU68" s="982" t="s">
        <v>491</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c r="A69" s="226">
        <v>2</v>
      </c>
      <c r="B69" s="974" t="s">
        <v>555</v>
      </c>
      <c r="C69" s="975"/>
      <c r="D69" s="975"/>
      <c r="E69" s="975"/>
      <c r="F69" s="975"/>
      <c r="G69" s="975"/>
      <c r="H69" s="975"/>
      <c r="I69" s="975"/>
      <c r="J69" s="975"/>
      <c r="K69" s="975"/>
      <c r="L69" s="975"/>
      <c r="M69" s="975"/>
      <c r="N69" s="975"/>
      <c r="O69" s="975"/>
      <c r="P69" s="976"/>
      <c r="Q69" s="977">
        <v>547</v>
      </c>
      <c r="R69" s="971"/>
      <c r="S69" s="971"/>
      <c r="T69" s="971"/>
      <c r="U69" s="971"/>
      <c r="V69" s="971">
        <v>545</v>
      </c>
      <c r="W69" s="971"/>
      <c r="X69" s="971"/>
      <c r="Y69" s="971"/>
      <c r="Z69" s="971"/>
      <c r="AA69" s="971">
        <v>2</v>
      </c>
      <c r="AB69" s="971"/>
      <c r="AC69" s="971"/>
      <c r="AD69" s="971"/>
      <c r="AE69" s="971"/>
      <c r="AF69" s="971">
        <v>2</v>
      </c>
      <c r="AG69" s="971"/>
      <c r="AH69" s="971"/>
      <c r="AI69" s="971"/>
      <c r="AJ69" s="971"/>
      <c r="AK69" s="971" t="s">
        <v>553</v>
      </c>
      <c r="AL69" s="971"/>
      <c r="AM69" s="971"/>
      <c r="AN69" s="971"/>
      <c r="AO69" s="971"/>
      <c r="AP69" s="971" t="s">
        <v>491</v>
      </c>
      <c r="AQ69" s="971"/>
      <c r="AR69" s="971"/>
      <c r="AS69" s="971"/>
      <c r="AT69" s="971"/>
      <c r="AU69" s="971" t="s">
        <v>491</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c r="A70" s="226">
        <v>3</v>
      </c>
      <c r="B70" s="974" t="s">
        <v>556</v>
      </c>
      <c r="C70" s="975"/>
      <c r="D70" s="975"/>
      <c r="E70" s="975"/>
      <c r="F70" s="975"/>
      <c r="G70" s="975"/>
      <c r="H70" s="975"/>
      <c r="I70" s="975"/>
      <c r="J70" s="975"/>
      <c r="K70" s="975"/>
      <c r="L70" s="975"/>
      <c r="M70" s="975"/>
      <c r="N70" s="975"/>
      <c r="O70" s="975"/>
      <c r="P70" s="976"/>
      <c r="Q70" s="977">
        <v>20</v>
      </c>
      <c r="R70" s="971"/>
      <c r="S70" s="971"/>
      <c r="T70" s="971"/>
      <c r="U70" s="971"/>
      <c r="V70" s="971">
        <v>17</v>
      </c>
      <c r="W70" s="971"/>
      <c r="X70" s="971"/>
      <c r="Y70" s="971"/>
      <c r="Z70" s="971"/>
      <c r="AA70" s="971">
        <v>3</v>
      </c>
      <c r="AB70" s="971"/>
      <c r="AC70" s="971"/>
      <c r="AD70" s="971"/>
      <c r="AE70" s="971"/>
      <c r="AF70" s="971">
        <v>3</v>
      </c>
      <c r="AG70" s="971"/>
      <c r="AH70" s="971"/>
      <c r="AI70" s="971"/>
      <c r="AJ70" s="971"/>
      <c r="AK70" s="971" t="s">
        <v>553</v>
      </c>
      <c r="AL70" s="971"/>
      <c r="AM70" s="971"/>
      <c r="AN70" s="971"/>
      <c r="AO70" s="971"/>
      <c r="AP70" s="971" t="s">
        <v>491</v>
      </c>
      <c r="AQ70" s="971"/>
      <c r="AR70" s="971"/>
      <c r="AS70" s="971"/>
      <c r="AT70" s="971"/>
      <c r="AU70" s="971" t="s">
        <v>491</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c r="A71" s="226">
        <v>4</v>
      </c>
      <c r="B71" s="974" t="s">
        <v>557</v>
      </c>
      <c r="C71" s="975"/>
      <c r="D71" s="975"/>
      <c r="E71" s="975"/>
      <c r="F71" s="975"/>
      <c r="G71" s="975"/>
      <c r="H71" s="975"/>
      <c r="I71" s="975"/>
      <c r="J71" s="975"/>
      <c r="K71" s="975"/>
      <c r="L71" s="975"/>
      <c r="M71" s="975"/>
      <c r="N71" s="975"/>
      <c r="O71" s="975"/>
      <c r="P71" s="976"/>
      <c r="Q71" s="977">
        <v>33</v>
      </c>
      <c r="R71" s="971"/>
      <c r="S71" s="971"/>
      <c r="T71" s="971"/>
      <c r="U71" s="971"/>
      <c r="V71" s="971">
        <v>33</v>
      </c>
      <c r="W71" s="971"/>
      <c r="X71" s="971"/>
      <c r="Y71" s="971"/>
      <c r="Z71" s="971"/>
      <c r="AA71" s="971">
        <v>0</v>
      </c>
      <c r="AB71" s="971"/>
      <c r="AC71" s="971"/>
      <c r="AD71" s="971"/>
      <c r="AE71" s="971"/>
      <c r="AF71" s="971">
        <v>0</v>
      </c>
      <c r="AG71" s="971"/>
      <c r="AH71" s="971"/>
      <c r="AI71" s="971"/>
      <c r="AJ71" s="971"/>
      <c r="AK71" s="971">
        <v>5</v>
      </c>
      <c r="AL71" s="971"/>
      <c r="AM71" s="971"/>
      <c r="AN71" s="971"/>
      <c r="AO71" s="971"/>
      <c r="AP71" s="971" t="s">
        <v>491</v>
      </c>
      <c r="AQ71" s="971"/>
      <c r="AR71" s="971"/>
      <c r="AS71" s="971"/>
      <c r="AT71" s="971"/>
      <c r="AU71" s="971" t="s">
        <v>491</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c r="A72" s="226">
        <v>5</v>
      </c>
      <c r="B72" s="974" t="s">
        <v>558</v>
      </c>
      <c r="C72" s="975"/>
      <c r="D72" s="975"/>
      <c r="E72" s="975"/>
      <c r="F72" s="975"/>
      <c r="G72" s="975"/>
      <c r="H72" s="975"/>
      <c r="I72" s="975"/>
      <c r="J72" s="975"/>
      <c r="K72" s="975"/>
      <c r="L72" s="975"/>
      <c r="M72" s="975"/>
      <c r="N72" s="975"/>
      <c r="O72" s="975"/>
      <c r="P72" s="976"/>
      <c r="Q72" s="977">
        <v>1</v>
      </c>
      <c r="R72" s="971"/>
      <c r="S72" s="971"/>
      <c r="T72" s="971"/>
      <c r="U72" s="971"/>
      <c r="V72" s="971">
        <v>0</v>
      </c>
      <c r="W72" s="971"/>
      <c r="X72" s="971"/>
      <c r="Y72" s="971"/>
      <c r="Z72" s="971"/>
      <c r="AA72" s="971">
        <v>0</v>
      </c>
      <c r="AB72" s="971"/>
      <c r="AC72" s="971"/>
      <c r="AD72" s="971"/>
      <c r="AE72" s="971"/>
      <c r="AF72" s="971">
        <v>0</v>
      </c>
      <c r="AG72" s="971"/>
      <c r="AH72" s="971"/>
      <c r="AI72" s="971"/>
      <c r="AJ72" s="971"/>
      <c r="AK72" s="971" t="s">
        <v>553</v>
      </c>
      <c r="AL72" s="971"/>
      <c r="AM72" s="971"/>
      <c r="AN72" s="971"/>
      <c r="AO72" s="971"/>
      <c r="AP72" s="971" t="s">
        <v>491</v>
      </c>
      <c r="AQ72" s="971"/>
      <c r="AR72" s="971"/>
      <c r="AS72" s="971"/>
      <c r="AT72" s="971"/>
      <c r="AU72" s="971" t="s">
        <v>491</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c r="A73" s="226">
        <v>6</v>
      </c>
      <c r="B73" s="974" t="s">
        <v>559</v>
      </c>
      <c r="C73" s="975"/>
      <c r="D73" s="975"/>
      <c r="E73" s="975"/>
      <c r="F73" s="975"/>
      <c r="G73" s="975"/>
      <c r="H73" s="975"/>
      <c r="I73" s="975"/>
      <c r="J73" s="975"/>
      <c r="K73" s="975"/>
      <c r="L73" s="975"/>
      <c r="M73" s="975"/>
      <c r="N73" s="975"/>
      <c r="O73" s="975"/>
      <c r="P73" s="976"/>
      <c r="Q73" s="977">
        <v>100</v>
      </c>
      <c r="R73" s="971"/>
      <c r="S73" s="971"/>
      <c r="T73" s="971"/>
      <c r="U73" s="971"/>
      <c r="V73" s="971">
        <v>100</v>
      </c>
      <c r="W73" s="971"/>
      <c r="X73" s="971"/>
      <c r="Y73" s="971"/>
      <c r="Z73" s="971"/>
      <c r="AA73" s="971">
        <v>0</v>
      </c>
      <c r="AB73" s="971"/>
      <c r="AC73" s="971"/>
      <c r="AD73" s="971"/>
      <c r="AE73" s="971"/>
      <c r="AF73" s="971" t="s">
        <v>578</v>
      </c>
      <c r="AG73" s="971"/>
      <c r="AH73" s="971"/>
      <c r="AI73" s="971"/>
      <c r="AJ73" s="971"/>
      <c r="AK73" s="971">
        <v>56</v>
      </c>
      <c r="AL73" s="971"/>
      <c r="AM73" s="971"/>
      <c r="AN73" s="971"/>
      <c r="AO73" s="971"/>
      <c r="AP73" s="971" t="s">
        <v>491</v>
      </c>
      <c r="AQ73" s="971"/>
      <c r="AR73" s="971"/>
      <c r="AS73" s="971"/>
      <c r="AT73" s="971"/>
      <c r="AU73" s="971" t="s">
        <v>491</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c r="A74" s="226">
        <v>7</v>
      </c>
      <c r="B74" s="974" t="s">
        <v>560</v>
      </c>
      <c r="C74" s="975"/>
      <c r="D74" s="975"/>
      <c r="E74" s="975"/>
      <c r="F74" s="975"/>
      <c r="G74" s="975"/>
      <c r="H74" s="975"/>
      <c r="I74" s="975"/>
      <c r="J74" s="975"/>
      <c r="K74" s="975"/>
      <c r="L74" s="975"/>
      <c r="M74" s="975"/>
      <c r="N74" s="975"/>
      <c r="O74" s="975"/>
      <c r="P74" s="976"/>
      <c r="Q74" s="977">
        <v>24</v>
      </c>
      <c r="R74" s="971"/>
      <c r="S74" s="971"/>
      <c r="T74" s="971"/>
      <c r="U74" s="971"/>
      <c r="V74" s="971">
        <v>23</v>
      </c>
      <c r="W74" s="971"/>
      <c r="X74" s="971"/>
      <c r="Y74" s="971"/>
      <c r="Z74" s="971"/>
      <c r="AA74" s="971">
        <v>1</v>
      </c>
      <c r="AB74" s="971"/>
      <c r="AC74" s="971"/>
      <c r="AD74" s="971"/>
      <c r="AE74" s="971"/>
      <c r="AF74" s="971">
        <v>1</v>
      </c>
      <c r="AG74" s="971"/>
      <c r="AH74" s="971"/>
      <c r="AI74" s="971"/>
      <c r="AJ74" s="971"/>
      <c r="AK74" s="971" t="s">
        <v>491</v>
      </c>
      <c r="AL74" s="971"/>
      <c r="AM74" s="971"/>
      <c r="AN74" s="971"/>
      <c r="AO74" s="971"/>
      <c r="AP74" s="971" t="s">
        <v>491</v>
      </c>
      <c r="AQ74" s="971"/>
      <c r="AR74" s="971"/>
      <c r="AS74" s="971"/>
      <c r="AT74" s="971"/>
      <c r="AU74" s="971" t="s">
        <v>491</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c r="A75" s="226">
        <v>8</v>
      </c>
      <c r="B75" s="974" t="s">
        <v>561</v>
      </c>
      <c r="C75" s="975"/>
      <c r="D75" s="975"/>
      <c r="E75" s="975"/>
      <c r="F75" s="975"/>
      <c r="G75" s="975"/>
      <c r="H75" s="975"/>
      <c r="I75" s="975"/>
      <c r="J75" s="975"/>
      <c r="K75" s="975"/>
      <c r="L75" s="975"/>
      <c r="M75" s="975"/>
      <c r="N75" s="975"/>
      <c r="O75" s="975"/>
      <c r="P75" s="976"/>
      <c r="Q75" s="978">
        <v>1108</v>
      </c>
      <c r="R75" s="979"/>
      <c r="S75" s="979"/>
      <c r="T75" s="979"/>
      <c r="U75" s="980"/>
      <c r="V75" s="981">
        <v>1054</v>
      </c>
      <c r="W75" s="979"/>
      <c r="X75" s="979"/>
      <c r="Y75" s="979"/>
      <c r="Z75" s="980"/>
      <c r="AA75" s="981">
        <v>55</v>
      </c>
      <c r="AB75" s="979"/>
      <c r="AC75" s="979"/>
      <c r="AD75" s="979"/>
      <c r="AE75" s="980"/>
      <c r="AF75" s="981">
        <v>55</v>
      </c>
      <c r="AG75" s="979"/>
      <c r="AH75" s="979"/>
      <c r="AI75" s="979"/>
      <c r="AJ75" s="980"/>
      <c r="AK75" s="981" t="s">
        <v>491</v>
      </c>
      <c r="AL75" s="979"/>
      <c r="AM75" s="979"/>
      <c r="AN75" s="979"/>
      <c r="AO75" s="980"/>
      <c r="AP75" s="981" t="s">
        <v>491</v>
      </c>
      <c r="AQ75" s="979"/>
      <c r="AR75" s="979"/>
      <c r="AS75" s="979"/>
      <c r="AT75" s="980"/>
      <c r="AU75" s="981" t="s">
        <v>491</v>
      </c>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c r="A76" s="226">
        <v>9</v>
      </c>
      <c r="B76" s="974" t="s">
        <v>562</v>
      </c>
      <c r="C76" s="975"/>
      <c r="D76" s="975"/>
      <c r="E76" s="975"/>
      <c r="F76" s="975"/>
      <c r="G76" s="975"/>
      <c r="H76" s="975"/>
      <c r="I76" s="975"/>
      <c r="J76" s="975"/>
      <c r="K76" s="975"/>
      <c r="L76" s="975"/>
      <c r="M76" s="975"/>
      <c r="N76" s="975"/>
      <c r="O76" s="975"/>
      <c r="P76" s="976"/>
      <c r="Q76" s="978">
        <v>93</v>
      </c>
      <c r="R76" s="979"/>
      <c r="S76" s="979"/>
      <c r="T76" s="979"/>
      <c r="U76" s="980"/>
      <c r="V76" s="981">
        <v>91</v>
      </c>
      <c r="W76" s="979"/>
      <c r="X76" s="979"/>
      <c r="Y76" s="979"/>
      <c r="Z76" s="980"/>
      <c r="AA76" s="981">
        <v>2</v>
      </c>
      <c r="AB76" s="979"/>
      <c r="AC76" s="979"/>
      <c r="AD76" s="979"/>
      <c r="AE76" s="980"/>
      <c r="AF76" s="981">
        <v>2</v>
      </c>
      <c r="AG76" s="979"/>
      <c r="AH76" s="979"/>
      <c r="AI76" s="979"/>
      <c r="AJ76" s="980"/>
      <c r="AK76" s="981" t="s">
        <v>491</v>
      </c>
      <c r="AL76" s="979"/>
      <c r="AM76" s="979"/>
      <c r="AN76" s="979"/>
      <c r="AO76" s="980"/>
      <c r="AP76" s="981" t="s">
        <v>491</v>
      </c>
      <c r="AQ76" s="979"/>
      <c r="AR76" s="979"/>
      <c r="AS76" s="979"/>
      <c r="AT76" s="980"/>
      <c r="AU76" s="981" t="s">
        <v>491</v>
      </c>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c r="A77" s="226">
        <v>10</v>
      </c>
      <c r="B77" s="974" t="s">
        <v>563</v>
      </c>
      <c r="C77" s="975"/>
      <c r="D77" s="975"/>
      <c r="E77" s="975"/>
      <c r="F77" s="975"/>
      <c r="G77" s="975"/>
      <c r="H77" s="975"/>
      <c r="I77" s="975"/>
      <c r="J77" s="975"/>
      <c r="K77" s="975"/>
      <c r="L77" s="975"/>
      <c r="M77" s="975"/>
      <c r="N77" s="975"/>
      <c r="O77" s="975"/>
      <c r="P77" s="976"/>
      <c r="Q77" s="978">
        <v>184</v>
      </c>
      <c r="R77" s="979"/>
      <c r="S77" s="979"/>
      <c r="T77" s="979"/>
      <c r="U77" s="980"/>
      <c r="V77" s="981">
        <v>172</v>
      </c>
      <c r="W77" s="979"/>
      <c r="X77" s="979"/>
      <c r="Y77" s="979"/>
      <c r="Z77" s="980"/>
      <c r="AA77" s="981">
        <v>12</v>
      </c>
      <c r="AB77" s="979"/>
      <c r="AC77" s="979"/>
      <c r="AD77" s="979"/>
      <c r="AE77" s="980"/>
      <c r="AF77" s="981">
        <v>12</v>
      </c>
      <c r="AG77" s="979"/>
      <c r="AH77" s="979"/>
      <c r="AI77" s="979"/>
      <c r="AJ77" s="980"/>
      <c r="AK77" s="981" t="s">
        <v>491</v>
      </c>
      <c r="AL77" s="979"/>
      <c r="AM77" s="979"/>
      <c r="AN77" s="979"/>
      <c r="AO77" s="980"/>
      <c r="AP77" s="981" t="s">
        <v>491</v>
      </c>
      <c r="AQ77" s="979"/>
      <c r="AR77" s="979"/>
      <c r="AS77" s="979"/>
      <c r="AT77" s="980"/>
      <c r="AU77" s="981" t="s">
        <v>491</v>
      </c>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c r="A78" s="226">
        <v>11</v>
      </c>
      <c r="B78" s="974" t="s">
        <v>564</v>
      </c>
      <c r="C78" s="975"/>
      <c r="D78" s="975"/>
      <c r="E78" s="975"/>
      <c r="F78" s="975"/>
      <c r="G78" s="975"/>
      <c r="H78" s="975"/>
      <c r="I78" s="975"/>
      <c r="J78" s="975"/>
      <c r="K78" s="975"/>
      <c r="L78" s="975"/>
      <c r="M78" s="975"/>
      <c r="N78" s="975"/>
      <c r="O78" s="975"/>
      <c r="P78" s="976"/>
      <c r="Q78" s="977">
        <v>472</v>
      </c>
      <c r="R78" s="971"/>
      <c r="S78" s="971"/>
      <c r="T78" s="971"/>
      <c r="U78" s="971"/>
      <c r="V78" s="971">
        <v>472</v>
      </c>
      <c r="W78" s="971"/>
      <c r="X78" s="971"/>
      <c r="Y78" s="971"/>
      <c r="Z78" s="971"/>
      <c r="AA78" s="971">
        <v>0</v>
      </c>
      <c r="AB78" s="971"/>
      <c r="AC78" s="971"/>
      <c r="AD78" s="971"/>
      <c r="AE78" s="971"/>
      <c r="AF78" s="971">
        <v>0</v>
      </c>
      <c r="AG78" s="971"/>
      <c r="AH78" s="971"/>
      <c r="AI78" s="971"/>
      <c r="AJ78" s="971"/>
      <c r="AK78" s="971" t="s">
        <v>491</v>
      </c>
      <c r="AL78" s="971"/>
      <c r="AM78" s="971"/>
      <c r="AN78" s="971"/>
      <c r="AO78" s="971"/>
      <c r="AP78" s="971">
        <v>85</v>
      </c>
      <c r="AQ78" s="971"/>
      <c r="AR78" s="971"/>
      <c r="AS78" s="971"/>
      <c r="AT78" s="971"/>
      <c r="AU78" s="971">
        <v>18</v>
      </c>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c r="A79" s="226">
        <v>12</v>
      </c>
      <c r="B79" s="974" t="s">
        <v>565</v>
      </c>
      <c r="C79" s="975"/>
      <c r="D79" s="975"/>
      <c r="E79" s="975"/>
      <c r="F79" s="975"/>
      <c r="G79" s="975"/>
      <c r="H79" s="975"/>
      <c r="I79" s="975"/>
      <c r="J79" s="975"/>
      <c r="K79" s="975"/>
      <c r="L79" s="975"/>
      <c r="M79" s="975"/>
      <c r="N79" s="975"/>
      <c r="O79" s="975"/>
      <c r="P79" s="976"/>
      <c r="Q79" s="977">
        <v>1</v>
      </c>
      <c r="R79" s="971"/>
      <c r="S79" s="971"/>
      <c r="T79" s="971"/>
      <c r="U79" s="971"/>
      <c r="V79" s="971">
        <v>0</v>
      </c>
      <c r="W79" s="971"/>
      <c r="X79" s="971"/>
      <c r="Y79" s="971"/>
      <c r="Z79" s="971"/>
      <c r="AA79" s="971">
        <v>1</v>
      </c>
      <c r="AB79" s="971"/>
      <c r="AC79" s="971"/>
      <c r="AD79" s="971"/>
      <c r="AE79" s="971"/>
      <c r="AF79" s="971">
        <v>1</v>
      </c>
      <c r="AG79" s="971"/>
      <c r="AH79" s="971"/>
      <c r="AI79" s="971"/>
      <c r="AJ79" s="971"/>
      <c r="AK79" s="971" t="s">
        <v>491</v>
      </c>
      <c r="AL79" s="971"/>
      <c r="AM79" s="971"/>
      <c r="AN79" s="971"/>
      <c r="AO79" s="971"/>
      <c r="AP79" s="971" t="s">
        <v>491</v>
      </c>
      <c r="AQ79" s="971"/>
      <c r="AR79" s="971"/>
      <c r="AS79" s="971"/>
      <c r="AT79" s="971"/>
      <c r="AU79" s="971" t="s">
        <v>491</v>
      </c>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c r="A80" s="226">
        <v>13</v>
      </c>
      <c r="B80" s="974" t="s">
        <v>566</v>
      </c>
      <c r="C80" s="975"/>
      <c r="D80" s="975"/>
      <c r="E80" s="975"/>
      <c r="F80" s="975"/>
      <c r="G80" s="975"/>
      <c r="H80" s="975"/>
      <c r="I80" s="975"/>
      <c r="J80" s="975"/>
      <c r="K80" s="975"/>
      <c r="L80" s="975"/>
      <c r="M80" s="975"/>
      <c r="N80" s="975"/>
      <c r="O80" s="975"/>
      <c r="P80" s="976"/>
      <c r="Q80" s="977">
        <v>1</v>
      </c>
      <c r="R80" s="971"/>
      <c r="S80" s="971"/>
      <c r="T80" s="971"/>
      <c r="U80" s="971"/>
      <c r="V80" s="971">
        <v>0</v>
      </c>
      <c r="W80" s="971"/>
      <c r="X80" s="971"/>
      <c r="Y80" s="971"/>
      <c r="Z80" s="971"/>
      <c r="AA80" s="971">
        <v>1</v>
      </c>
      <c r="AB80" s="971"/>
      <c r="AC80" s="971"/>
      <c r="AD80" s="971"/>
      <c r="AE80" s="971"/>
      <c r="AF80" s="971">
        <v>1</v>
      </c>
      <c r="AG80" s="971"/>
      <c r="AH80" s="971"/>
      <c r="AI80" s="971"/>
      <c r="AJ80" s="971"/>
      <c r="AK80" s="971" t="s">
        <v>491</v>
      </c>
      <c r="AL80" s="971"/>
      <c r="AM80" s="971"/>
      <c r="AN80" s="971"/>
      <c r="AO80" s="971"/>
      <c r="AP80" s="971" t="s">
        <v>491</v>
      </c>
      <c r="AQ80" s="971"/>
      <c r="AR80" s="971"/>
      <c r="AS80" s="971"/>
      <c r="AT80" s="971"/>
      <c r="AU80" s="971" t="s">
        <v>491</v>
      </c>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c r="A81" s="226">
        <v>14</v>
      </c>
      <c r="B81" s="974" t="s">
        <v>567</v>
      </c>
      <c r="C81" s="975"/>
      <c r="D81" s="975"/>
      <c r="E81" s="975"/>
      <c r="F81" s="975"/>
      <c r="G81" s="975"/>
      <c r="H81" s="975"/>
      <c r="I81" s="975"/>
      <c r="J81" s="975"/>
      <c r="K81" s="975"/>
      <c r="L81" s="975"/>
      <c r="M81" s="975"/>
      <c r="N81" s="975"/>
      <c r="O81" s="975"/>
      <c r="P81" s="976"/>
      <c r="Q81" s="977">
        <v>87</v>
      </c>
      <c r="R81" s="971"/>
      <c r="S81" s="971"/>
      <c r="T81" s="971"/>
      <c r="U81" s="971"/>
      <c r="V81" s="971">
        <v>77</v>
      </c>
      <c r="W81" s="971"/>
      <c r="X81" s="971"/>
      <c r="Y81" s="971"/>
      <c r="Z81" s="971"/>
      <c r="AA81" s="971">
        <v>10</v>
      </c>
      <c r="AB81" s="971"/>
      <c r="AC81" s="971"/>
      <c r="AD81" s="971"/>
      <c r="AE81" s="971"/>
      <c r="AF81" s="971">
        <v>10</v>
      </c>
      <c r="AG81" s="971"/>
      <c r="AH81" s="971"/>
      <c r="AI81" s="971"/>
      <c r="AJ81" s="971"/>
      <c r="AK81" s="971" t="s">
        <v>491</v>
      </c>
      <c r="AL81" s="971"/>
      <c r="AM81" s="971"/>
      <c r="AN81" s="971"/>
      <c r="AO81" s="971"/>
      <c r="AP81" s="971" t="s">
        <v>491</v>
      </c>
      <c r="AQ81" s="971"/>
      <c r="AR81" s="971"/>
      <c r="AS81" s="971"/>
      <c r="AT81" s="971"/>
      <c r="AU81" s="971" t="s">
        <v>491</v>
      </c>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c r="A82" s="226">
        <v>15</v>
      </c>
      <c r="B82" s="974" t="s">
        <v>568</v>
      </c>
      <c r="C82" s="975"/>
      <c r="D82" s="975"/>
      <c r="E82" s="975"/>
      <c r="F82" s="975"/>
      <c r="G82" s="975"/>
      <c r="H82" s="975"/>
      <c r="I82" s="975"/>
      <c r="J82" s="975"/>
      <c r="K82" s="975"/>
      <c r="L82" s="975"/>
      <c r="M82" s="975"/>
      <c r="N82" s="975"/>
      <c r="O82" s="975"/>
      <c r="P82" s="976"/>
      <c r="Q82" s="977">
        <v>146</v>
      </c>
      <c r="R82" s="971"/>
      <c r="S82" s="971"/>
      <c r="T82" s="971"/>
      <c r="U82" s="971"/>
      <c r="V82" s="971">
        <v>105</v>
      </c>
      <c r="W82" s="971"/>
      <c r="X82" s="971"/>
      <c r="Y82" s="971"/>
      <c r="Z82" s="971"/>
      <c r="AA82" s="971">
        <v>41</v>
      </c>
      <c r="AB82" s="971"/>
      <c r="AC82" s="971"/>
      <c r="AD82" s="971"/>
      <c r="AE82" s="971"/>
      <c r="AF82" s="971">
        <v>41</v>
      </c>
      <c r="AG82" s="971"/>
      <c r="AH82" s="971"/>
      <c r="AI82" s="971"/>
      <c r="AJ82" s="971"/>
      <c r="AK82" s="971" t="s">
        <v>491</v>
      </c>
      <c r="AL82" s="971"/>
      <c r="AM82" s="971"/>
      <c r="AN82" s="971"/>
      <c r="AO82" s="971"/>
      <c r="AP82" s="971" t="s">
        <v>491</v>
      </c>
      <c r="AQ82" s="971"/>
      <c r="AR82" s="971"/>
      <c r="AS82" s="971"/>
      <c r="AT82" s="971"/>
      <c r="AU82" s="971" t="s">
        <v>491</v>
      </c>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c r="A83" s="226">
        <v>16</v>
      </c>
      <c r="B83" s="974" t="s">
        <v>569</v>
      </c>
      <c r="C83" s="975"/>
      <c r="D83" s="975"/>
      <c r="E83" s="975"/>
      <c r="F83" s="975"/>
      <c r="G83" s="975"/>
      <c r="H83" s="975"/>
      <c r="I83" s="975"/>
      <c r="J83" s="975"/>
      <c r="K83" s="975"/>
      <c r="L83" s="975"/>
      <c r="M83" s="975"/>
      <c r="N83" s="975"/>
      <c r="O83" s="975"/>
      <c r="P83" s="976"/>
      <c r="Q83" s="977">
        <v>75</v>
      </c>
      <c r="R83" s="971"/>
      <c r="S83" s="971"/>
      <c r="T83" s="971"/>
      <c r="U83" s="971"/>
      <c r="V83" s="971">
        <v>59</v>
      </c>
      <c r="W83" s="971"/>
      <c r="X83" s="971"/>
      <c r="Y83" s="971"/>
      <c r="Z83" s="971"/>
      <c r="AA83" s="971">
        <v>15</v>
      </c>
      <c r="AB83" s="971"/>
      <c r="AC83" s="971"/>
      <c r="AD83" s="971"/>
      <c r="AE83" s="971"/>
      <c r="AF83" s="971">
        <v>15</v>
      </c>
      <c r="AG83" s="971"/>
      <c r="AH83" s="971"/>
      <c r="AI83" s="971"/>
      <c r="AJ83" s="971"/>
      <c r="AK83" s="971" t="s">
        <v>491</v>
      </c>
      <c r="AL83" s="971"/>
      <c r="AM83" s="971"/>
      <c r="AN83" s="971"/>
      <c r="AO83" s="971"/>
      <c r="AP83" s="971" t="s">
        <v>491</v>
      </c>
      <c r="AQ83" s="971"/>
      <c r="AR83" s="971"/>
      <c r="AS83" s="971"/>
      <c r="AT83" s="971"/>
      <c r="AU83" s="971" t="s">
        <v>491</v>
      </c>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c r="A84" s="226">
        <v>17</v>
      </c>
      <c r="B84" s="974" t="s">
        <v>570</v>
      </c>
      <c r="C84" s="975"/>
      <c r="D84" s="975"/>
      <c r="E84" s="975"/>
      <c r="F84" s="975"/>
      <c r="G84" s="975"/>
      <c r="H84" s="975"/>
      <c r="I84" s="975"/>
      <c r="J84" s="975"/>
      <c r="K84" s="975"/>
      <c r="L84" s="975"/>
      <c r="M84" s="975"/>
      <c r="N84" s="975"/>
      <c r="O84" s="975"/>
      <c r="P84" s="976"/>
      <c r="Q84" s="977">
        <v>234605</v>
      </c>
      <c r="R84" s="971"/>
      <c r="S84" s="971"/>
      <c r="T84" s="971"/>
      <c r="U84" s="971"/>
      <c r="V84" s="971">
        <v>227058</v>
      </c>
      <c r="W84" s="971"/>
      <c r="X84" s="971"/>
      <c r="Y84" s="971"/>
      <c r="Z84" s="971"/>
      <c r="AA84" s="971">
        <v>7546</v>
      </c>
      <c r="AB84" s="971"/>
      <c r="AC84" s="971"/>
      <c r="AD84" s="971"/>
      <c r="AE84" s="971"/>
      <c r="AF84" s="971">
        <v>7546</v>
      </c>
      <c r="AG84" s="971"/>
      <c r="AH84" s="971"/>
      <c r="AI84" s="971"/>
      <c r="AJ84" s="971"/>
      <c r="AK84" s="971" t="s">
        <v>491</v>
      </c>
      <c r="AL84" s="971"/>
      <c r="AM84" s="971"/>
      <c r="AN84" s="971"/>
      <c r="AO84" s="971"/>
      <c r="AP84" s="971" t="s">
        <v>491</v>
      </c>
      <c r="AQ84" s="971"/>
      <c r="AR84" s="971"/>
      <c r="AS84" s="971"/>
      <c r="AT84" s="971"/>
      <c r="AU84" s="971" t="s">
        <v>491</v>
      </c>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c r="A85" s="226">
        <v>18</v>
      </c>
      <c r="B85" s="974" t="s">
        <v>571</v>
      </c>
      <c r="C85" s="975"/>
      <c r="D85" s="975"/>
      <c r="E85" s="975"/>
      <c r="F85" s="975"/>
      <c r="G85" s="975"/>
      <c r="H85" s="975"/>
      <c r="I85" s="975"/>
      <c r="J85" s="975"/>
      <c r="K85" s="975"/>
      <c r="L85" s="975"/>
      <c r="M85" s="975"/>
      <c r="N85" s="975"/>
      <c r="O85" s="975"/>
      <c r="P85" s="976"/>
      <c r="Q85" s="977">
        <v>1090</v>
      </c>
      <c r="R85" s="971"/>
      <c r="S85" s="971"/>
      <c r="T85" s="971"/>
      <c r="U85" s="971"/>
      <c r="V85" s="971">
        <v>937</v>
      </c>
      <c r="W85" s="971"/>
      <c r="X85" s="971"/>
      <c r="Y85" s="971"/>
      <c r="Z85" s="971"/>
      <c r="AA85" s="971">
        <v>153</v>
      </c>
      <c r="AB85" s="971"/>
      <c r="AC85" s="971"/>
      <c r="AD85" s="971"/>
      <c r="AE85" s="971"/>
      <c r="AF85" s="971">
        <v>1737</v>
      </c>
      <c r="AG85" s="971"/>
      <c r="AH85" s="971"/>
      <c r="AI85" s="971"/>
      <c r="AJ85" s="971"/>
      <c r="AK85" s="971">
        <v>136</v>
      </c>
      <c r="AL85" s="971"/>
      <c r="AM85" s="971"/>
      <c r="AN85" s="971"/>
      <c r="AO85" s="971"/>
      <c r="AP85" s="971">
        <v>852</v>
      </c>
      <c r="AQ85" s="971"/>
      <c r="AR85" s="971"/>
      <c r="AS85" s="971"/>
      <c r="AT85" s="971"/>
      <c r="AU85" s="971">
        <v>121</v>
      </c>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c r="A88" s="228" t="s">
        <v>376</v>
      </c>
      <c r="B88" s="937" t="s">
        <v>405</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f>SUM(AF68:AF87)</f>
        <v>9961</v>
      </c>
      <c r="AG88" s="959"/>
      <c r="AH88" s="959"/>
      <c r="AI88" s="959"/>
      <c r="AJ88" s="959"/>
      <c r="AK88" s="963"/>
      <c r="AL88" s="963"/>
      <c r="AM88" s="963"/>
      <c r="AN88" s="963"/>
      <c r="AO88" s="963"/>
      <c r="AP88" s="959">
        <f t="shared" ref="AP88" si="2">SUM(AP68:AP87)</f>
        <v>937</v>
      </c>
      <c r="AQ88" s="959"/>
      <c r="AR88" s="959"/>
      <c r="AS88" s="959"/>
      <c r="AT88" s="959"/>
      <c r="AU88" s="959">
        <f t="shared" ref="AU88" si="3">SUM(AU68:AU87)</f>
        <v>139</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37" t="s">
        <v>406</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f>SUM(CR7:CV88)</f>
        <v>5</v>
      </c>
      <c r="CS102" s="953"/>
      <c r="CT102" s="953"/>
      <c r="CU102" s="953"/>
      <c r="CV102" s="954"/>
      <c r="CW102" s="952">
        <f t="shared" ref="CW102" si="4">SUM(CW7:DA88)</f>
        <v>5</v>
      </c>
      <c r="CX102" s="953"/>
      <c r="CY102" s="953"/>
      <c r="CZ102" s="953"/>
      <c r="DA102" s="954"/>
      <c r="DB102" s="952" t="s">
        <v>491</v>
      </c>
      <c r="DC102" s="953"/>
      <c r="DD102" s="953"/>
      <c r="DE102" s="953"/>
      <c r="DF102" s="954"/>
      <c r="DG102" s="952" t="s">
        <v>491</v>
      </c>
      <c r="DH102" s="953"/>
      <c r="DI102" s="953"/>
      <c r="DJ102" s="953"/>
      <c r="DK102" s="954"/>
      <c r="DL102" s="952" t="s">
        <v>491</v>
      </c>
      <c r="DM102" s="953"/>
      <c r="DN102" s="953"/>
      <c r="DO102" s="953"/>
      <c r="DP102" s="954"/>
      <c r="DQ102" s="952" t="s">
        <v>491</v>
      </c>
      <c r="DR102" s="953"/>
      <c r="DS102" s="953"/>
      <c r="DT102" s="953"/>
      <c r="DU102" s="954"/>
      <c r="DV102" s="937"/>
      <c r="DW102" s="938"/>
      <c r="DX102" s="938"/>
      <c r="DY102" s="938"/>
      <c r="DZ102" s="939"/>
      <c r="EA102" s="218"/>
    </row>
    <row r="103" spans="1:131" ht="26.25" customHeight="1">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407</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408</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c r="A107" s="237" t="s">
        <v>409</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410</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c r="A108" s="942" t="s">
        <v>411</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412</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c r="A109" s="895" t="s">
        <v>413</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414</v>
      </c>
      <c r="AB109" s="896"/>
      <c r="AC109" s="896"/>
      <c r="AD109" s="896"/>
      <c r="AE109" s="897"/>
      <c r="AF109" s="898" t="s">
        <v>415</v>
      </c>
      <c r="AG109" s="896"/>
      <c r="AH109" s="896"/>
      <c r="AI109" s="896"/>
      <c r="AJ109" s="897"/>
      <c r="AK109" s="898" t="s">
        <v>294</v>
      </c>
      <c r="AL109" s="896"/>
      <c r="AM109" s="896"/>
      <c r="AN109" s="896"/>
      <c r="AO109" s="897"/>
      <c r="AP109" s="898" t="s">
        <v>416</v>
      </c>
      <c r="AQ109" s="896"/>
      <c r="AR109" s="896"/>
      <c r="AS109" s="896"/>
      <c r="AT109" s="929"/>
      <c r="AU109" s="895" t="s">
        <v>413</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414</v>
      </c>
      <c r="BR109" s="896"/>
      <c r="BS109" s="896"/>
      <c r="BT109" s="896"/>
      <c r="BU109" s="897"/>
      <c r="BV109" s="898" t="s">
        <v>415</v>
      </c>
      <c r="BW109" s="896"/>
      <c r="BX109" s="896"/>
      <c r="BY109" s="896"/>
      <c r="BZ109" s="897"/>
      <c r="CA109" s="898" t="s">
        <v>294</v>
      </c>
      <c r="CB109" s="896"/>
      <c r="CC109" s="896"/>
      <c r="CD109" s="896"/>
      <c r="CE109" s="897"/>
      <c r="CF109" s="936" t="s">
        <v>416</v>
      </c>
      <c r="CG109" s="936"/>
      <c r="CH109" s="936"/>
      <c r="CI109" s="936"/>
      <c r="CJ109" s="936"/>
      <c r="CK109" s="898" t="s">
        <v>417</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414</v>
      </c>
      <c r="DH109" s="896"/>
      <c r="DI109" s="896"/>
      <c r="DJ109" s="896"/>
      <c r="DK109" s="897"/>
      <c r="DL109" s="898" t="s">
        <v>415</v>
      </c>
      <c r="DM109" s="896"/>
      <c r="DN109" s="896"/>
      <c r="DO109" s="896"/>
      <c r="DP109" s="897"/>
      <c r="DQ109" s="898" t="s">
        <v>294</v>
      </c>
      <c r="DR109" s="896"/>
      <c r="DS109" s="896"/>
      <c r="DT109" s="896"/>
      <c r="DU109" s="897"/>
      <c r="DV109" s="898" t="s">
        <v>416</v>
      </c>
      <c r="DW109" s="896"/>
      <c r="DX109" s="896"/>
      <c r="DY109" s="896"/>
      <c r="DZ109" s="929"/>
    </row>
    <row r="110" spans="1:131" s="218" customFormat="1" ht="26.25" customHeight="1">
      <c r="A110" s="807" t="s">
        <v>418</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942139</v>
      </c>
      <c r="AB110" s="889"/>
      <c r="AC110" s="889"/>
      <c r="AD110" s="889"/>
      <c r="AE110" s="890"/>
      <c r="AF110" s="891">
        <v>891864</v>
      </c>
      <c r="AG110" s="889"/>
      <c r="AH110" s="889"/>
      <c r="AI110" s="889"/>
      <c r="AJ110" s="890"/>
      <c r="AK110" s="891">
        <v>893895</v>
      </c>
      <c r="AL110" s="889"/>
      <c r="AM110" s="889"/>
      <c r="AN110" s="889"/>
      <c r="AO110" s="890"/>
      <c r="AP110" s="892">
        <v>18.7</v>
      </c>
      <c r="AQ110" s="893"/>
      <c r="AR110" s="893"/>
      <c r="AS110" s="893"/>
      <c r="AT110" s="894"/>
      <c r="AU110" s="930" t="s">
        <v>69</v>
      </c>
      <c r="AV110" s="931"/>
      <c r="AW110" s="931"/>
      <c r="AX110" s="931"/>
      <c r="AY110" s="931"/>
      <c r="AZ110" s="860" t="s">
        <v>419</v>
      </c>
      <c r="BA110" s="808"/>
      <c r="BB110" s="808"/>
      <c r="BC110" s="808"/>
      <c r="BD110" s="808"/>
      <c r="BE110" s="808"/>
      <c r="BF110" s="808"/>
      <c r="BG110" s="808"/>
      <c r="BH110" s="808"/>
      <c r="BI110" s="808"/>
      <c r="BJ110" s="808"/>
      <c r="BK110" s="808"/>
      <c r="BL110" s="808"/>
      <c r="BM110" s="808"/>
      <c r="BN110" s="808"/>
      <c r="BO110" s="808"/>
      <c r="BP110" s="809"/>
      <c r="BQ110" s="861">
        <v>7958982</v>
      </c>
      <c r="BR110" s="842"/>
      <c r="BS110" s="842"/>
      <c r="BT110" s="842"/>
      <c r="BU110" s="842"/>
      <c r="BV110" s="842">
        <v>7575146</v>
      </c>
      <c r="BW110" s="842"/>
      <c r="BX110" s="842"/>
      <c r="BY110" s="842"/>
      <c r="BZ110" s="842"/>
      <c r="CA110" s="842">
        <v>7255708</v>
      </c>
      <c r="CB110" s="842"/>
      <c r="CC110" s="842"/>
      <c r="CD110" s="842"/>
      <c r="CE110" s="842"/>
      <c r="CF110" s="866">
        <v>151.6</v>
      </c>
      <c r="CG110" s="867"/>
      <c r="CH110" s="867"/>
      <c r="CI110" s="867"/>
      <c r="CJ110" s="867"/>
      <c r="CK110" s="926" t="s">
        <v>420</v>
      </c>
      <c r="CL110" s="819"/>
      <c r="CM110" s="860" t="s">
        <v>421</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c r="A111" s="774" t="s">
        <v>422</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423</v>
      </c>
      <c r="BA111" s="752"/>
      <c r="BB111" s="752"/>
      <c r="BC111" s="752"/>
      <c r="BD111" s="752"/>
      <c r="BE111" s="752"/>
      <c r="BF111" s="752"/>
      <c r="BG111" s="752"/>
      <c r="BH111" s="752"/>
      <c r="BI111" s="752"/>
      <c r="BJ111" s="752"/>
      <c r="BK111" s="752"/>
      <c r="BL111" s="752"/>
      <c r="BM111" s="752"/>
      <c r="BN111" s="752"/>
      <c r="BO111" s="752"/>
      <c r="BP111" s="753"/>
      <c r="BQ111" s="816">
        <v>73149</v>
      </c>
      <c r="BR111" s="817"/>
      <c r="BS111" s="817"/>
      <c r="BT111" s="817"/>
      <c r="BU111" s="817"/>
      <c r="BV111" s="817">
        <v>69392</v>
      </c>
      <c r="BW111" s="817"/>
      <c r="BX111" s="817"/>
      <c r="BY111" s="817"/>
      <c r="BZ111" s="817"/>
      <c r="CA111" s="817">
        <v>41066</v>
      </c>
      <c r="CB111" s="817"/>
      <c r="CC111" s="817"/>
      <c r="CD111" s="817"/>
      <c r="CE111" s="817"/>
      <c r="CF111" s="875">
        <v>0.9</v>
      </c>
      <c r="CG111" s="876"/>
      <c r="CH111" s="876"/>
      <c r="CI111" s="876"/>
      <c r="CJ111" s="876"/>
      <c r="CK111" s="927"/>
      <c r="CL111" s="821"/>
      <c r="CM111" s="815" t="s">
        <v>424</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c r="A112" s="912" t="s">
        <v>425</v>
      </c>
      <c r="B112" s="913"/>
      <c r="C112" s="752" t="s">
        <v>426</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427</v>
      </c>
      <c r="BA112" s="752"/>
      <c r="BB112" s="752"/>
      <c r="BC112" s="752"/>
      <c r="BD112" s="752"/>
      <c r="BE112" s="752"/>
      <c r="BF112" s="752"/>
      <c r="BG112" s="752"/>
      <c r="BH112" s="752"/>
      <c r="BI112" s="752"/>
      <c r="BJ112" s="752"/>
      <c r="BK112" s="752"/>
      <c r="BL112" s="752"/>
      <c r="BM112" s="752"/>
      <c r="BN112" s="752"/>
      <c r="BO112" s="752"/>
      <c r="BP112" s="753"/>
      <c r="BQ112" s="816">
        <v>2090262</v>
      </c>
      <c r="BR112" s="817"/>
      <c r="BS112" s="817"/>
      <c r="BT112" s="817"/>
      <c r="BU112" s="817"/>
      <c r="BV112" s="817">
        <v>1732574</v>
      </c>
      <c r="BW112" s="817"/>
      <c r="BX112" s="817"/>
      <c r="BY112" s="817"/>
      <c r="BZ112" s="817"/>
      <c r="CA112" s="817">
        <v>1653641</v>
      </c>
      <c r="CB112" s="817"/>
      <c r="CC112" s="817"/>
      <c r="CD112" s="817"/>
      <c r="CE112" s="817"/>
      <c r="CF112" s="875">
        <v>34.6</v>
      </c>
      <c r="CG112" s="876"/>
      <c r="CH112" s="876"/>
      <c r="CI112" s="876"/>
      <c r="CJ112" s="876"/>
      <c r="CK112" s="927"/>
      <c r="CL112" s="821"/>
      <c r="CM112" s="815" t="s">
        <v>428</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c r="A113" s="914"/>
      <c r="B113" s="915"/>
      <c r="C113" s="752" t="s">
        <v>429</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166468</v>
      </c>
      <c r="AB113" s="919"/>
      <c r="AC113" s="919"/>
      <c r="AD113" s="919"/>
      <c r="AE113" s="920"/>
      <c r="AF113" s="921">
        <v>170197</v>
      </c>
      <c r="AG113" s="919"/>
      <c r="AH113" s="919"/>
      <c r="AI113" s="919"/>
      <c r="AJ113" s="920"/>
      <c r="AK113" s="921">
        <v>132787</v>
      </c>
      <c r="AL113" s="919"/>
      <c r="AM113" s="919"/>
      <c r="AN113" s="919"/>
      <c r="AO113" s="920"/>
      <c r="AP113" s="922">
        <v>2.8</v>
      </c>
      <c r="AQ113" s="923"/>
      <c r="AR113" s="923"/>
      <c r="AS113" s="923"/>
      <c r="AT113" s="924"/>
      <c r="AU113" s="932"/>
      <c r="AV113" s="933"/>
      <c r="AW113" s="933"/>
      <c r="AX113" s="933"/>
      <c r="AY113" s="933"/>
      <c r="AZ113" s="815" t="s">
        <v>430</v>
      </c>
      <c r="BA113" s="752"/>
      <c r="BB113" s="752"/>
      <c r="BC113" s="752"/>
      <c r="BD113" s="752"/>
      <c r="BE113" s="752"/>
      <c r="BF113" s="752"/>
      <c r="BG113" s="752"/>
      <c r="BH113" s="752"/>
      <c r="BI113" s="752"/>
      <c r="BJ113" s="752"/>
      <c r="BK113" s="752"/>
      <c r="BL113" s="752"/>
      <c r="BM113" s="752"/>
      <c r="BN113" s="752"/>
      <c r="BO113" s="752"/>
      <c r="BP113" s="753"/>
      <c r="BQ113" s="816">
        <v>164789</v>
      </c>
      <c r="BR113" s="817"/>
      <c r="BS113" s="817"/>
      <c r="BT113" s="817"/>
      <c r="BU113" s="817"/>
      <c r="BV113" s="817">
        <v>160730</v>
      </c>
      <c r="BW113" s="817"/>
      <c r="BX113" s="817"/>
      <c r="BY113" s="817"/>
      <c r="BZ113" s="817"/>
      <c r="CA113" s="817">
        <v>139010</v>
      </c>
      <c r="CB113" s="817"/>
      <c r="CC113" s="817"/>
      <c r="CD113" s="817"/>
      <c r="CE113" s="817"/>
      <c r="CF113" s="875">
        <v>2.9</v>
      </c>
      <c r="CG113" s="876"/>
      <c r="CH113" s="876"/>
      <c r="CI113" s="876"/>
      <c r="CJ113" s="876"/>
      <c r="CK113" s="927"/>
      <c r="CL113" s="821"/>
      <c r="CM113" s="815" t="s">
        <v>431</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c r="A114" s="914"/>
      <c r="B114" s="915"/>
      <c r="C114" s="752" t="s">
        <v>432</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22021</v>
      </c>
      <c r="AB114" s="780"/>
      <c r="AC114" s="780"/>
      <c r="AD114" s="780"/>
      <c r="AE114" s="781"/>
      <c r="AF114" s="782">
        <v>21800</v>
      </c>
      <c r="AG114" s="780"/>
      <c r="AH114" s="780"/>
      <c r="AI114" s="780"/>
      <c r="AJ114" s="781"/>
      <c r="AK114" s="782">
        <v>21800</v>
      </c>
      <c r="AL114" s="780"/>
      <c r="AM114" s="780"/>
      <c r="AN114" s="780"/>
      <c r="AO114" s="781"/>
      <c r="AP114" s="824">
        <v>0.5</v>
      </c>
      <c r="AQ114" s="825"/>
      <c r="AR114" s="825"/>
      <c r="AS114" s="825"/>
      <c r="AT114" s="826"/>
      <c r="AU114" s="932"/>
      <c r="AV114" s="933"/>
      <c r="AW114" s="933"/>
      <c r="AX114" s="933"/>
      <c r="AY114" s="933"/>
      <c r="AZ114" s="815" t="s">
        <v>433</v>
      </c>
      <c r="BA114" s="752"/>
      <c r="BB114" s="752"/>
      <c r="BC114" s="752"/>
      <c r="BD114" s="752"/>
      <c r="BE114" s="752"/>
      <c r="BF114" s="752"/>
      <c r="BG114" s="752"/>
      <c r="BH114" s="752"/>
      <c r="BI114" s="752"/>
      <c r="BJ114" s="752"/>
      <c r="BK114" s="752"/>
      <c r="BL114" s="752"/>
      <c r="BM114" s="752"/>
      <c r="BN114" s="752"/>
      <c r="BO114" s="752"/>
      <c r="BP114" s="753"/>
      <c r="BQ114" s="816">
        <v>847579</v>
      </c>
      <c r="BR114" s="817"/>
      <c r="BS114" s="817"/>
      <c r="BT114" s="817"/>
      <c r="BU114" s="817"/>
      <c r="BV114" s="817">
        <v>782534</v>
      </c>
      <c r="BW114" s="817"/>
      <c r="BX114" s="817"/>
      <c r="BY114" s="817"/>
      <c r="BZ114" s="817"/>
      <c r="CA114" s="817">
        <v>762663</v>
      </c>
      <c r="CB114" s="817"/>
      <c r="CC114" s="817"/>
      <c r="CD114" s="817"/>
      <c r="CE114" s="817"/>
      <c r="CF114" s="875">
        <v>15.9</v>
      </c>
      <c r="CG114" s="876"/>
      <c r="CH114" s="876"/>
      <c r="CI114" s="876"/>
      <c r="CJ114" s="876"/>
      <c r="CK114" s="927"/>
      <c r="CL114" s="821"/>
      <c r="CM114" s="815" t="s">
        <v>434</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c r="A115" s="914"/>
      <c r="B115" s="915"/>
      <c r="C115" s="752" t="s">
        <v>435</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t="s">
        <v>122</v>
      </c>
      <c r="AB115" s="919"/>
      <c r="AC115" s="919"/>
      <c r="AD115" s="919"/>
      <c r="AE115" s="920"/>
      <c r="AF115" s="921" t="s">
        <v>122</v>
      </c>
      <c r="AG115" s="919"/>
      <c r="AH115" s="919"/>
      <c r="AI115" s="919"/>
      <c r="AJ115" s="920"/>
      <c r="AK115" s="921" t="s">
        <v>122</v>
      </c>
      <c r="AL115" s="919"/>
      <c r="AM115" s="919"/>
      <c r="AN115" s="919"/>
      <c r="AO115" s="920"/>
      <c r="AP115" s="922" t="s">
        <v>122</v>
      </c>
      <c r="AQ115" s="923"/>
      <c r="AR115" s="923"/>
      <c r="AS115" s="923"/>
      <c r="AT115" s="924"/>
      <c r="AU115" s="932"/>
      <c r="AV115" s="933"/>
      <c r="AW115" s="933"/>
      <c r="AX115" s="933"/>
      <c r="AY115" s="933"/>
      <c r="AZ115" s="815" t="s">
        <v>436</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437</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c r="A116" s="916"/>
      <c r="B116" s="917"/>
      <c r="C116" s="839" t="s">
        <v>438</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439</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440</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441</v>
      </c>
      <c r="Z117" s="897"/>
      <c r="AA117" s="902">
        <v>1130628</v>
      </c>
      <c r="AB117" s="903"/>
      <c r="AC117" s="903"/>
      <c r="AD117" s="903"/>
      <c r="AE117" s="904"/>
      <c r="AF117" s="905">
        <v>1083861</v>
      </c>
      <c r="AG117" s="903"/>
      <c r="AH117" s="903"/>
      <c r="AI117" s="903"/>
      <c r="AJ117" s="904"/>
      <c r="AK117" s="905">
        <v>1048482</v>
      </c>
      <c r="AL117" s="903"/>
      <c r="AM117" s="903"/>
      <c r="AN117" s="903"/>
      <c r="AO117" s="904"/>
      <c r="AP117" s="906"/>
      <c r="AQ117" s="907"/>
      <c r="AR117" s="907"/>
      <c r="AS117" s="907"/>
      <c r="AT117" s="908"/>
      <c r="AU117" s="932"/>
      <c r="AV117" s="933"/>
      <c r="AW117" s="933"/>
      <c r="AX117" s="933"/>
      <c r="AY117" s="933"/>
      <c r="AZ117" s="863" t="s">
        <v>442</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443</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c r="A118" s="895" t="s">
        <v>417</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414</v>
      </c>
      <c r="AB118" s="896"/>
      <c r="AC118" s="896"/>
      <c r="AD118" s="896"/>
      <c r="AE118" s="897"/>
      <c r="AF118" s="898" t="s">
        <v>415</v>
      </c>
      <c r="AG118" s="896"/>
      <c r="AH118" s="896"/>
      <c r="AI118" s="896"/>
      <c r="AJ118" s="897"/>
      <c r="AK118" s="898" t="s">
        <v>294</v>
      </c>
      <c r="AL118" s="896"/>
      <c r="AM118" s="896"/>
      <c r="AN118" s="896"/>
      <c r="AO118" s="897"/>
      <c r="AP118" s="899" t="s">
        <v>416</v>
      </c>
      <c r="AQ118" s="900"/>
      <c r="AR118" s="900"/>
      <c r="AS118" s="900"/>
      <c r="AT118" s="901"/>
      <c r="AU118" s="932"/>
      <c r="AV118" s="933"/>
      <c r="AW118" s="933"/>
      <c r="AX118" s="933"/>
      <c r="AY118" s="933"/>
      <c r="AZ118" s="838" t="s">
        <v>444</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445</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c r="A119" s="818" t="s">
        <v>420</v>
      </c>
      <c r="B119" s="819"/>
      <c r="C119" s="860" t="s">
        <v>421</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446</v>
      </c>
      <c r="BP119" s="878"/>
      <c r="BQ119" s="879">
        <v>11134761</v>
      </c>
      <c r="BR119" s="845"/>
      <c r="BS119" s="845"/>
      <c r="BT119" s="845"/>
      <c r="BU119" s="845"/>
      <c r="BV119" s="845">
        <v>10320376</v>
      </c>
      <c r="BW119" s="845"/>
      <c r="BX119" s="845"/>
      <c r="BY119" s="845"/>
      <c r="BZ119" s="845"/>
      <c r="CA119" s="845">
        <v>9852088</v>
      </c>
      <c r="CB119" s="845"/>
      <c r="CC119" s="845"/>
      <c r="CD119" s="845"/>
      <c r="CE119" s="845"/>
      <c r="CF119" s="748"/>
      <c r="CG119" s="749"/>
      <c r="CH119" s="749"/>
      <c r="CI119" s="749"/>
      <c r="CJ119" s="834"/>
      <c r="CK119" s="928"/>
      <c r="CL119" s="823"/>
      <c r="CM119" s="838" t="s">
        <v>447</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v>73149</v>
      </c>
      <c r="DH119" s="764"/>
      <c r="DI119" s="764"/>
      <c r="DJ119" s="764"/>
      <c r="DK119" s="765"/>
      <c r="DL119" s="766">
        <v>69392</v>
      </c>
      <c r="DM119" s="764"/>
      <c r="DN119" s="764"/>
      <c r="DO119" s="764"/>
      <c r="DP119" s="765"/>
      <c r="DQ119" s="766">
        <v>41066</v>
      </c>
      <c r="DR119" s="764"/>
      <c r="DS119" s="764"/>
      <c r="DT119" s="764"/>
      <c r="DU119" s="765"/>
      <c r="DV119" s="848">
        <v>0.9</v>
      </c>
      <c r="DW119" s="849"/>
      <c r="DX119" s="849"/>
      <c r="DY119" s="849"/>
      <c r="DZ119" s="850"/>
    </row>
    <row r="120" spans="1:130" s="218" customFormat="1" ht="26.25" customHeight="1">
      <c r="A120" s="820"/>
      <c r="B120" s="821"/>
      <c r="C120" s="815" t="s">
        <v>424</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448</v>
      </c>
      <c r="AV120" s="881"/>
      <c r="AW120" s="881"/>
      <c r="AX120" s="881"/>
      <c r="AY120" s="882"/>
      <c r="AZ120" s="860" t="s">
        <v>449</v>
      </c>
      <c r="BA120" s="808"/>
      <c r="BB120" s="808"/>
      <c r="BC120" s="808"/>
      <c r="BD120" s="808"/>
      <c r="BE120" s="808"/>
      <c r="BF120" s="808"/>
      <c r="BG120" s="808"/>
      <c r="BH120" s="808"/>
      <c r="BI120" s="808"/>
      <c r="BJ120" s="808"/>
      <c r="BK120" s="808"/>
      <c r="BL120" s="808"/>
      <c r="BM120" s="808"/>
      <c r="BN120" s="808"/>
      <c r="BO120" s="808"/>
      <c r="BP120" s="809"/>
      <c r="BQ120" s="861">
        <v>12448672</v>
      </c>
      <c r="BR120" s="842"/>
      <c r="BS120" s="842"/>
      <c r="BT120" s="842"/>
      <c r="BU120" s="842"/>
      <c r="BV120" s="842">
        <v>11872526</v>
      </c>
      <c r="BW120" s="842"/>
      <c r="BX120" s="842"/>
      <c r="BY120" s="842"/>
      <c r="BZ120" s="842"/>
      <c r="CA120" s="842">
        <v>11571121</v>
      </c>
      <c r="CB120" s="842"/>
      <c r="CC120" s="842"/>
      <c r="CD120" s="842"/>
      <c r="CE120" s="842"/>
      <c r="CF120" s="866">
        <v>241.8</v>
      </c>
      <c r="CG120" s="867"/>
      <c r="CH120" s="867"/>
      <c r="CI120" s="867"/>
      <c r="CJ120" s="867"/>
      <c r="CK120" s="868" t="s">
        <v>450</v>
      </c>
      <c r="CL120" s="852"/>
      <c r="CM120" s="852"/>
      <c r="CN120" s="852"/>
      <c r="CO120" s="853"/>
      <c r="CP120" s="872" t="s">
        <v>395</v>
      </c>
      <c r="CQ120" s="873"/>
      <c r="CR120" s="873"/>
      <c r="CS120" s="873"/>
      <c r="CT120" s="873"/>
      <c r="CU120" s="873"/>
      <c r="CV120" s="873"/>
      <c r="CW120" s="873"/>
      <c r="CX120" s="873"/>
      <c r="CY120" s="873"/>
      <c r="CZ120" s="873"/>
      <c r="DA120" s="873"/>
      <c r="DB120" s="873"/>
      <c r="DC120" s="873"/>
      <c r="DD120" s="873"/>
      <c r="DE120" s="873"/>
      <c r="DF120" s="874"/>
      <c r="DG120" s="861" t="s">
        <v>122</v>
      </c>
      <c r="DH120" s="842"/>
      <c r="DI120" s="842"/>
      <c r="DJ120" s="842"/>
      <c r="DK120" s="842"/>
      <c r="DL120" s="842" t="s">
        <v>122</v>
      </c>
      <c r="DM120" s="842"/>
      <c r="DN120" s="842"/>
      <c r="DO120" s="842"/>
      <c r="DP120" s="842"/>
      <c r="DQ120" s="842">
        <v>1033636</v>
      </c>
      <c r="DR120" s="842"/>
      <c r="DS120" s="842"/>
      <c r="DT120" s="842"/>
      <c r="DU120" s="842"/>
      <c r="DV120" s="843">
        <v>21.6</v>
      </c>
      <c r="DW120" s="843"/>
      <c r="DX120" s="843"/>
      <c r="DY120" s="843"/>
      <c r="DZ120" s="844"/>
    </row>
    <row r="121" spans="1:130" s="218" customFormat="1" ht="26.25" customHeight="1">
      <c r="A121" s="820"/>
      <c r="B121" s="821"/>
      <c r="C121" s="863" t="s">
        <v>451</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452</v>
      </c>
      <c r="BA121" s="752"/>
      <c r="BB121" s="752"/>
      <c r="BC121" s="752"/>
      <c r="BD121" s="752"/>
      <c r="BE121" s="752"/>
      <c r="BF121" s="752"/>
      <c r="BG121" s="752"/>
      <c r="BH121" s="752"/>
      <c r="BI121" s="752"/>
      <c r="BJ121" s="752"/>
      <c r="BK121" s="752"/>
      <c r="BL121" s="752"/>
      <c r="BM121" s="752"/>
      <c r="BN121" s="752"/>
      <c r="BO121" s="752"/>
      <c r="BP121" s="753"/>
      <c r="BQ121" s="816">
        <v>102863</v>
      </c>
      <c r="BR121" s="817"/>
      <c r="BS121" s="817"/>
      <c r="BT121" s="817"/>
      <c r="BU121" s="817"/>
      <c r="BV121" s="817">
        <v>88896</v>
      </c>
      <c r="BW121" s="817"/>
      <c r="BX121" s="817"/>
      <c r="BY121" s="817"/>
      <c r="BZ121" s="817"/>
      <c r="CA121" s="817">
        <v>77965</v>
      </c>
      <c r="CB121" s="817"/>
      <c r="CC121" s="817"/>
      <c r="CD121" s="817"/>
      <c r="CE121" s="817"/>
      <c r="CF121" s="875">
        <v>1.6</v>
      </c>
      <c r="CG121" s="876"/>
      <c r="CH121" s="876"/>
      <c r="CI121" s="876"/>
      <c r="CJ121" s="876"/>
      <c r="CK121" s="869"/>
      <c r="CL121" s="855"/>
      <c r="CM121" s="855"/>
      <c r="CN121" s="855"/>
      <c r="CO121" s="856"/>
      <c r="CP121" s="835" t="s">
        <v>393</v>
      </c>
      <c r="CQ121" s="836"/>
      <c r="CR121" s="836"/>
      <c r="CS121" s="836"/>
      <c r="CT121" s="836"/>
      <c r="CU121" s="836"/>
      <c r="CV121" s="836"/>
      <c r="CW121" s="836"/>
      <c r="CX121" s="836"/>
      <c r="CY121" s="836"/>
      <c r="CZ121" s="836"/>
      <c r="DA121" s="836"/>
      <c r="DB121" s="836"/>
      <c r="DC121" s="836"/>
      <c r="DD121" s="836"/>
      <c r="DE121" s="836"/>
      <c r="DF121" s="837"/>
      <c r="DG121" s="816">
        <v>288418</v>
      </c>
      <c r="DH121" s="817"/>
      <c r="DI121" s="817"/>
      <c r="DJ121" s="817"/>
      <c r="DK121" s="817"/>
      <c r="DL121" s="817">
        <v>337285</v>
      </c>
      <c r="DM121" s="817"/>
      <c r="DN121" s="817"/>
      <c r="DO121" s="817"/>
      <c r="DP121" s="817"/>
      <c r="DQ121" s="817">
        <v>351755</v>
      </c>
      <c r="DR121" s="817"/>
      <c r="DS121" s="817"/>
      <c r="DT121" s="817"/>
      <c r="DU121" s="817"/>
      <c r="DV121" s="794">
        <v>7.3</v>
      </c>
      <c r="DW121" s="794"/>
      <c r="DX121" s="794"/>
      <c r="DY121" s="794"/>
      <c r="DZ121" s="795"/>
    </row>
    <row r="122" spans="1:130" s="218" customFormat="1" ht="26.25" customHeight="1">
      <c r="A122" s="820"/>
      <c r="B122" s="821"/>
      <c r="C122" s="815" t="s">
        <v>434</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453</v>
      </c>
      <c r="BA122" s="839"/>
      <c r="BB122" s="839"/>
      <c r="BC122" s="839"/>
      <c r="BD122" s="839"/>
      <c r="BE122" s="839"/>
      <c r="BF122" s="839"/>
      <c r="BG122" s="839"/>
      <c r="BH122" s="839"/>
      <c r="BI122" s="839"/>
      <c r="BJ122" s="839"/>
      <c r="BK122" s="839"/>
      <c r="BL122" s="839"/>
      <c r="BM122" s="839"/>
      <c r="BN122" s="839"/>
      <c r="BO122" s="839"/>
      <c r="BP122" s="840"/>
      <c r="BQ122" s="879">
        <v>6812052</v>
      </c>
      <c r="BR122" s="845"/>
      <c r="BS122" s="845"/>
      <c r="BT122" s="845"/>
      <c r="BU122" s="845"/>
      <c r="BV122" s="845">
        <v>6433679</v>
      </c>
      <c r="BW122" s="845"/>
      <c r="BX122" s="845"/>
      <c r="BY122" s="845"/>
      <c r="BZ122" s="845"/>
      <c r="CA122" s="845">
        <v>6099739</v>
      </c>
      <c r="CB122" s="845"/>
      <c r="CC122" s="845"/>
      <c r="CD122" s="845"/>
      <c r="CE122" s="845"/>
      <c r="CF122" s="846">
        <v>127.5</v>
      </c>
      <c r="CG122" s="847"/>
      <c r="CH122" s="847"/>
      <c r="CI122" s="847"/>
      <c r="CJ122" s="847"/>
      <c r="CK122" s="869"/>
      <c r="CL122" s="855"/>
      <c r="CM122" s="855"/>
      <c r="CN122" s="855"/>
      <c r="CO122" s="856"/>
      <c r="CP122" s="835" t="s">
        <v>396</v>
      </c>
      <c r="CQ122" s="836"/>
      <c r="CR122" s="836"/>
      <c r="CS122" s="836"/>
      <c r="CT122" s="836"/>
      <c r="CU122" s="836"/>
      <c r="CV122" s="836"/>
      <c r="CW122" s="836"/>
      <c r="CX122" s="836"/>
      <c r="CY122" s="836"/>
      <c r="CZ122" s="836"/>
      <c r="DA122" s="836"/>
      <c r="DB122" s="836"/>
      <c r="DC122" s="836"/>
      <c r="DD122" s="836"/>
      <c r="DE122" s="836"/>
      <c r="DF122" s="837"/>
      <c r="DG122" s="816" t="s">
        <v>122</v>
      </c>
      <c r="DH122" s="817"/>
      <c r="DI122" s="817"/>
      <c r="DJ122" s="817"/>
      <c r="DK122" s="817"/>
      <c r="DL122" s="817" t="s">
        <v>122</v>
      </c>
      <c r="DM122" s="817"/>
      <c r="DN122" s="817"/>
      <c r="DO122" s="817"/>
      <c r="DP122" s="817"/>
      <c r="DQ122" s="817">
        <v>228519</v>
      </c>
      <c r="DR122" s="817"/>
      <c r="DS122" s="817"/>
      <c r="DT122" s="817"/>
      <c r="DU122" s="817"/>
      <c r="DV122" s="794">
        <v>4.8</v>
      </c>
      <c r="DW122" s="794"/>
      <c r="DX122" s="794"/>
      <c r="DY122" s="794"/>
      <c r="DZ122" s="795"/>
    </row>
    <row r="123" spans="1:130" s="218" customFormat="1" ht="26.25" customHeight="1">
      <c r="A123" s="820"/>
      <c r="B123" s="821"/>
      <c r="C123" s="815" t="s">
        <v>440</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454</v>
      </c>
      <c r="BP123" s="878"/>
      <c r="BQ123" s="832">
        <v>19363587</v>
      </c>
      <c r="BR123" s="833"/>
      <c r="BS123" s="833"/>
      <c r="BT123" s="833"/>
      <c r="BU123" s="833"/>
      <c r="BV123" s="833">
        <v>18395101</v>
      </c>
      <c r="BW123" s="833"/>
      <c r="BX123" s="833"/>
      <c r="BY123" s="833"/>
      <c r="BZ123" s="833"/>
      <c r="CA123" s="833">
        <v>17748825</v>
      </c>
      <c r="CB123" s="833"/>
      <c r="CC123" s="833"/>
      <c r="CD123" s="833"/>
      <c r="CE123" s="833"/>
      <c r="CF123" s="748"/>
      <c r="CG123" s="749"/>
      <c r="CH123" s="749"/>
      <c r="CI123" s="749"/>
      <c r="CJ123" s="834"/>
      <c r="CK123" s="869"/>
      <c r="CL123" s="855"/>
      <c r="CM123" s="855"/>
      <c r="CN123" s="855"/>
      <c r="CO123" s="856"/>
      <c r="CP123" s="835" t="s">
        <v>397</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t="s">
        <v>122</v>
      </c>
      <c r="DM123" s="780"/>
      <c r="DN123" s="780"/>
      <c r="DO123" s="780"/>
      <c r="DP123" s="781"/>
      <c r="DQ123" s="782">
        <v>39731</v>
      </c>
      <c r="DR123" s="780"/>
      <c r="DS123" s="780"/>
      <c r="DT123" s="780"/>
      <c r="DU123" s="781"/>
      <c r="DV123" s="824">
        <v>0.8</v>
      </c>
      <c r="DW123" s="825"/>
      <c r="DX123" s="825"/>
      <c r="DY123" s="825"/>
      <c r="DZ123" s="826"/>
    </row>
    <row r="124" spans="1:130" s="218" customFormat="1" ht="26.25" customHeight="1" thickBot="1">
      <c r="A124" s="820"/>
      <c r="B124" s="821"/>
      <c r="C124" s="815" t="s">
        <v>443</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455</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122</v>
      </c>
      <c r="BR124" s="831"/>
      <c r="BS124" s="831"/>
      <c r="BT124" s="831"/>
      <c r="BU124" s="831"/>
      <c r="BV124" s="831" t="s">
        <v>122</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456</v>
      </c>
      <c r="CQ124" s="836"/>
      <c r="CR124" s="836"/>
      <c r="CS124" s="836"/>
      <c r="CT124" s="836"/>
      <c r="CU124" s="836"/>
      <c r="CV124" s="836"/>
      <c r="CW124" s="836"/>
      <c r="CX124" s="836"/>
      <c r="CY124" s="836"/>
      <c r="CZ124" s="836"/>
      <c r="DA124" s="836"/>
      <c r="DB124" s="836"/>
      <c r="DC124" s="836"/>
      <c r="DD124" s="836"/>
      <c r="DE124" s="836"/>
      <c r="DF124" s="837"/>
      <c r="DG124" s="763">
        <v>1801844</v>
      </c>
      <c r="DH124" s="764"/>
      <c r="DI124" s="764"/>
      <c r="DJ124" s="764"/>
      <c r="DK124" s="765"/>
      <c r="DL124" s="766">
        <v>1395289</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c r="A125" s="820"/>
      <c r="B125" s="821"/>
      <c r="C125" s="815" t="s">
        <v>445</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457</v>
      </c>
      <c r="CL125" s="852"/>
      <c r="CM125" s="852"/>
      <c r="CN125" s="852"/>
      <c r="CO125" s="853"/>
      <c r="CP125" s="860" t="s">
        <v>458</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c r="A126" s="820"/>
      <c r="B126" s="821"/>
      <c r="C126" s="815" t="s">
        <v>447</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459</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c r="A127" s="822"/>
      <c r="B127" s="823"/>
      <c r="C127" s="838" t="s">
        <v>460</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461</v>
      </c>
      <c r="AY127" s="812"/>
      <c r="AZ127" s="812"/>
      <c r="BA127" s="812"/>
      <c r="BB127" s="812"/>
      <c r="BC127" s="812"/>
      <c r="BD127" s="812"/>
      <c r="BE127" s="813"/>
      <c r="BF127" s="811" t="s">
        <v>462</v>
      </c>
      <c r="BG127" s="812"/>
      <c r="BH127" s="812"/>
      <c r="BI127" s="812"/>
      <c r="BJ127" s="812"/>
      <c r="BK127" s="812"/>
      <c r="BL127" s="813"/>
      <c r="BM127" s="811" t="s">
        <v>463</v>
      </c>
      <c r="BN127" s="812"/>
      <c r="BO127" s="812"/>
      <c r="BP127" s="812"/>
      <c r="BQ127" s="812"/>
      <c r="BR127" s="812"/>
      <c r="BS127" s="813"/>
      <c r="BT127" s="811" t="s">
        <v>464</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465</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c r="A128" s="796" t="s">
        <v>466</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467</v>
      </c>
      <c r="X128" s="798"/>
      <c r="Y128" s="798"/>
      <c r="Z128" s="799"/>
      <c r="AA128" s="800">
        <v>19669</v>
      </c>
      <c r="AB128" s="801"/>
      <c r="AC128" s="801"/>
      <c r="AD128" s="801"/>
      <c r="AE128" s="802"/>
      <c r="AF128" s="803">
        <v>15680</v>
      </c>
      <c r="AG128" s="801"/>
      <c r="AH128" s="801"/>
      <c r="AI128" s="801"/>
      <c r="AJ128" s="802"/>
      <c r="AK128" s="803">
        <v>12433</v>
      </c>
      <c r="AL128" s="801"/>
      <c r="AM128" s="801"/>
      <c r="AN128" s="801"/>
      <c r="AO128" s="802"/>
      <c r="AP128" s="804"/>
      <c r="AQ128" s="805"/>
      <c r="AR128" s="805"/>
      <c r="AS128" s="805"/>
      <c r="AT128" s="806"/>
      <c r="AU128" s="220"/>
      <c r="AV128" s="220"/>
      <c r="AW128" s="220"/>
      <c r="AX128" s="807" t="s">
        <v>468</v>
      </c>
      <c r="AY128" s="808"/>
      <c r="AZ128" s="808"/>
      <c r="BA128" s="808"/>
      <c r="BB128" s="808"/>
      <c r="BC128" s="808"/>
      <c r="BD128" s="808"/>
      <c r="BE128" s="809"/>
      <c r="BF128" s="786" t="s">
        <v>122</v>
      </c>
      <c r="BG128" s="787"/>
      <c r="BH128" s="787"/>
      <c r="BI128" s="787"/>
      <c r="BJ128" s="787"/>
      <c r="BK128" s="787"/>
      <c r="BL128" s="810"/>
      <c r="BM128" s="786">
        <v>14.7</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469</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470</v>
      </c>
      <c r="X129" s="777"/>
      <c r="Y129" s="777"/>
      <c r="Z129" s="778"/>
      <c r="AA129" s="779">
        <v>5617543</v>
      </c>
      <c r="AB129" s="780"/>
      <c r="AC129" s="780"/>
      <c r="AD129" s="780"/>
      <c r="AE129" s="781"/>
      <c r="AF129" s="782">
        <v>5513543</v>
      </c>
      <c r="AG129" s="780"/>
      <c r="AH129" s="780"/>
      <c r="AI129" s="780"/>
      <c r="AJ129" s="781"/>
      <c r="AK129" s="782">
        <v>5495270</v>
      </c>
      <c r="AL129" s="780"/>
      <c r="AM129" s="780"/>
      <c r="AN129" s="780"/>
      <c r="AO129" s="781"/>
      <c r="AP129" s="783"/>
      <c r="AQ129" s="784"/>
      <c r="AR129" s="784"/>
      <c r="AS129" s="784"/>
      <c r="AT129" s="785"/>
      <c r="AU129" s="221"/>
      <c r="AV129" s="221"/>
      <c r="AW129" s="221"/>
      <c r="AX129" s="751" t="s">
        <v>471</v>
      </c>
      <c r="AY129" s="752"/>
      <c r="AZ129" s="752"/>
      <c r="BA129" s="752"/>
      <c r="BB129" s="752"/>
      <c r="BC129" s="752"/>
      <c r="BD129" s="752"/>
      <c r="BE129" s="753"/>
      <c r="BF129" s="770" t="s">
        <v>122</v>
      </c>
      <c r="BG129" s="771"/>
      <c r="BH129" s="771"/>
      <c r="BI129" s="771"/>
      <c r="BJ129" s="771"/>
      <c r="BK129" s="771"/>
      <c r="BL129" s="772"/>
      <c r="BM129" s="770">
        <v>19.7</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c r="A130" s="774" t="s">
        <v>472</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473</v>
      </c>
      <c r="X130" s="777"/>
      <c r="Y130" s="777"/>
      <c r="Z130" s="778"/>
      <c r="AA130" s="779">
        <v>784612</v>
      </c>
      <c r="AB130" s="780"/>
      <c r="AC130" s="780"/>
      <c r="AD130" s="780"/>
      <c r="AE130" s="781"/>
      <c r="AF130" s="782">
        <v>739539</v>
      </c>
      <c r="AG130" s="780"/>
      <c r="AH130" s="780"/>
      <c r="AI130" s="780"/>
      <c r="AJ130" s="781"/>
      <c r="AK130" s="782">
        <v>709337</v>
      </c>
      <c r="AL130" s="780"/>
      <c r="AM130" s="780"/>
      <c r="AN130" s="780"/>
      <c r="AO130" s="781"/>
      <c r="AP130" s="783"/>
      <c r="AQ130" s="784"/>
      <c r="AR130" s="784"/>
      <c r="AS130" s="784"/>
      <c r="AT130" s="785"/>
      <c r="AU130" s="221"/>
      <c r="AV130" s="221"/>
      <c r="AW130" s="221"/>
      <c r="AX130" s="751" t="s">
        <v>474</v>
      </c>
      <c r="AY130" s="752"/>
      <c r="AZ130" s="752"/>
      <c r="BA130" s="752"/>
      <c r="BB130" s="752"/>
      <c r="BC130" s="752"/>
      <c r="BD130" s="752"/>
      <c r="BE130" s="753"/>
      <c r="BF130" s="754">
        <v>6.8</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475</v>
      </c>
      <c r="X131" s="761"/>
      <c r="Y131" s="761"/>
      <c r="Z131" s="762"/>
      <c r="AA131" s="763">
        <v>4832931</v>
      </c>
      <c r="AB131" s="764"/>
      <c r="AC131" s="764"/>
      <c r="AD131" s="764"/>
      <c r="AE131" s="765"/>
      <c r="AF131" s="766">
        <v>4774004</v>
      </c>
      <c r="AG131" s="764"/>
      <c r="AH131" s="764"/>
      <c r="AI131" s="764"/>
      <c r="AJ131" s="765"/>
      <c r="AK131" s="766">
        <v>4785933</v>
      </c>
      <c r="AL131" s="764"/>
      <c r="AM131" s="764"/>
      <c r="AN131" s="764"/>
      <c r="AO131" s="765"/>
      <c r="AP131" s="767"/>
      <c r="AQ131" s="768"/>
      <c r="AR131" s="768"/>
      <c r="AS131" s="768"/>
      <c r="AT131" s="769"/>
      <c r="AU131" s="221"/>
      <c r="AV131" s="221"/>
      <c r="AW131" s="221"/>
      <c r="AX131" s="729" t="s">
        <v>476</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c r="A132" s="738" t="s">
        <v>477</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478</v>
      </c>
      <c r="W132" s="742"/>
      <c r="X132" s="742"/>
      <c r="Y132" s="742"/>
      <c r="Z132" s="743"/>
      <c r="AA132" s="744">
        <v>6.7525689900000003</v>
      </c>
      <c r="AB132" s="745"/>
      <c r="AC132" s="745"/>
      <c r="AD132" s="745"/>
      <c r="AE132" s="746"/>
      <c r="AF132" s="747">
        <v>6.8839908809999999</v>
      </c>
      <c r="AG132" s="745"/>
      <c r="AH132" s="745"/>
      <c r="AI132" s="745"/>
      <c r="AJ132" s="746"/>
      <c r="AK132" s="747">
        <v>6.8265059289999996</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479</v>
      </c>
      <c r="W133" s="721"/>
      <c r="X133" s="721"/>
      <c r="Y133" s="721"/>
      <c r="Z133" s="722"/>
      <c r="AA133" s="723">
        <v>5.9</v>
      </c>
      <c r="AB133" s="724"/>
      <c r="AC133" s="724"/>
      <c r="AD133" s="724"/>
      <c r="AE133" s="725"/>
      <c r="AF133" s="723">
        <v>6.5</v>
      </c>
      <c r="AG133" s="724"/>
      <c r="AH133" s="724"/>
      <c r="AI133" s="724"/>
      <c r="AJ133" s="725"/>
      <c r="AK133" s="723">
        <v>6.8</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gPpEmbkBe5zocUjJ23yAUQ2nsg6lzDrWlrNW3FiaAmRO/TJ/ga4rYC9k/Imf9E3CYoS6E4KMJYHnButTvFiXAA==" saltValue="eeXr/XY+8l34tUTqShLJ7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cols>
    <col min="1" max="120" width="2.7265625" style="248" customWidth="1"/>
    <col min="121" max="121" width="0" style="247" hidden="1" customWidth="1"/>
    <col min="122" max="16384" width="9" style="247" hidden="1"/>
  </cols>
  <sheetData>
    <row r="1" spans="1:120" ht="13">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247"/>
    </row>
    <row r="17" spans="119:120" ht="13">
      <c r="DP17" s="247"/>
    </row>
    <row r="18" spans="119:120" ht="13"/>
    <row r="19" spans="119:120" ht="13"/>
    <row r="20" spans="119:120" ht="13">
      <c r="DO20" s="247"/>
      <c r="DP20" s="247"/>
    </row>
    <row r="21" spans="119:120" ht="13">
      <c r="DP21" s="247"/>
    </row>
    <row r="22" spans="119:120" ht="13"/>
    <row r="23" spans="119:120" ht="13">
      <c r="DO23" s="247"/>
      <c r="DP23" s="247"/>
    </row>
    <row r="24" spans="119:120" ht="13">
      <c r="DP24" s="247"/>
    </row>
    <row r="25" spans="119:120" ht="13">
      <c r="DP25" s="247"/>
    </row>
    <row r="26" spans="119:120" ht="13">
      <c r="DO26" s="247"/>
      <c r="DP26" s="247"/>
    </row>
    <row r="27" spans="119:120" ht="13"/>
    <row r="28" spans="119:120" ht="13">
      <c r="DO28" s="247"/>
      <c r="DP28" s="247"/>
    </row>
    <row r="29" spans="119:120" ht="13">
      <c r="DP29" s="247"/>
    </row>
    <row r="30" spans="119:120" ht="13"/>
    <row r="31" spans="119:120" ht="13">
      <c r="DO31" s="247"/>
      <c r="DP31" s="247"/>
    </row>
    <row r="32" spans="119:120" ht="13"/>
    <row r="33" spans="98:120" ht="13">
      <c r="DO33" s="247"/>
      <c r="DP33" s="247"/>
    </row>
    <row r="34" spans="98:120" ht="13">
      <c r="DM34" s="247"/>
    </row>
    <row r="35" spans="98:120" ht="13">
      <c r="CT35" s="247"/>
      <c r="CU35" s="247"/>
      <c r="CV35" s="247"/>
      <c r="CY35" s="247"/>
      <c r="CZ35" s="247"/>
      <c r="DA35" s="247"/>
      <c r="DD35" s="247"/>
      <c r="DE35" s="247"/>
      <c r="DF35" s="247"/>
      <c r="DI35" s="247"/>
      <c r="DJ35" s="247"/>
      <c r="DK35" s="247"/>
      <c r="DM35" s="247"/>
      <c r="DN35" s="247"/>
      <c r="DO35" s="247"/>
      <c r="DP35" s="247"/>
    </row>
    <row r="36" spans="98:120" ht="13"/>
    <row r="37" spans="98:120" ht="13">
      <c r="CW37" s="247"/>
      <c r="DB37" s="247"/>
      <c r="DG37" s="247"/>
      <c r="DL37" s="247"/>
      <c r="DP37" s="247"/>
    </row>
    <row r="38" spans="98:120" ht="13">
      <c r="CT38" s="247"/>
      <c r="CU38" s="247"/>
      <c r="CV38" s="247"/>
      <c r="CW38" s="247"/>
      <c r="CY38" s="247"/>
      <c r="CZ38" s="247"/>
      <c r="DA38" s="247"/>
      <c r="DB38" s="247"/>
      <c r="DD38" s="247"/>
      <c r="DE38" s="247"/>
      <c r="DF38" s="247"/>
      <c r="DG38" s="247"/>
      <c r="DI38" s="247"/>
      <c r="DJ38" s="247"/>
      <c r="DK38" s="247"/>
      <c r="DL38" s="247"/>
      <c r="DN38" s="247"/>
      <c r="DO38" s="247"/>
      <c r="DP38" s="247"/>
    </row>
    <row r="39" spans="98:120" ht="13"/>
    <row r="40" spans="98:120" ht="13"/>
    <row r="41" spans="98:120" ht="13"/>
    <row r="42" spans="98:120" ht="13"/>
    <row r="43" spans="98:120" ht="13"/>
    <row r="44" spans="98:120" ht="13"/>
    <row r="45" spans="98:120" ht="13"/>
    <row r="46" spans="98:120" ht="13"/>
    <row r="47" spans="98:120" ht="13"/>
    <row r="48" spans="98:120" ht="13"/>
    <row r="49" spans="22:120" ht="13">
      <c r="DN49" s="247"/>
      <c r="DO49" s="247"/>
      <c r="DP49" s="247"/>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247"/>
      <c r="CS63" s="247"/>
      <c r="CX63" s="247"/>
      <c r="DC63" s="247"/>
      <c r="DH63" s="247"/>
    </row>
    <row r="64" spans="22:120" ht="13">
      <c r="V64" s="247"/>
    </row>
    <row r="65" spans="15:120" ht="13">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c r="Q66" s="247"/>
      <c r="S66" s="247"/>
      <c r="U66" s="247"/>
      <c r="DM66" s="247"/>
    </row>
    <row r="67" spans="15:120" ht="13">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row r="69" spans="15:120" ht="13"/>
    <row r="70" spans="15:120" ht="13"/>
    <row r="71" spans="15:120" ht="13"/>
    <row r="72" spans="15:120" ht="13">
      <c r="DP72" s="247"/>
    </row>
    <row r="73" spans="15:120" ht="13">
      <c r="DP73" s="247"/>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247"/>
      <c r="CX96" s="247"/>
      <c r="DC96" s="247"/>
      <c r="DH96" s="247"/>
    </row>
    <row r="97" spans="24:120" ht="13">
      <c r="CS97" s="247"/>
      <c r="CX97" s="247"/>
      <c r="DC97" s="247"/>
      <c r="DH97" s="247"/>
      <c r="DP97" s="248" t="s">
        <v>480</v>
      </c>
    </row>
    <row r="98" spans="24:120" ht="13" hidden="1">
      <c r="CS98" s="247"/>
      <c r="CX98" s="247"/>
      <c r="DC98" s="247"/>
      <c r="DH98" s="247"/>
    </row>
    <row r="99" spans="24:120" ht="13" hidden="1">
      <c r="CS99" s="247"/>
      <c r="CX99" s="247"/>
      <c r="DC99" s="247"/>
      <c r="DH99" s="247"/>
    </row>
    <row r="101" spans="24:120" ht="12" hidden="1" customHeight="1">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c r="CU102" s="247"/>
      <c r="CZ102" s="247"/>
      <c r="DE102" s="247"/>
      <c r="DJ102" s="247"/>
      <c r="DM102" s="247"/>
    </row>
    <row r="103" spans="24:120" ht="13" hidden="1">
      <c r="CT103" s="247"/>
      <c r="CV103" s="247"/>
      <c r="CW103" s="247"/>
      <c r="CY103" s="247"/>
      <c r="DA103" s="247"/>
      <c r="DB103" s="247"/>
      <c r="DD103" s="247"/>
      <c r="DF103" s="247"/>
      <c r="DG103" s="247"/>
      <c r="DI103" s="247"/>
      <c r="DK103" s="247"/>
      <c r="DL103" s="247"/>
      <c r="DM103" s="247"/>
      <c r="DN103" s="247"/>
      <c r="DO103" s="247"/>
      <c r="DP103" s="247"/>
    </row>
    <row r="104" spans="24:120" ht="13" hidden="1">
      <c r="CV104" s="247"/>
      <c r="CW104" s="247"/>
      <c r="DA104" s="247"/>
      <c r="DB104" s="247"/>
      <c r="DF104" s="247"/>
      <c r="DG104" s="247"/>
      <c r="DK104" s="247"/>
      <c r="DL104" s="247"/>
      <c r="DN104" s="247"/>
      <c r="DO104" s="247"/>
      <c r="DP104" s="247"/>
    </row>
    <row r="105" spans="24:120" ht="12.75" hidden="1" customHeight="1"/>
  </sheetData>
  <sheetProtection algorithmName="SHA-512" hashValue="BnUrIFK84tJjvAziNE502RokLI12WHFh/mO3dqE3I8baKi+TTOb00BEd5DjC/Tfz0d45t85ayDcfXsw0ouaEEA==" saltValue="m3kaDYtml400BpM26lUAy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cols>
    <col min="1" max="116" width="2.6328125" style="248" customWidth="1"/>
    <col min="117" max="16384" width="9" style="247" hidden="1"/>
  </cols>
  <sheetData>
    <row r="1" spans="2:116" ht="13">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row r="3" spans="2:116" ht="13"/>
    <row r="4" spans="2:116" ht="13">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row r="7" spans="2:116" ht="13"/>
    <row r="8" spans="2:116" ht="13"/>
    <row r="9" spans="2:116" ht="13"/>
    <row r="10" spans="2:116" ht="13"/>
    <row r="11" spans="2:116" ht="13"/>
    <row r="12" spans="2:116" ht="13"/>
    <row r="13" spans="2:116" ht="13"/>
    <row r="14" spans="2:116" ht="13"/>
    <row r="15" spans="2:116" ht="13"/>
    <row r="16" spans="2:116" ht="13"/>
    <row r="17" spans="9:116" ht="13"/>
    <row r="18" spans="9:116" ht="13">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row r="20" spans="9:116" ht="13"/>
    <row r="21" spans="9:116" ht="13">
      <c r="DL21" s="247"/>
    </row>
    <row r="22" spans="9:116" ht="13">
      <c r="DI22" s="247"/>
      <c r="DJ22" s="247"/>
      <c r="DK22" s="247"/>
      <c r="DL22" s="247"/>
    </row>
    <row r="23" spans="9:116" ht="13">
      <c r="CY23" s="247"/>
      <c r="CZ23" s="247"/>
      <c r="DA23" s="247"/>
      <c r="DB23" s="247"/>
      <c r="DC23" s="247"/>
      <c r="DD23" s="247"/>
      <c r="DE23" s="247"/>
      <c r="DF23" s="247"/>
      <c r="DG23" s="247"/>
      <c r="DH23" s="247"/>
      <c r="DI23" s="247"/>
      <c r="DJ23" s="247"/>
      <c r="DK23" s="247"/>
      <c r="DL23" s="247"/>
    </row>
    <row r="24" spans="9:116" ht="13"/>
    <row r="25" spans="9:116" ht="13"/>
    <row r="26" spans="9:116" ht="13"/>
    <row r="27" spans="9:116" ht="13"/>
    <row r="28" spans="9:116" ht="13"/>
    <row r="29" spans="9:116" ht="13"/>
    <row r="30" spans="9:116" ht="13"/>
    <row r="31" spans="9:116" ht="13"/>
    <row r="32" spans="9:116" ht="13"/>
    <row r="33" spans="15:116" ht="13"/>
    <row r="34" spans="15:116" ht="13"/>
    <row r="35" spans="15:116" ht="13">
      <c r="CZ35" s="247"/>
      <c r="DA35" s="247"/>
      <c r="DB35" s="247"/>
      <c r="DC35" s="247"/>
      <c r="DD35" s="247"/>
      <c r="DE35" s="247"/>
      <c r="DF35" s="247"/>
      <c r="DG35" s="247"/>
      <c r="DH35" s="247"/>
      <c r="DI35" s="247"/>
      <c r="DJ35" s="247"/>
      <c r="DK35" s="247"/>
      <c r="DL35" s="247"/>
    </row>
    <row r="36" spans="15:116" ht="13"/>
    <row r="37" spans="15:116" ht="13">
      <c r="DL37" s="247"/>
    </row>
    <row r="38" spans="15:116" ht="13">
      <c r="DI38" s="247"/>
      <c r="DJ38" s="247"/>
      <c r="DK38" s="247"/>
      <c r="DL38" s="247"/>
    </row>
    <row r="39" spans="15:116" ht="13"/>
    <row r="40" spans="15:116" ht="13"/>
    <row r="41" spans="15:116" ht="13"/>
    <row r="42" spans="15:116" ht="13"/>
    <row r="43" spans="15:116" ht="13">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c r="DL44" s="247"/>
    </row>
    <row r="45" spans="15:116" ht="13"/>
    <row r="46" spans="15:116" ht="13">
      <c r="DA46" s="247"/>
      <c r="DB46" s="247"/>
      <c r="DC46" s="247"/>
      <c r="DD46" s="247"/>
      <c r="DE46" s="247"/>
      <c r="DF46" s="247"/>
      <c r="DG46" s="247"/>
      <c r="DH46" s="247"/>
      <c r="DI46" s="247"/>
      <c r="DJ46" s="247"/>
      <c r="DK46" s="247"/>
      <c r="DL46" s="247"/>
    </row>
    <row r="47" spans="15:116" ht="13"/>
    <row r="48" spans="15:116" ht="13"/>
    <row r="49" spans="104:116" ht="13"/>
    <row r="50" spans="104:116" ht="13">
      <c r="CZ50" s="247"/>
      <c r="DA50" s="247"/>
      <c r="DB50" s="247"/>
      <c r="DC50" s="247"/>
      <c r="DD50" s="247"/>
      <c r="DE50" s="247"/>
      <c r="DF50" s="247"/>
      <c r="DG50" s="247"/>
      <c r="DH50" s="247"/>
      <c r="DI50" s="247"/>
      <c r="DJ50" s="247"/>
      <c r="DK50" s="247"/>
      <c r="DL50" s="247"/>
    </row>
    <row r="51" spans="104:116" ht="13"/>
    <row r="52" spans="104:116" ht="13"/>
    <row r="53" spans="104:116" ht="13">
      <c r="DL53" s="247"/>
    </row>
    <row r="54" spans="104:116" ht="13"/>
    <row r="55" spans="104:116" ht="13"/>
    <row r="56" spans="104:116" ht="13"/>
    <row r="57" spans="104:116" ht="13"/>
    <row r="58" spans="104:116" ht="13"/>
    <row r="59" spans="104:116" ht="13"/>
    <row r="60" spans="104:116" ht="13"/>
    <row r="61" spans="104:116" ht="13"/>
    <row r="62" spans="104:116" ht="13"/>
    <row r="63" spans="104:116" ht="13"/>
    <row r="64" spans="104:116" ht="13"/>
    <row r="65" spans="107:116" ht="13"/>
    <row r="66" spans="107:116" ht="13"/>
    <row r="67" spans="107:116" ht="13">
      <c r="DC67" s="247"/>
      <c r="DD67" s="247"/>
      <c r="DE67" s="247"/>
      <c r="DF67" s="247"/>
      <c r="DG67" s="247"/>
      <c r="DH67" s="247"/>
      <c r="DI67" s="247"/>
      <c r="DJ67" s="247"/>
      <c r="DK67" s="247"/>
      <c r="DL67" s="247"/>
    </row>
    <row r="68" spans="107:116" ht="13"/>
    <row r="69" spans="107:116" ht="13"/>
    <row r="70" spans="107:116" ht="13"/>
    <row r="71" spans="107:116" ht="13"/>
    <row r="72" spans="107:116" ht="13"/>
    <row r="73" spans="107:116" ht="13"/>
    <row r="74" spans="107:116" ht="13"/>
    <row r="75" spans="107:116" ht="13"/>
    <row r="76" spans="107:116" ht="13"/>
    <row r="77" spans="107:116" ht="13"/>
    <row r="78" spans="107:116" ht="13"/>
    <row r="79" spans="107:116" ht="13"/>
    <row r="80" spans="107:116" ht="13"/>
    <row r="81" ht="13"/>
    <row r="82" ht="13"/>
    <row r="83" ht="13"/>
    <row r="84" ht="13"/>
    <row r="85" ht="13"/>
    <row r="86" ht="13"/>
    <row r="87" ht="13"/>
    <row r="88" ht="13"/>
    <row r="89" ht="13"/>
  </sheetData>
  <sheetProtection algorithmName="SHA-512" hashValue="ulfIdkiGL7wq9uKYQdKu48HBNXZ9me9Tkn3GhCAtQKwPGR9fp9RDhlIR0Nip93leKJHX+bEIHfOeuu9X6ZU3bg==" saltValue="t5wTW480gUtsmtYjiMiEV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c r="AS1" s="250"/>
      <c r="AT1" s="250"/>
    </row>
    <row r="2" spans="1:46" ht="13">
      <c r="AS2" s="250"/>
      <c r="AT2" s="250"/>
    </row>
    <row r="3" spans="1:46" ht="13">
      <c r="AS3" s="250"/>
      <c r="AT3" s="250"/>
    </row>
    <row r="4" spans="1:46" ht="13">
      <c r="AS4" s="250"/>
      <c r="AT4" s="250"/>
    </row>
    <row r="5" spans="1:46" ht="16.5">
      <c r="A5" s="251" t="s">
        <v>481</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482</v>
      </c>
      <c r="AL6" s="255"/>
      <c r="AM6" s="255"/>
      <c r="AN6" s="255"/>
      <c r="AO6" s="250"/>
      <c r="AP6" s="250"/>
      <c r="AQ6" s="250"/>
      <c r="AR6" s="250"/>
    </row>
    <row r="7" spans="1:46" ht="13.5" customHeight="1">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7" t="s">
        <v>483</v>
      </c>
      <c r="AP7" s="260"/>
      <c r="AQ7" s="261" t="s">
        <v>484</v>
      </c>
      <c r="AR7" s="262"/>
    </row>
    <row r="8" spans="1:46" ht="13">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8"/>
      <c r="AP8" s="266" t="s">
        <v>485</v>
      </c>
      <c r="AQ8" s="267" t="s">
        <v>486</v>
      </c>
      <c r="AR8" s="268" t="s">
        <v>487</v>
      </c>
    </row>
    <row r="9" spans="1:46" ht="13">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29" t="s">
        <v>488</v>
      </c>
      <c r="AL9" s="1130"/>
      <c r="AM9" s="1130"/>
      <c r="AN9" s="1131"/>
      <c r="AO9" s="269">
        <v>1746187</v>
      </c>
      <c r="AP9" s="269">
        <v>224908</v>
      </c>
      <c r="AQ9" s="270">
        <v>186275</v>
      </c>
      <c r="AR9" s="271">
        <v>20.7</v>
      </c>
    </row>
    <row r="10" spans="1:46" ht="13.5" customHeight="1">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29" t="s">
        <v>489</v>
      </c>
      <c r="AL10" s="1130"/>
      <c r="AM10" s="1130"/>
      <c r="AN10" s="1131"/>
      <c r="AO10" s="272">
        <v>265566</v>
      </c>
      <c r="AP10" s="272">
        <v>34205</v>
      </c>
      <c r="AQ10" s="273">
        <v>28060</v>
      </c>
      <c r="AR10" s="274">
        <v>21.9</v>
      </c>
    </row>
    <row r="11" spans="1:46" ht="13.5" customHeight="1">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29" t="s">
        <v>490</v>
      </c>
      <c r="AL11" s="1130"/>
      <c r="AM11" s="1130"/>
      <c r="AN11" s="1131"/>
      <c r="AO11" s="272" t="s">
        <v>491</v>
      </c>
      <c r="AP11" s="272" t="s">
        <v>491</v>
      </c>
      <c r="AQ11" s="273">
        <v>7123</v>
      </c>
      <c r="AR11" s="274" t="s">
        <v>491</v>
      </c>
    </row>
    <row r="12" spans="1:46" ht="13.5" customHeight="1">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29" t="s">
        <v>492</v>
      </c>
      <c r="AL12" s="1130"/>
      <c r="AM12" s="1130"/>
      <c r="AN12" s="1131"/>
      <c r="AO12" s="272" t="s">
        <v>491</v>
      </c>
      <c r="AP12" s="272" t="s">
        <v>491</v>
      </c>
      <c r="AQ12" s="273">
        <v>57</v>
      </c>
      <c r="AR12" s="274" t="s">
        <v>491</v>
      </c>
    </row>
    <row r="13" spans="1:46" ht="13.5" customHeight="1">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29" t="s">
        <v>493</v>
      </c>
      <c r="AL13" s="1130"/>
      <c r="AM13" s="1130"/>
      <c r="AN13" s="1131"/>
      <c r="AO13" s="272">
        <v>160299</v>
      </c>
      <c r="AP13" s="272">
        <v>20646</v>
      </c>
      <c r="AQ13" s="273">
        <v>6435</v>
      </c>
      <c r="AR13" s="274">
        <v>220.8</v>
      </c>
    </row>
    <row r="14" spans="1:46" ht="13.5" customHeight="1">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29" t="s">
        <v>494</v>
      </c>
      <c r="AL14" s="1130"/>
      <c r="AM14" s="1130"/>
      <c r="AN14" s="1131"/>
      <c r="AO14" s="272">
        <v>72513</v>
      </c>
      <c r="AP14" s="272">
        <v>9340</v>
      </c>
      <c r="AQ14" s="273">
        <v>3786</v>
      </c>
      <c r="AR14" s="274">
        <v>146.69999999999999</v>
      </c>
    </row>
    <row r="15" spans="1:46" ht="13.5" customHeight="1">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2" t="s">
        <v>495</v>
      </c>
      <c r="AL15" s="1133"/>
      <c r="AM15" s="1133"/>
      <c r="AN15" s="1134"/>
      <c r="AO15" s="272">
        <v>-141600</v>
      </c>
      <c r="AP15" s="272">
        <v>-18238</v>
      </c>
      <c r="AQ15" s="273">
        <v>-9323</v>
      </c>
      <c r="AR15" s="274">
        <v>95.6</v>
      </c>
    </row>
    <row r="16" spans="1:46" ht="13">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2" t="s">
        <v>177</v>
      </c>
      <c r="AL16" s="1133"/>
      <c r="AM16" s="1133"/>
      <c r="AN16" s="1134"/>
      <c r="AO16" s="272">
        <v>2102965</v>
      </c>
      <c r="AP16" s="272">
        <v>270861</v>
      </c>
      <c r="AQ16" s="273">
        <v>222412</v>
      </c>
      <c r="AR16" s="274">
        <v>21.8</v>
      </c>
    </row>
    <row r="17" spans="1:46" ht="13">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496</v>
      </c>
      <c r="AL19" s="250"/>
      <c r="AM19" s="250"/>
      <c r="AN19" s="250"/>
      <c r="AO19" s="250"/>
      <c r="AP19" s="250"/>
      <c r="AQ19" s="250"/>
      <c r="AR19" s="250"/>
    </row>
    <row r="20" spans="1:46" ht="13">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497</v>
      </c>
      <c r="AP20" s="281" t="s">
        <v>498</v>
      </c>
      <c r="AQ20" s="282" t="s">
        <v>499</v>
      </c>
      <c r="AR20" s="283"/>
    </row>
    <row r="21" spans="1:46" s="289" customFormat="1" ht="13">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5" t="s">
        <v>500</v>
      </c>
      <c r="AL21" s="1136"/>
      <c r="AM21" s="1136"/>
      <c r="AN21" s="1137"/>
      <c r="AO21" s="285">
        <v>20.48</v>
      </c>
      <c r="AP21" s="286">
        <v>17.59</v>
      </c>
      <c r="AQ21" s="287">
        <v>2.89</v>
      </c>
      <c r="AR21" s="255"/>
      <c r="AS21" s="288"/>
      <c r="AT21" s="284"/>
    </row>
    <row r="22" spans="1:46" s="289" customFormat="1" ht="13">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5" t="s">
        <v>501</v>
      </c>
      <c r="AL22" s="1136"/>
      <c r="AM22" s="1136"/>
      <c r="AN22" s="1137"/>
      <c r="AO22" s="290">
        <v>95.5</v>
      </c>
      <c r="AP22" s="291">
        <v>95.9</v>
      </c>
      <c r="AQ22" s="292">
        <v>-0.4</v>
      </c>
      <c r="AR22" s="276"/>
      <c r="AS22" s="288"/>
      <c r="AT22" s="284"/>
    </row>
    <row r="23" spans="1:46" s="289" customFormat="1" ht="13">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c r="A26" s="1128" t="s">
        <v>502</v>
      </c>
      <c r="B26" s="1128"/>
      <c r="C26" s="1128"/>
      <c r="D26" s="1128"/>
      <c r="E26" s="1128"/>
      <c r="F26" s="1128"/>
      <c r="G26" s="1128"/>
      <c r="H26" s="1128"/>
      <c r="I26" s="1128"/>
      <c r="J26" s="1128"/>
      <c r="K26" s="1128"/>
      <c r="L26" s="1128"/>
      <c r="M26" s="1128"/>
      <c r="N26" s="1128"/>
      <c r="O26" s="1128"/>
      <c r="P26" s="1128"/>
      <c r="Q26" s="1128"/>
      <c r="R26" s="1128"/>
      <c r="S26" s="1128"/>
      <c r="T26" s="1128"/>
      <c r="U26" s="1128"/>
      <c r="V26" s="1128"/>
      <c r="W26" s="1128"/>
      <c r="X26" s="1128"/>
      <c r="Y26" s="1128"/>
      <c r="Z26" s="1128"/>
      <c r="AA26" s="1128"/>
      <c r="AB26" s="1128"/>
      <c r="AC26" s="1128"/>
      <c r="AD26" s="1128"/>
      <c r="AE26" s="1128"/>
      <c r="AF26" s="1128"/>
      <c r="AG26" s="1128"/>
      <c r="AH26" s="1128"/>
      <c r="AI26" s="1128"/>
      <c r="AJ26" s="1128"/>
      <c r="AK26" s="1128"/>
      <c r="AL26" s="1128"/>
      <c r="AM26" s="1128"/>
      <c r="AN26" s="1128"/>
      <c r="AO26" s="1128"/>
      <c r="AP26" s="1128"/>
      <c r="AQ26" s="1128"/>
      <c r="AR26" s="1128"/>
      <c r="AS26" s="1128"/>
      <c r="AT26" s="255"/>
    </row>
    <row r="27" spans="1:46" ht="13">
      <c r="A27" s="297"/>
      <c r="AO27" s="250"/>
      <c r="AP27" s="250"/>
      <c r="AQ27" s="250"/>
      <c r="AR27" s="250"/>
      <c r="AS27" s="250"/>
      <c r="AT27" s="250"/>
    </row>
    <row r="28" spans="1:46" ht="16.5">
      <c r="A28" s="251" t="s">
        <v>503</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504</v>
      </c>
      <c r="AL29" s="255"/>
      <c r="AM29" s="255"/>
      <c r="AN29" s="255"/>
      <c r="AO29" s="250"/>
      <c r="AP29" s="250"/>
      <c r="AQ29" s="250"/>
      <c r="AR29" s="250"/>
      <c r="AS29" s="299"/>
    </row>
    <row r="30" spans="1:46" ht="13.5" customHeight="1">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7" t="s">
        <v>483</v>
      </c>
      <c r="AP30" s="260"/>
      <c r="AQ30" s="261" t="s">
        <v>484</v>
      </c>
      <c r="AR30" s="262"/>
    </row>
    <row r="31" spans="1:46" ht="13">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8"/>
      <c r="AP31" s="266" t="s">
        <v>485</v>
      </c>
      <c r="AQ31" s="267" t="s">
        <v>486</v>
      </c>
      <c r="AR31" s="268" t="s">
        <v>487</v>
      </c>
    </row>
    <row r="32" spans="1:46" ht="27" customHeight="1">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19" t="s">
        <v>505</v>
      </c>
      <c r="AL32" s="1120"/>
      <c r="AM32" s="1120"/>
      <c r="AN32" s="1121"/>
      <c r="AO32" s="300">
        <v>893895</v>
      </c>
      <c r="AP32" s="300">
        <v>115133</v>
      </c>
      <c r="AQ32" s="301">
        <v>124581</v>
      </c>
      <c r="AR32" s="302">
        <v>-7.6</v>
      </c>
    </row>
    <row r="33" spans="1:46" ht="13.5" customHeight="1">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19" t="s">
        <v>506</v>
      </c>
      <c r="AL33" s="1120"/>
      <c r="AM33" s="1120"/>
      <c r="AN33" s="1121"/>
      <c r="AO33" s="300" t="s">
        <v>491</v>
      </c>
      <c r="AP33" s="300" t="s">
        <v>491</v>
      </c>
      <c r="AQ33" s="301">
        <v>76</v>
      </c>
      <c r="AR33" s="302" t="s">
        <v>491</v>
      </c>
    </row>
    <row r="34" spans="1:46" ht="27" customHeight="1">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19" t="s">
        <v>507</v>
      </c>
      <c r="AL34" s="1120"/>
      <c r="AM34" s="1120"/>
      <c r="AN34" s="1121"/>
      <c r="AO34" s="300" t="s">
        <v>491</v>
      </c>
      <c r="AP34" s="300" t="s">
        <v>491</v>
      </c>
      <c r="AQ34" s="301">
        <v>163</v>
      </c>
      <c r="AR34" s="302" t="s">
        <v>491</v>
      </c>
    </row>
    <row r="35" spans="1:46" ht="27" customHeight="1">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19" t="s">
        <v>508</v>
      </c>
      <c r="AL35" s="1120"/>
      <c r="AM35" s="1120"/>
      <c r="AN35" s="1121"/>
      <c r="AO35" s="300">
        <v>132787</v>
      </c>
      <c r="AP35" s="300">
        <v>17103</v>
      </c>
      <c r="AQ35" s="301">
        <v>24428</v>
      </c>
      <c r="AR35" s="302">
        <v>-30</v>
      </c>
    </row>
    <row r="36" spans="1:46" ht="27" customHeight="1">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19" t="s">
        <v>509</v>
      </c>
      <c r="AL36" s="1120"/>
      <c r="AM36" s="1120"/>
      <c r="AN36" s="1121"/>
      <c r="AO36" s="300">
        <v>21800</v>
      </c>
      <c r="AP36" s="300">
        <v>2808</v>
      </c>
      <c r="AQ36" s="301">
        <v>4294</v>
      </c>
      <c r="AR36" s="302">
        <v>-34.6</v>
      </c>
    </row>
    <row r="37" spans="1:46" ht="13.5" customHeight="1">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19" t="s">
        <v>510</v>
      </c>
      <c r="AL37" s="1120"/>
      <c r="AM37" s="1120"/>
      <c r="AN37" s="1121"/>
      <c r="AO37" s="300" t="s">
        <v>491</v>
      </c>
      <c r="AP37" s="300" t="s">
        <v>491</v>
      </c>
      <c r="AQ37" s="301">
        <v>880</v>
      </c>
      <c r="AR37" s="302" t="s">
        <v>491</v>
      </c>
    </row>
    <row r="38" spans="1:46" ht="27" customHeight="1">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2" t="s">
        <v>511</v>
      </c>
      <c r="AL38" s="1123"/>
      <c r="AM38" s="1123"/>
      <c r="AN38" s="1124"/>
      <c r="AO38" s="303" t="s">
        <v>491</v>
      </c>
      <c r="AP38" s="303" t="s">
        <v>491</v>
      </c>
      <c r="AQ38" s="304">
        <v>22</v>
      </c>
      <c r="AR38" s="292" t="s">
        <v>491</v>
      </c>
      <c r="AS38" s="299"/>
    </row>
    <row r="39" spans="1:46" ht="13">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2" t="s">
        <v>512</v>
      </c>
      <c r="AL39" s="1123"/>
      <c r="AM39" s="1123"/>
      <c r="AN39" s="1124"/>
      <c r="AO39" s="300">
        <v>-12433</v>
      </c>
      <c r="AP39" s="300">
        <v>-1601</v>
      </c>
      <c r="AQ39" s="301">
        <v>-5293</v>
      </c>
      <c r="AR39" s="302">
        <v>-69.8</v>
      </c>
      <c r="AS39" s="299"/>
    </row>
    <row r="40" spans="1:46" ht="27" customHeight="1">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19" t="s">
        <v>513</v>
      </c>
      <c r="AL40" s="1120"/>
      <c r="AM40" s="1120"/>
      <c r="AN40" s="1121"/>
      <c r="AO40" s="300">
        <v>-709337</v>
      </c>
      <c r="AP40" s="300">
        <v>-91362</v>
      </c>
      <c r="AQ40" s="301">
        <v>-99375</v>
      </c>
      <c r="AR40" s="302">
        <v>-8.1</v>
      </c>
      <c r="AS40" s="299"/>
    </row>
    <row r="41" spans="1:46" ht="13">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5" t="s">
        <v>287</v>
      </c>
      <c r="AL41" s="1126"/>
      <c r="AM41" s="1126"/>
      <c r="AN41" s="1127"/>
      <c r="AO41" s="300">
        <v>326712</v>
      </c>
      <c r="AP41" s="300">
        <v>42080</v>
      </c>
      <c r="AQ41" s="301">
        <v>49775</v>
      </c>
      <c r="AR41" s="302">
        <v>-15.5</v>
      </c>
      <c r="AS41" s="299"/>
    </row>
    <row r="42" spans="1:46" ht="13">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c r="A47" s="309" t="s">
        <v>514</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515</v>
      </c>
      <c r="AL48" s="310"/>
      <c r="AM48" s="310"/>
      <c r="AN48" s="310"/>
      <c r="AO48" s="310"/>
      <c r="AP48" s="310"/>
      <c r="AQ48" s="311"/>
      <c r="AR48" s="310"/>
    </row>
    <row r="49" spans="1:44" ht="13.5" customHeight="1">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2" t="s">
        <v>483</v>
      </c>
      <c r="AN49" s="1114" t="s">
        <v>516</v>
      </c>
      <c r="AO49" s="1115"/>
      <c r="AP49" s="1115"/>
      <c r="AQ49" s="1115"/>
      <c r="AR49" s="1116"/>
    </row>
    <row r="50" spans="1:44" ht="13">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3"/>
      <c r="AN50" s="316" t="s">
        <v>517</v>
      </c>
      <c r="AO50" s="317" t="s">
        <v>518</v>
      </c>
      <c r="AP50" s="318" t="s">
        <v>519</v>
      </c>
      <c r="AQ50" s="319" t="s">
        <v>520</v>
      </c>
      <c r="AR50" s="320" t="s">
        <v>521</v>
      </c>
    </row>
    <row r="51" spans="1:44" ht="13">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522</v>
      </c>
      <c r="AL51" s="313"/>
      <c r="AM51" s="321">
        <v>2046018</v>
      </c>
      <c r="AN51" s="322">
        <v>229864</v>
      </c>
      <c r="AO51" s="323">
        <v>61.2</v>
      </c>
      <c r="AP51" s="324">
        <v>200194</v>
      </c>
      <c r="AQ51" s="325">
        <v>5.2</v>
      </c>
      <c r="AR51" s="326">
        <v>56</v>
      </c>
    </row>
    <row r="52" spans="1:44" ht="13">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523</v>
      </c>
      <c r="AM52" s="329">
        <v>1508462</v>
      </c>
      <c r="AN52" s="330">
        <v>169471</v>
      </c>
      <c r="AO52" s="331">
        <v>84.5</v>
      </c>
      <c r="AP52" s="332">
        <v>106422</v>
      </c>
      <c r="AQ52" s="333">
        <v>20.100000000000001</v>
      </c>
      <c r="AR52" s="334">
        <v>64.400000000000006</v>
      </c>
    </row>
    <row r="53" spans="1:44" ht="13">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524</v>
      </c>
      <c r="AL53" s="313"/>
      <c r="AM53" s="321">
        <v>1278714</v>
      </c>
      <c r="AN53" s="322">
        <v>147165</v>
      </c>
      <c r="AO53" s="323">
        <v>-36</v>
      </c>
      <c r="AP53" s="324">
        <v>196914</v>
      </c>
      <c r="AQ53" s="325">
        <v>-1.6</v>
      </c>
      <c r="AR53" s="326">
        <v>-34.4</v>
      </c>
    </row>
    <row r="54" spans="1:44" ht="13">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523</v>
      </c>
      <c r="AM54" s="329">
        <v>1004363</v>
      </c>
      <c r="AN54" s="330">
        <v>115590</v>
      </c>
      <c r="AO54" s="331">
        <v>-31.8</v>
      </c>
      <c r="AP54" s="332">
        <v>98966</v>
      </c>
      <c r="AQ54" s="333">
        <v>-7</v>
      </c>
      <c r="AR54" s="334">
        <v>-24.8</v>
      </c>
    </row>
    <row r="55" spans="1:44" ht="13">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525</v>
      </c>
      <c r="AL55" s="313"/>
      <c r="AM55" s="321">
        <v>1965225</v>
      </c>
      <c r="AN55" s="322">
        <v>234095</v>
      </c>
      <c r="AO55" s="323">
        <v>59.1</v>
      </c>
      <c r="AP55" s="324">
        <v>204757</v>
      </c>
      <c r="AQ55" s="325">
        <v>4</v>
      </c>
      <c r="AR55" s="326">
        <v>55.1</v>
      </c>
    </row>
    <row r="56" spans="1:44" ht="13">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523</v>
      </c>
      <c r="AM56" s="329">
        <v>1588570</v>
      </c>
      <c r="AN56" s="330">
        <v>189228</v>
      </c>
      <c r="AO56" s="331">
        <v>63.7</v>
      </c>
      <c r="AP56" s="332">
        <v>106071</v>
      </c>
      <c r="AQ56" s="333">
        <v>7.2</v>
      </c>
      <c r="AR56" s="334">
        <v>56.5</v>
      </c>
    </row>
    <row r="57" spans="1:44" ht="13">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526</v>
      </c>
      <c r="AL57" s="313"/>
      <c r="AM57" s="321">
        <v>2828235</v>
      </c>
      <c r="AN57" s="322">
        <v>350811</v>
      </c>
      <c r="AO57" s="323">
        <v>49.9</v>
      </c>
      <c r="AP57" s="324">
        <v>194971</v>
      </c>
      <c r="AQ57" s="325">
        <v>-4.8</v>
      </c>
      <c r="AR57" s="326">
        <v>54.7</v>
      </c>
    </row>
    <row r="58" spans="1:44" ht="13">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523</v>
      </c>
      <c r="AM58" s="329">
        <v>2095271</v>
      </c>
      <c r="AN58" s="330">
        <v>259895</v>
      </c>
      <c r="AO58" s="331">
        <v>37.299999999999997</v>
      </c>
      <c r="AP58" s="332">
        <v>105966</v>
      </c>
      <c r="AQ58" s="333">
        <v>-0.1</v>
      </c>
      <c r="AR58" s="334">
        <v>37.4</v>
      </c>
    </row>
    <row r="59" spans="1:44" ht="13">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527</v>
      </c>
      <c r="AL59" s="313"/>
      <c r="AM59" s="321">
        <v>1737854</v>
      </c>
      <c r="AN59" s="322">
        <v>223835</v>
      </c>
      <c r="AO59" s="323">
        <v>-36.200000000000003</v>
      </c>
      <c r="AP59" s="324">
        <v>224172</v>
      </c>
      <c r="AQ59" s="325">
        <v>15</v>
      </c>
      <c r="AR59" s="326">
        <v>-51.2</v>
      </c>
    </row>
    <row r="60" spans="1:44" ht="13">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523</v>
      </c>
      <c r="AM60" s="329">
        <v>1085727</v>
      </c>
      <c r="AN60" s="330">
        <v>139841</v>
      </c>
      <c r="AO60" s="331">
        <v>-46.2</v>
      </c>
      <c r="AP60" s="332">
        <v>117611</v>
      </c>
      <c r="AQ60" s="333">
        <v>11</v>
      </c>
      <c r="AR60" s="334">
        <v>-57.2</v>
      </c>
    </row>
    <row r="61" spans="1:44" ht="13">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528</v>
      </c>
      <c r="AL61" s="335"/>
      <c r="AM61" s="336">
        <v>1971209</v>
      </c>
      <c r="AN61" s="337">
        <v>237154</v>
      </c>
      <c r="AO61" s="338">
        <v>19.600000000000001</v>
      </c>
      <c r="AP61" s="339">
        <v>204202</v>
      </c>
      <c r="AQ61" s="340">
        <v>3.6</v>
      </c>
      <c r="AR61" s="326">
        <v>16</v>
      </c>
    </row>
    <row r="62" spans="1:44" ht="13">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523</v>
      </c>
      <c r="AM62" s="329">
        <v>1456479</v>
      </c>
      <c r="AN62" s="330">
        <v>174805</v>
      </c>
      <c r="AO62" s="331">
        <v>21.5</v>
      </c>
      <c r="AP62" s="332">
        <v>107007</v>
      </c>
      <c r="AQ62" s="333">
        <v>6.2</v>
      </c>
      <c r="AR62" s="334">
        <v>15.3</v>
      </c>
    </row>
    <row r="63" spans="1:44" ht="13">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c r="AK67" s="250"/>
      <c r="AL67" s="250"/>
      <c r="AM67" s="250"/>
      <c r="AN67" s="250"/>
      <c r="AO67" s="250"/>
      <c r="AP67" s="250"/>
      <c r="AQ67" s="250"/>
      <c r="AR67" s="250"/>
      <c r="AS67" s="250"/>
      <c r="AT67" s="250"/>
    </row>
    <row r="68" spans="1:46" ht="13.5" hidden="1" customHeight="1">
      <c r="AK68" s="250"/>
      <c r="AL68" s="250"/>
      <c r="AM68" s="250"/>
      <c r="AN68" s="250"/>
      <c r="AO68" s="250"/>
      <c r="AP68" s="250"/>
      <c r="AQ68" s="250"/>
      <c r="AR68" s="250"/>
    </row>
    <row r="69" spans="1:46" ht="13.5" hidden="1" customHeight="1">
      <c r="AK69" s="250"/>
      <c r="AL69" s="250"/>
      <c r="AM69" s="250"/>
      <c r="AN69" s="250"/>
      <c r="AO69" s="250"/>
      <c r="AP69" s="250"/>
      <c r="AQ69" s="250"/>
      <c r="AR69" s="250"/>
    </row>
    <row r="70" spans="1:46" ht="13" hidden="1">
      <c r="AK70" s="250"/>
      <c r="AL70" s="250"/>
      <c r="AM70" s="250"/>
      <c r="AN70" s="250"/>
      <c r="AO70" s="250"/>
      <c r="AP70" s="250"/>
      <c r="AQ70" s="250"/>
      <c r="AR70" s="250"/>
    </row>
    <row r="71" spans="1:46" ht="13" hidden="1">
      <c r="AK71" s="250"/>
      <c r="AL71" s="250"/>
      <c r="AM71" s="250"/>
      <c r="AN71" s="250"/>
      <c r="AO71" s="250"/>
      <c r="AP71" s="250"/>
      <c r="AQ71" s="250"/>
      <c r="AR71" s="250"/>
    </row>
    <row r="72" spans="1:46" ht="13" hidden="1">
      <c r="AK72" s="250"/>
      <c r="AL72" s="250"/>
      <c r="AM72" s="250"/>
      <c r="AN72" s="250"/>
      <c r="AO72" s="250"/>
      <c r="AP72" s="250"/>
      <c r="AQ72" s="250"/>
      <c r="AR72" s="250"/>
    </row>
    <row r="73" spans="1:46" ht="13" hidden="1">
      <c r="AK73" s="250"/>
      <c r="AL73" s="250"/>
      <c r="AM73" s="250"/>
      <c r="AN73" s="250"/>
      <c r="AO73" s="250"/>
      <c r="AP73" s="250"/>
      <c r="AQ73" s="250"/>
      <c r="AR73" s="250"/>
    </row>
  </sheetData>
  <sheetProtection algorithmName="SHA-512" hashValue="rGjg9ZcfbZ7kMBFUbNCAtMAdAVrbcMAgm8hW9v5nuzUkTdozTkOUHAxGwSDm8VG0uZ0kBjVqF0S7sRKujzTlAQ==" saltValue="BVOJI7h64K0rCV0x6RnJf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cols>
    <col min="1" max="125" width="2.453125" style="248" customWidth="1"/>
    <col min="126" max="16384" width="9" style="247" hidden="1"/>
  </cols>
  <sheetData>
    <row r="1" spans="2:125"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c r="B2" s="247"/>
      <c r="DG2" s="247"/>
    </row>
    <row r="3" spans="2:125" ht="13">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row r="5" spans="2:125" ht="13"/>
    <row r="6" spans="2:125" ht="13"/>
    <row r="7" spans="2:125" ht="13"/>
    <row r="8" spans="2:125" ht="13"/>
    <row r="9" spans="2:125" ht="13">
      <c r="DU9" s="247"/>
    </row>
    <row r="10" spans="2:125" ht="13"/>
    <row r="11" spans="2:125" ht="13"/>
    <row r="12" spans="2:125" ht="13"/>
    <row r="13" spans="2:125" ht="13"/>
    <row r="14" spans="2:125" ht="13"/>
    <row r="15" spans="2:125" ht="13"/>
    <row r="16" spans="2:125" ht="13"/>
    <row r="17" spans="125:125" ht="13">
      <c r="DU17" s="247"/>
    </row>
    <row r="18" spans="125:125" ht="13"/>
    <row r="19" spans="125:125" ht="13"/>
    <row r="20" spans="125:125" ht="13">
      <c r="DU20" s="247"/>
    </row>
    <row r="21" spans="125:125" ht="13">
      <c r="DU21" s="247"/>
    </row>
    <row r="22" spans="125:125" ht="13"/>
    <row r="23" spans="125:125" ht="13"/>
    <row r="24" spans="125:125" ht="13"/>
    <row r="25" spans="125:125" ht="13"/>
    <row r="26" spans="125:125" ht="13"/>
    <row r="27" spans="125:125" ht="13"/>
    <row r="28" spans="125:125" ht="13">
      <c r="DU28" s="247"/>
    </row>
    <row r="29" spans="125:125" ht="13"/>
    <row r="30" spans="125:125" ht="13"/>
    <row r="31" spans="125:125" ht="13"/>
    <row r="32" spans="125:125" ht="13"/>
    <row r="33" spans="2:125" ht="13">
      <c r="B33" s="247"/>
      <c r="G33" s="247"/>
      <c r="I33" s="247"/>
    </row>
    <row r="34" spans="2:125" ht="13">
      <c r="C34" s="247"/>
      <c r="P34" s="247"/>
      <c r="DE34" s="247"/>
      <c r="DH34" s="247"/>
    </row>
    <row r="35" spans="2:125" ht="13">
      <c r="D35" s="247"/>
      <c r="E35" s="247"/>
      <c r="DG35" s="247"/>
      <c r="DJ35" s="247"/>
      <c r="DP35" s="247"/>
      <c r="DQ35" s="247"/>
      <c r="DR35" s="247"/>
      <c r="DS35" s="247"/>
      <c r="DT35" s="247"/>
      <c r="DU35" s="247"/>
    </row>
    <row r="36" spans="2:125" ht="13">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c r="DU37" s="247"/>
    </row>
    <row r="38" spans="2:125" ht="13">
      <c r="DT38" s="247"/>
      <c r="DU38" s="247"/>
    </row>
    <row r="39" spans="2:125" ht="13"/>
    <row r="40" spans="2:125" ht="13">
      <c r="DH40" s="247"/>
    </row>
    <row r="41" spans="2:125" ht="13">
      <c r="DE41" s="247"/>
    </row>
    <row r="42" spans="2:125" ht="13">
      <c r="DG42" s="247"/>
      <c r="DJ42" s="247"/>
    </row>
    <row r="43" spans="2:125" ht="13">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c r="DU44" s="247"/>
    </row>
    <row r="45" spans="2:125" ht="13"/>
    <row r="46" spans="2:125" ht="13"/>
    <row r="47" spans="2:125" ht="13"/>
    <row r="48" spans="2:125" ht="13">
      <c r="DT48" s="247"/>
      <c r="DU48" s="247"/>
    </row>
    <row r="49" spans="120:125" ht="13">
      <c r="DU49" s="247"/>
    </row>
    <row r="50" spans="120:125" ht="13">
      <c r="DU50" s="247"/>
    </row>
    <row r="51" spans="120:125" ht="13">
      <c r="DP51" s="247"/>
      <c r="DQ51" s="247"/>
      <c r="DR51" s="247"/>
      <c r="DS51" s="247"/>
      <c r="DT51" s="247"/>
      <c r="DU51" s="247"/>
    </row>
    <row r="52" spans="120:125" ht="13"/>
    <row r="53" spans="120:125" ht="13"/>
    <row r="54" spans="120:125" ht="13">
      <c r="DU54" s="247"/>
    </row>
    <row r="55" spans="120:125" ht="13"/>
    <row r="56" spans="120:125" ht="13"/>
    <row r="57" spans="120:125" ht="13"/>
    <row r="58" spans="120:125" ht="13">
      <c r="DU58" s="247"/>
    </row>
    <row r="59" spans="120:125" ht="13"/>
    <row r="60" spans="120:125" ht="13"/>
    <row r="61" spans="120:125" ht="13"/>
    <row r="62" spans="120:125" ht="13"/>
    <row r="63" spans="120:125" ht="13">
      <c r="DU63" s="247"/>
    </row>
    <row r="64" spans="120:125" ht="13">
      <c r="DT64" s="247"/>
      <c r="DU64" s="247"/>
    </row>
    <row r="65" spans="123:125" ht="13"/>
    <row r="66" spans="123:125" ht="13"/>
    <row r="67" spans="123:125" ht="13"/>
    <row r="68" spans="123:125" ht="13"/>
    <row r="69" spans="123:125" ht="13">
      <c r="DS69" s="247"/>
      <c r="DT69" s="247"/>
      <c r="DU69" s="247"/>
    </row>
    <row r="70" spans="123:125" ht="13"/>
    <row r="71" spans="123:125" ht="13"/>
    <row r="72" spans="123:125" ht="13"/>
    <row r="73" spans="123:125" ht="13"/>
    <row r="74" spans="123:125" ht="13"/>
    <row r="75" spans="123:125" ht="13"/>
    <row r="76" spans="123:125" ht="13"/>
    <row r="77" spans="123:125" ht="13"/>
    <row r="78" spans="123:125" ht="13"/>
    <row r="79" spans="123:125" ht="13"/>
    <row r="80" spans="123:125" ht="13"/>
    <row r="81" spans="116:125" ht="13"/>
    <row r="82" spans="116:125" ht="13">
      <c r="DL82" s="247"/>
    </row>
    <row r="83" spans="116:125" ht="13">
      <c r="DM83" s="247"/>
      <c r="DN83" s="247"/>
      <c r="DO83" s="247"/>
      <c r="DP83" s="247"/>
      <c r="DQ83" s="247"/>
      <c r="DR83" s="247"/>
      <c r="DS83" s="247"/>
      <c r="DT83" s="247"/>
      <c r="DU83" s="247"/>
    </row>
    <row r="84" spans="116:125" ht="13"/>
    <row r="85" spans="116:125" ht="13"/>
    <row r="86" spans="116:125" ht="13"/>
    <row r="87" spans="116:125" ht="13"/>
    <row r="88" spans="116:125" ht="13">
      <c r="DU88" s="247"/>
    </row>
    <row r="89" spans="116:125" ht="13"/>
    <row r="90" spans="116:125" ht="13"/>
    <row r="91" spans="116:125" ht="13"/>
    <row r="92" spans="116:125" ht="13.5" customHeight="1"/>
    <row r="93" spans="116:125" ht="13.5" customHeight="1"/>
    <row r="94" spans="116:125" ht="13.5" customHeight="1">
      <c r="DS94" s="247"/>
      <c r="DT94" s="247"/>
      <c r="DU94" s="247"/>
    </row>
    <row r="95" spans="116:125" ht="13.5" customHeight="1">
      <c r="DU95" s="247"/>
    </row>
    <row r="96" spans="116:125" ht="13.5" customHeight="1"/>
    <row r="97" spans="124:125" ht="13.5" customHeight="1"/>
    <row r="98" spans="124:125" ht="13.5" customHeight="1"/>
    <row r="99" spans="124:125" ht="13.5" customHeight="1"/>
    <row r="100" spans="124:125" ht="13.5" customHeight="1"/>
    <row r="101" spans="124:125" ht="13.5" customHeight="1">
      <c r="DU101" s="247"/>
    </row>
    <row r="102" spans="124:125" ht="13.5" customHeight="1"/>
    <row r="103" spans="124:125" ht="13.5" customHeight="1"/>
    <row r="104" spans="124:125" ht="13.5" customHeight="1">
      <c r="DT104" s="247"/>
      <c r="DU104" s="247"/>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7" t="s">
        <v>480</v>
      </c>
    </row>
    <row r="121" spans="125:125" ht="13.5" hidden="1" customHeight="1">
      <c r="DU121" s="247"/>
    </row>
  </sheetData>
  <sheetProtection algorithmName="SHA-512" hashValue="bY21jaiod1ntAZCAoFTTGetEBipa3kcNThCvLgDFwIfcM0DundlfYT9w42Ctijrj3qg3L/7OtUpNP8nlmUlTew==" saltValue="P1EXpELACTV9IqTlwu6dC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cols>
    <col min="1" max="125" width="2.453125" style="248" customWidth="1"/>
    <col min="126" max="142" width="0" style="247" hidden="1" customWidth="1"/>
    <col min="143" max="16384" width="9" style="247" hidden="1"/>
  </cols>
  <sheetData>
    <row r="1" spans="1:125"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c r="B2" s="247"/>
      <c r="T2" s="247"/>
    </row>
    <row r="3" spans="1:125"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row r="5" spans="1:125" ht="13"/>
    <row r="6" spans="1:125" ht="13"/>
    <row r="7" spans="1:125" ht="13"/>
    <row r="8" spans="1:125" ht="13"/>
    <row r="9" spans="1:125" ht="13"/>
    <row r="10" spans="1:125" ht="13"/>
    <row r="11" spans="1:125" ht="13"/>
    <row r="12" spans="1:125" ht="13"/>
    <row r="13" spans="1:125" ht="13"/>
    <row r="14" spans="1:125" ht="13"/>
    <row r="15" spans="1:125" ht="13"/>
    <row r="16" spans="1:125" ht="13"/>
    <row r="17" ht="13"/>
    <row r="18" ht="13"/>
    <row r="19" ht="13"/>
    <row r="20" ht="13"/>
    <row r="21" ht="13"/>
    <row r="22" ht="13"/>
    <row r="23" ht="13"/>
    <row r="24" ht="13"/>
    <row r="25" ht="13"/>
    <row r="26" ht="13"/>
    <row r="27" ht="13"/>
    <row r="28" ht="13"/>
    <row r="29" ht="13"/>
    <row r="30" ht="13"/>
    <row r="31" ht="13"/>
    <row r="32" ht="13"/>
    <row r="33" spans="2:125" ht="13">
      <c r="B33" s="247"/>
      <c r="G33" s="247"/>
      <c r="I33" s="247"/>
    </row>
    <row r="34" spans="2:125" ht="13">
      <c r="C34" s="247"/>
      <c r="P34" s="247"/>
      <c r="R34" s="247"/>
      <c r="U34" s="247"/>
    </row>
    <row r="35" spans="2:125" ht="13">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c r="F36" s="247"/>
      <c r="H36" s="247"/>
      <c r="J36" s="247"/>
      <c r="K36" s="247"/>
      <c r="L36" s="247"/>
      <c r="M36" s="247"/>
      <c r="N36" s="247"/>
      <c r="O36" s="247"/>
      <c r="Q36" s="247"/>
      <c r="S36" s="247"/>
      <c r="V36" s="247"/>
    </row>
    <row r="37" spans="2:125" ht="13"/>
    <row r="38" spans="2:125" ht="13"/>
    <row r="39" spans="2:125" ht="13"/>
    <row r="40" spans="2:125" ht="13">
      <c r="U40" s="247"/>
    </row>
    <row r="41" spans="2:125" ht="13">
      <c r="R41" s="247"/>
    </row>
    <row r="42" spans="2:125" ht="13">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c r="Q43" s="247"/>
      <c r="S43" s="247"/>
      <c r="V43" s="247"/>
    </row>
    <row r="44" spans="2:125" ht="13"/>
    <row r="45" spans="2:125" ht="13"/>
    <row r="46" spans="2:125" ht="13"/>
    <row r="47" spans="2:125" ht="13"/>
    <row r="48" spans="2:125"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8" t="s">
        <v>480</v>
      </c>
    </row>
  </sheetData>
  <sheetProtection algorithmName="SHA-512" hashValue="Hqr3e/b6T0xPD16TnI3mWjQ5eF7fSEnQEGLhnJiWvddAgHbp8EqztXWPco5FAjY2W9AqUTua0LtSoY1yLjDrsw==" saltValue="fqCdhHAPz1kHiBfH7J3TF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cols>
    <col min="1" max="1" width="8.26953125" style="1" customWidth="1"/>
    <col min="2" max="16" width="14.63281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530</v>
      </c>
      <c r="G46" s="8" t="s">
        <v>531</v>
      </c>
      <c r="H46" s="8" t="s">
        <v>532</v>
      </c>
      <c r="I46" s="8" t="s">
        <v>533</v>
      </c>
      <c r="J46" s="9" t="s">
        <v>534</v>
      </c>
    </row>
    <row r="47" spans="2:10" ht="57.75" customHeight="1">
      <c r="B47" s="10"/>
      <c r="C47" s="1138" t="s">
        <v>3</v>
      </c>
      <c r="D47" s="1138"/>
      <c r="E47" s="1139"/>
      <c r="F47" s="11">
        <v>82.27</v>
      </c>
      <c r="G47" s="12">
        <v>94.92</v>
      </c>
      <c r="H47" s="12">
        <v>108.72</v>
      </c>
      <c r="I47" s="12">
        <v>106.46</v>
      </c>
      <c r="J47" s="13">
        <v>106.02</v>
      </c>
    </row>
    <row r="48" spans="2:10" ht="57.75" customHeight="1">
      <c r="B48" s="14"/>
      <c r="C48" s="1140" t="s">
        <v>4</v>
      </c>
      <c r="D48" s="1140"/>
      <c r="E48" s="1141"/>
      <c r="F48" s="15">
        <v>13.83</v>
      </c>
      <c r="G48" s="16">
        <v>21.6</v>
      </c>
      <c r="H48" s="16">
        <v>4.68</v>
      </c>
      <c r="I48" s="16">
        <v>5.45</v>
      </c>
      <c r="J48" s="17">
        <v>4.3499999999999996</v>
      </c>
    </row>
    <row r="49" spans="2:10" ht="57.75" customHeight="1" thickBot="1">
      <c r="B49" s="18"/>
      <c r="C49" s="1142" t="s">
        <v>5</v>
      </c>
      <c r="D49" s="1142"/>
      <c r="E49" s="1143"/>
      <c r="F49" s="19">
        <v>13</v>
      </c>
      <c r="G49" s="20">
        <v>23.95</v>
      </c>
      <c r="H49" s="20" t="s">
        <v>535</v>
      </c>
      <c r="I49" s="20" t="s">
        <v>536</v>
      </c>
      <c r="J49" s="21" t="s">
        <v>537</v>
      </c>
    </row>
    <row r="50" spans="2:10" ht="13"/>
  </sheetData>
  <sheetProtection algorithmName="SHA-512" hashValue="7Rn4k+4QOHx0Xx6HYRKCIV6G5ywQUVuOos/plJzWiDNGGtaxAx0PFHarzJFcfOCTWxvm+6Hi9KAtwap0hz0HRA==" saltValue="TrYnn/uw1RKJtGMcb12BF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0" zoomScaleNormal="80" zoomScaleSheetLayoutView="100" workbookViewId="0"/>
  </sheetViews>
  <sheetFormatPr defaultColWidth="0" defaultRowHeight="13.5" customHeight="1" zeroHeight="1"/>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c r="A34" s="22"/>
      <c r="B34" s="31"/>
      <c r="C34" s="1150" t="s">
        <v>538</v>
      </c>
      <c r="D34" s="1150"/>
      <c r="E34" s="1151"/>
      <c r="F34" s="32">
        <v>3.83</v>
      </c>
      <c r="G34" s="33">
        <v>4.92</v>
      </c>
      <c r="H34" s="33">
        <v>6.29</v>
      </c>
      <c r="I34" s="33">
        <v>7.36</v>
      </c>
      <c r="J34" s="34">
        <v>8.51</v>
      </c>
      <c r="K34" s="22"/>
      <c r="L34" s="22"/>
      <c r="M34" s="22"/>
      <c r="N34" s="22"/>
      <c r="O34" s="22"/>
      <c r="P34" s="22"/>
    </row>
    <row r="35" spans="1:16" ht="39" customHeight="1">
      <c r="A35" s="22"/>
      <c r="B35" s="35"/>
      <c r="C35" s="1144" t="s">
        <v>539</v>
      </c>
      <c r="D35" s="1145"/>
      <c r="E35" s="1146"/>
      <c r="F35" s="36">
        <v>13.83</v>
      </c>
      <c r="G35" s="37">
        <v>21.59</v>
      </c>
      <c r="H35" s="37">
        <v>4.67</v>
      </c>
      <c r="I35" s="37">
        <v>5.44</v>
      </c>
      <c r="J35" s="38">
        <v>4.34</v>
      </c>
      <c r="K35" s="22"/>
      <c r="L35" s="22"/>
      <c r="M35" s="22"/>
      <c r="N35" s="22"/>
      <c r="O35" s="22"/>
      <c r="P35" s="22"/>
    </row>
    <row r="36" spans="1:16" ht="39" customHeight="1">
      <c r="A36" s="22"/>
      <c r="B36" s="35"/>
      <c r="C36" s="1144" t="s">
        <v>540</v>
      </c>
      <c r="D36" s="1145"/>
      <c r="E36" s="1146"/>
      <c r="F36" s="36" t="s">
        <v>491</v>
      </c>
      <c r="G36" s="37" t="s">
        <v>491</v>
      </c>
      <c r="H36" s="37" t="s">
        <v>491</v>
      </c>
      <c r="I36" s="37" t="s">
        <v>491</v>
      </c>
      <c r="J36" s="38">
        <v>0.34</v>
      </c>
      <c r="K36" s="22"/>
      <c r="L36" s="22"/>
      <c r="M36" s="22"/>
      <c r="N36" s="22"/>
      <c r="O36" s="22"/>
      <c r="P36" s="22"/>
    </row>
    <row r="37" spans="1:16" ht="39" customHeight="1">
      <c r="A37" s="22"/>
      <c r="B37" s="35"/>
      <c r="C37" s="1144" t="s">
        <v>541</v>
      </c>
      <c r="D37" s="1145"/>
      <c r="E37" s="1146"/>
      <c r="F37" s="36">
        <v>0.83</v>
      </c>
      <c r="G37" s="37">
        <v>0.76</v>
      </c>
      <c r="H37" s="37">
        <v>1</v>
      </c>
      <c r="I37" s="37">
        <v>0.42</v>
      </c>
      <c r="J37" s="38">
        <v>0.13</v>
      </c>
      <c r="K37" s="22"/>
      <c r="L37" s="22"/>
      <c r="M37" s="22"/>
      <c r="N37" s="22"/>
      <c r="O37" s="22"/>
      <c r="P37" s="22"/>
    </row>
    <row r="38" spans="1:16" ht="39" customHeight="1">
      <c r="A38" s="22"/>
      <c r="B38" s="35"/>
      <c r="C38" s="1144" t="s">
        <v>542</v>
      </c>
      <c r="D38" s="1145"/>
      <c r="E38" s="1146"/>
      <c r="F38" s="36" t="s">
        <v>491</v>
      </c>
      <c r="G38" s="37" t="s">
        <v>491</v>
      </c>
      <c r="H38" s="37" t="s">
        <v>491</v>
      </c>
      <c r="I38" s="37" t="s">
        <v>491</v>
      </c>
      <c r="J38" s="38">
        <v>0.04</v>
      </c>
      <c r="K38" s="22"/>
      <c r="L38" s="22"/>
      <c r="M38" s="22"/>
      <c r="N38" s="22"/>
      <c r="O38" s="22"/>
      <c r="P38" s="22"/>
    </row>
    <row r="39" spans="1:16" ht="39" customHeight="1">
      <c r="A39" s="22"/>
      <c r="B39" s="35"/>
      <c r="C39" s="1144" t="s">
        <v>543</v>
      </c>
      <c r="D39" s="1145"/>
      <c r="E39" s="1146"/>
      <c r="F39" s="36" t="s">
        <v>491</v>
      </c>
      <c r="G39" s="37" t="s">
        <v>491</v>
      </c>
      <c r="H39" s="37" t="s">
        <v>491</v>
      </c>
      <c r="I39" s="37" t="s">
        <v>491</v>
      </c>
      <c r="J39" s="38">
        <v>0.03</v>
      </c>
      <c r="K39" s="22"/>
      <c r="L39" s="22"/>
      <c r="M39" s="22"/>
      <c r="N39" s="22"/>
      <c r="O39" s="22"/>
      <c r="P39" s="22"/>
    </row>
    <row r="40" spans="1:16" ht="39" customHeight="1">
      <c r="A40" s="22"/>
      <c r="B40" s="35"/>
      <c r="C40" s="1144" t="s">
        <v>544</v>
      </c>
      <c r="D40" s="1145"/>
      <c r="E40" s="1146"/>
      <c r="F40" s="36">
        <v>0</v>
      </c>
      <c r="G40" s="37">
        <v>0</v>
      </c>
      <c r="H40" s="37">
        <v>0</v>
      </c>
      <c r="I40" s="37">
        <v>0</v>
      </c>
      <c r="J40" s="38">
        <v>0</v>
      </c>
      <c r="K40" s="22"/>
      <c r="L40" s="22"/>
      <c r="M40" s="22"/>
      <c r="N40" s="22"/>
      <c r="O40" s="22"/>
      <c r="P40" s="22"/>
    </row>
    <row r="41" spans="1:16" ht="39" customHeight="1">
      <c r="A41" s="22"/>
      <c r="B41" s="35"/>
      <c r="C41" s="1144" t="s">
        <v>545</v>
      </c>
      <c r="D41" s="1145"/>
      <c r="E41" s="1146"/>
      <c r="F41" s="36">
        <v>1.47</v>
      </c>
      <c r="G41" s="37">
        <v>1.2</v>
      </c>
      <c r="H41" s="37">
        <v>0.72</v>
      </c>
      <c r="I41" s="37">
        <v>0.08</v>
      </c>
      <c r="J41" s="38">
        <v>0</v>
      </c>
      <c r="K41" s="22"/>
      <c r="L41" s="22"/>
      <c r="M41" s="22"/>
      <c r="N41" s="22"/>
      <c r="O41" s="22"/>
      <c r="P41" s="22"/>
    </row>
    <row r="42" spans="1:16" ht="39" customHeight="1">
      <c r="A42" s="22"/>
      <c r="B42" s="39"/>
      <c r="C42" s="1144" t="s">
        <v>546</v>
      </c>
      <c r="D42" s="1145"/>
      <c r="E42" s="1146"/>
      <c r="F42" s="36" t="s">
        <v>491</v>
      </c>
      <c r="G42" s="37" t="s">
        <v>491</v>
      </c>
      <c r="H42" s="37" t="s">
        <v>491</v>
      </c>
      <c r="I42" s="37" t="s">
        <v>491</v>
      </c>
      <c r="J42" s="38" t="s">
        <v>491</v>
      </c>
      <c r="K42" s="22"/>
      <c r="L42" s="22"/>
      <c r="M42" s="22"/>
      <c r="N42" s="22"/>
      <c r="O42" s="22"/>
      <c r="P42" s="22"/>
    </row>
    <row r="43" spans="1:16" ht="39" customHeight="1" thickBot="1">
      <c r="A43" s="22"/>
      <c r="B43" s="40"/>
      <c r="C43" s="1147" t="s">
        <v>547</v>
      </c>
      <c r="D43" s="1148"/>
      <c r="E43" s="1149"/>
      <c r="F43" s="41">
        <v>1.61</v>
      </c>
      <c r="G43" s="42">
        <v>0.73</v>
      </c>
      <c r="H43" s="42">
        <v>0.89</v>
      </c>
      <c r="I43" s="42">
        <v>1.41</v>
      </c>
      <c r="J43" s="43">
        <v>0</v>
      </c>
      <c r="K43" s="22"/>
      <c r="L43" s="22"/>
      <c r="M43" s="22"/>
      <c r="N43" s="22"/>
      <c r="O43" s="22"/>
      <c r="P43" s="22"/>
    </row>
    <row r="44" spans="1:16" ht="39" customHeight="1">
      <c r="A44" s="22"/>
      <c r="B44" s="44"/>
      <c r="C44" s="45"/>
      <c r="D44" s="46"/>
      <c r="E44" s="46"/>
      <c r="F44" s="47"/>
      <c r="G44" s="47"/>
      <c r="H44" s="47"/>
      <c r="I44" s="47"/>
      <c r="J44" s="47"/>
      <c r="K44" s="22"/>
      <c r="L44" s="22"/>
      <c r="M44" s="22"/>
      <c r="N44" s="22"/>
      <c r="O44" s="22"/>
      <c r="P44" s="22"/>
    </row>
    <row r="45" spans="1:16" ht="16.5">
      <c r="A45" s="22"/>
      <c r="B45" s="22"/>
      <c r="C45" s="22"/>
      <c r="D45" s="22"/>
      <c r="E45" s="22"/>
      <c r="F45" s="22"/>
      <c r="G45" s="22"/>
      <c r="H45" s="22"/>
      <c r="I45" s="22"/>
      <c r="J45" s="22"/>
      <c r="K45" s="22"/>
      <c r="L45" s="22"/>
      <c r="M45" s="22"/>
      <c r="N45" s="22"/>
      <c r="O45" s="22"/>
      <c r="P45" s="22"/>
    </row>
  </sheetData>
  <sheetProtection algorithmName="SHA-512" hashValue="3i/RsHDmUnzJfmf32lzoaPNnQGy9QtBNWwbb6cRBe1nHq9PslTOVjmutdDkk5YyS4W7wjkhwajVHMF+0d4mCGA==" saltValue="HeyV93N+thRfeP9paO3J8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5" customHeight="1" zeroHeight="1"/>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c r="A44" s="48"/>
      <c r="B44" s="51" t="s">
        <v>8</v>
      </c>
      <c r="C44" s="52"/>
      <c r="D44" s="52"/>
      <c r="E44" s="53"/>
      <c r="F44" s="53"/>
      <c r="G44" s="53"/>
      <c r="H44" s="53"/>
      <c r="I44" s="53"/>
      <c r="J44" s="54" t="s">
        <v>2</v>
      </c>
      <c r="K44" s="55" t="s">
        <v>530</v>
      </c>
      <c r="L44" s="56" t="s">
        <v>531</v>
      </c>
      <c r="M44" s="56" t="s">
        <v>532</v>
      </c>
      <c r="N44" s="56" t="s">
        <v>533</v>
      </c>
      <c r="O44" s="57" t="s">
        <v>534</v>
      </c>
      <c r="P44" s="48"/>
      <c r="Q44" s="48"/>
      <c r="R44" s="48"/>
      <c r="S44" s="48"/>
      <c r="T44" s="48"/>
      <c r="U44" s="48"/>
    </row>
    <row r="45" spans="1:21" ht="30.75" customHeight="1">
      <c r="A45" s="48"/>
      <c r="B45" s="1175" t="s">
        <v>9</v>
      </c>
      <c r="C45" s="1176"/>
      <c r="D45" s="58"/>
      <c r="E45" s="1181" t="s">
        <v>10</v>
      </c>
      <c r="F45" s="1181"/>
      <c r="G45" s="1181"/>
      <c r="H45" s="1181"/>
      <c r="I45" s="1181"/>
      <c r="J45" s="1182"/>
      <c r="K45" s="59">
        <v>922</v>
      </c>
      <c r="L45" s="60">
        <v>950</v>
      </c>
      <c r="M45" s="60">
        <v>942</v>
      </c>
      <c r="N45" s="60">
        <v>892</v>
      </c>
      <c r="O45" s="61">
        <v>894</v>
      </c>
      <c r="P45" s="48"/>
      <c r="Q45" s="48"/>
      <c r="R45" s="48"/>
      <c r="S45" s="48"/>
      <c r="T45" s="48"/>
      <c r="U45" s="48"/>
    </row>
    <row r="46" spans="1:21" ht="30.75" customHeight="1">
      <c r="A46" s="48"/>
      <c r="B46" s="1177"/>
      <c r="C46" s="1178"/>
      <c r="D46" s="62"/>
      <c r="E46" s="1154" t="s">
        <v>11</v>
      </c>
      <c r="F46" s="1154"/>
      <c r="G46" s="1154"/>
      <c r="H46" s="1154"/>
      <c r="I46" s="1154"/>
      <c r="J46" s="1155"/>
      <c r="K46" s="63" t="s">
        <v>491</v>
      </c>
      <c r="L46" s="64" t="s">
        <v>491</v>
      </c>
      <c r="M46" s="64" t="s">
        <v>491</v>
      </c>
      <c r="N46" s="64" t="s">
        <v>491</v>
      </c>
      <c r="O46" s="65" t="s">
        <v>491</v>
      </c>
      <c r="P46" s="48"/>
      <c r="Q46" s="48"/>
      <c r="R46" s="48"/>
      <c r="S46" s="48"/>
      <c r="T46" s="48"/>
      <c r="U46" s="48"/>
    </row>
    <row r="47" spans="1:21" ht="30.75" customHeight="1">
      <c r="A47" s="48"/>
      <c r="B47" s="1177"/>
      <c r="C47" s="1178"/>
      <c r="D47" s="62"/>
      <c r="E47" s="1154" t="s">
        <v>12</v>
      </c>
      <c r="F47" s="1154"/>
      <c r="G47" s="1154"/>
      <c r="H47" s="1154"/>
      <c r="I47" s="1154"/>
      <c r="J47" s="1155"/>
      <c r="K47" s="63" t="s">
        <v>491</v>
      </c>
      <c r="L47" s="64" t="s">
        <v>491</v>
      </c>
      <c r="M47" s="64" t="s">
        <v>491</v>
      </c>
      <c r="N47" s="64" t="s">
        <v>491</v>
      </c>
      <c r="O47" s="65" t="s">
        <v>491</v>
      </c>
      <c r="P47" s="48"/>
      <c r="Q47" s="48"/>
      <c r="R47" s="48"/>
      <c r="S47" s="48"/>
      <c r="T47" s="48"/>
      <c r="U47" s="48"/>
    </row>
    <row r="48" spans="1:21" ht="30.75" customHeight="1">
      <c r="A48" s="48"/>
      <c r="B48" s="1177"/>
      <c r="C48" s="1178"/>
      <c r="D48" s="62"/>
      <c r="E48" s="1154" t="s">
        <v>13</v>
      </c>
      <c r="F48" s="1154"/>
      <c r="G48" s="1154"/>
      <c r="H48" s="1154"/>
      <c r="I48" s="1154"/>
      <c r="J48" s="1155"/>
      <c r="K48" s="63">
        <v>192</v>
      </c>
      <c r="L48" s="64">
        <v>183</v>
      </c>
      <c r="M48" s="64">
        <v>166</v>
      </c>
      <c r="N48" s="64">
        <v>170</v>
      </c>
      <c r="O48" s="65">
        <v>133</v>
      </c>
      <c r="P48" s="48"/>
      <c r="Q48" s="48"/>
      <c r="R48" s="48"/>
      <c r="S48" s="48"/>
      <c r="T48" s="48"/>
      <c r="U48" s="48"/>
    </row>
    <row r="49" spans="1:21" ht="30.75" customHeight="1">
      <c r="A49" s="48"/>
      <c r="B49" s="1177"/>
      <c r="C49" s="1178"/>
      <c r="D49" s="62"/>
      <c r="E49" s="1154" t="s">
        <v>14</v>
      </c>
      <c r="F49" s="1154"/>
      <c r="G49" s="1154"/>
      <c r="H49" s="1154"/>
      <c r="I49" s="1154"/>
      <c r="J49" s="1155"/>
      <c r="K49" s="63">
        <v>1</v>
      </c>
      <c r="L49" s="64">
        <v>13</v>
      </c>
      <c r="M49" s="64">
        <v>22</v>
      </c>
      <c r="N49" s="64">
        <v>22</v>
      </c>
      <c r="O49" s="65">
        <v>22</v>
      </c>
      <c r="P49" s="48"/>
      <c r="Q49" s="48"/>
      <c r="R49" s="48"/>
      <c r="S49" s="48"/>
      <c r="T49" s="48"/>
      <c r="U49" s="48"/>
    </row>
    <row r="50" spans="1:21" ht="30.75" customHeight="1">
      <c r="A50" s="48"/>
      <c r="B50" s="1177"/>
      <c r="C50" s="1178"/>
      <c r="D50" s="62"/>
      <c r="E50" s="1154" t="s">
        <v>15</v>
      </c>
      <c r="F50" s="1154"/>
      <c r="G50" s="1154"/>
      <c r="H50" s="1154"/>
      <c r="I50" s="1154"/>
      <c r="J50" s="1155"/>
      <c r="K50" s="63">
        <v>5</v>
      </c>
      <c r="L50" s="64">
        <v>2</v>
      </c>
      <c r="M50" s="64" t="s">
        <v>491</v>
      </c>
      <c r="N50" s="64" t="s">
        <v>491</v>
      </c>
      <c r="O50" s="65" t="s">
        <v>491</v>
      </c>
      <c r="P50" s="48"/>
      <c r="Q50" s="48"/>
      <c r="R50" s="48"/>
      <c r="S50" s="48"/>
      <c r="T50" s="48"/>
      <c r="U50" s="48"/>
    </row>
    <row r="51" spans="1:21" ht="30.75" customHeight="1">
      <c r="A51" s="48"/>
      <c r="B51" s="1179"/>
      <c r="C51" s="1180"/>
      <c r="D51" s="66"/>
      <c r="E51" s="1154" t="s">
        <v>16</v>
      </c>
      <c r="F51" s="1154"/>
      <c r="G51" s="1154"/>
      <c r="H51" s="1154"/>
      <c r="I51" s="1154"/>
      <c r="J51" s="1155"/>
      <c r="K51" s="63" t="s">
        <v>491</v>
      </c>
      <c r="L51" s="64" t="s">
        <v>491</v>
      </c>
      <c r="M51" s="64" t="s">
        <v>491</v>
      </c>
      <c r="N51" s="64" t="s">
        <v>491</v>
      </c>
      <c r="O51" s="65" t="s">
        <v>491</v>
      </c>
      <c r="P51" s="48"/>
      <c r="Q51" s="48"/>
      <c r="R51" s="48"/>
      <c r="S51" s="48"/>
      <c r="T51" s="48"/>
      <c r="U51" s="48"/>
    </row>
    <row r="52" spans="1:21" ht="30.75" customHeight="1">
      <c r="A52" s="48"/>
      <c r="B52" s="1152" t="s">
        <v>17</v>
      </c>
      <c r="C52" s="1153"/>
      <c r="D52" s="66"/>
      <c r="E52" s="1154" t="s">
        <v>18</v>
      </c>
      <c r="F52" s="1154"/>
      <c r="G52" s="1154"/>
      <c r="H52" s="1154"/>
      <c r="I52" s="1154"/>
      <c r="J52" s="1155"/>
      <c r="K52" s="63">
        <v>891</v>
      </c>
      <c r="L52" s="64">
        <v>862</v>
      </c>
      <c r="M52" s="64">
        <v>805</v>
      </c>
      <c r="N52" s="64">
        <v>755</v>
      </c>
      <c r="O52" s="65">
        <v>721</v>
      </c>
      <c r="P52" s="48"/>
      <c r="Q52" s="48"/>
      <c r="R52" s="48"/>
      <c r="S52" s="48"/>
      <c r="T52" s="48"/>
      <c r="U52" s="48"/>
    </row>
    <row r="53" spans="1:21" ht="30.75" customHeight="1" thickBot="1">
      <c r="A53" s="48"/>
      <c r="B53" s="1156" t="s">
        <v>19</v>
      </c>
      <c r="C53" s="1157"/>
      <c r="D53" s="67"/>
      <c r="E53" s="1158" t="s">
        <v>20</v>
      </c>
      <c r="F53" s="1158"/>
      <c r="G53" s="1158"/>
      <c r="H53" s="1158"/>
      <c r="I53" s="1158"/>
      <c r="J53" s="1159"/>
      <c r="K53" s="68">
        <v>229</v>
      </c>
      <c r="L53" s="69">
        <v>286</v>
      </c>
      <c r="M53" s="69">
        <v>325</v>
      </c>
      <c r="N53" s="69">
        <v>329</v>
      </c>
      <c r="O53" s="70">
        <v>328</v>
      </c>
      <c r="P53" s="48"/>
      <c r="Q53" s="48"/>
      <c r="R53" s="48"/>
      <c r="S53" s="48"/>
      <c r="T53" s="48"/>
      <c r="U53" s="48"/>
    </row>
    <row r="54" spans="1:21" ht="24" customHeight="1">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c r="A57" s="48"/>
      <c r="B57" s="76"/>
      <c r="C57" s="77"/>
      <c r="D57" s="77"/>
      <c r="E57" s="78"/>
      <c r="F57" s="78"/>
      <c r="G57" s="78"/>
      <c r="H57" s="78"/>
      <c r="I57" s="78"/>
      <c r="J57" s="79" t="s">
        <v>2</v>
      </c>
      <c r="K57" s="80" t="s">
        <v>548</v>
      </c>
      <c r="L57" s="81" t="s">
        <v>549</v>
      </c>
      <c r="M57" s="81" t="s">
        <v>550</v>
      </c>
      <c r="N57" s="81" t="s">
        <v>551</v>
      </c>
      <c r="O57" s="82" t="s">
        <v>552</v>
      </c>
      <c r="P57" s="48"/>
      <c r="Q57" s="48"/>
      <c r="R57" s="48"/>
      <c r="S57" s="48"/>
      <c r="T57" s="48"/>
      <c r="U57" s="48"/>
    </row>
    <row r="58" spans="1:21" ht="31.5" customHeight="1">
      <c r="B58" s="1160" t="s">
        <v>24</v>
      </c>
      <c r="C58" s="1161"/>
      <c r="D58" s="1166" t="s">
        <v>25</v>
      </c>
      <c r="E58" s="1167"/>
      <c r="F58" s="1167"/>
      <c r="G58" s="1167"/>
      <c r="H58" s="1167"/>
      <c r="I58" s="1167"/>
      <c r="J58" s="1168"/>
      <c r="K58" s="83" t="s">
        <v>491</v>
      </c>
      <c r="L58" s="84" t="s">
        <v>491</v>
      </c>
      <c r="M58" s="84" t="s">
        <v>491</v>
      </c>
      <c r="N58" s="84" t="s">
        <v>491</v>
      </c>
      <c r="O58" s="85" t="s">
        <v>491</v>
      </c>
    </row>
    <row r="59" spans="1:21" ht="31.5" customHeight="1">
      <c r="B59" s="1162"/>
      <c r="C59" s="1163"/>
      <c r="D59" s="1169" t="s">
        <v>26</v>
      </c>
      <c r="E59" s="1170"/>
      <c r="F59" s="1170"/>
      <c r="G59" s="1170"/>
      <c r="H59" s="1170"/>
      <c r="I59" s="1170"/>
      <c r="J59" s="1171"/>
      <c r="K59" s="86" t="s">
        <v>491</v>
      </c>
      <c r="L59" s="87" t="s">
        <v>491</v>
      </c>
      <c r="M59" s="87" t="s">
        <v>491</v>
      </c>
      <c r="N59" s="87" t="s">
        <v>491</v>
      </c>
      <c r="O59" s="88" t="s">
        <v>491</v>
      </c>
    </row>
    <row r="60" spans="1:21" ht="31.5" customHeight="1" thickBot="1">
      <c r="B60" s="1164"/>
      <c r="C60" s="1165"/>
      <c r="D60" s="1172" t="s">
        <v>27</v>
      </c>
      <c r="E60" s="1173"/>
      <c r="F60" s="1173"/>
      <c r="G60" s="1173"/>
      <c r="H60" s="1173"/>
      <c r="I60" s="1173"/>
      <c r="J60" s="1174"/>
      <c r="K60" s="89" t="s">
        <v>491</v>
      </c>
      <c r="L60" s="90" t="s">
        <v>491</v>
      </c>
      <c r="M60" s="90" t="s">
        <v>491</v>
      </c>
      <c r="N60" s="90" t="s">
        <v>491</v>
      </c>
      <c r="O60" s="91" t="s">
        <v>491</v>
      </c>
    </row>
    <row r="61" spans="1:21" ht="24" customHeight="1">
      <c r="B61" s="92"/>
      <c r="C61" s="92"/>
      <c r="D61" s="93" t="s">
        <v>28</v>
      </c>
      <c r="E61" s="94"/>
      <c r="F61" s="94"/>
      <c r="G61" s="94"/>
      <c r="H61" s="94"/>
      <c r="I61" s="94"/>
      <c r="J61" s="94"/>
      <c r="K61" s="94"/>
      <c r="L61" s="94"/>
      <c r="M61" s="94"/>
      <c r="N61" s="94"/>
      <c r="O61" s="94"/>
    </row>
    <row r="62" spans="1:21" ht="24" customHeight="1">
      <c r="B62" s="95"/>
      <c r="C62" s="95"/>
      <c r="D62" s="93" t="s">
        <v>29</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UJ449xFw+Qjmtekk7kDvpaxtRMn6/28tI6xlfqkSvzAw0u5CD9ueaTFAJyFac/ldTeUW6sKVH+dtklcz2mE/ag==" saltValue="Pf6B0cn48h0bJczXCuBhp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7</v>
      </c>
    </row>
    <row r="40" spans="2:13" ht="27.75" customHeight="1" thickBot="1">
      <c r="B40" s="98" t="s">
        <v>8</v>
      </c>
      <c r="C40" s="99"/>
      <c r="D40" s="99"/>
      <c r="E40" s="100"/>
      <c r="F40" s="100"/>
      <c r="G40" s="100"/>
      <c r="H40" s="101" t="s">
        <v>2</v>
      </c>
      <c r="I40" s="102" t="s">
        <v>530</v>
      </c>
      <c r="J40" s="103" t="s">
        <v>531</v>
      </c>
      <c r="K40" s="103" t="s">
        <v>532</v>
      </c>
      <c r="L40" s="103" t="s">
        <v>533</v>
      </c>
      <c r="M40" s="104" t="s">
        <v>534</v>
      </c>
    </row>
    <row r="41" spans="2:13" ht="27.75" customHeight="1">
      <c r="B41" s="1195" t="s">
        <v>30</v>
      </c>
      <c r="C41" s="1196"/>
      <c r="D41" s="105"/>
      <c r="E41" s="1197" t="s">
        <v>31</v>
      </c>
      <c r="F41" s="1197"/>
      <c r="G41" s="1197"/>
      <c r="H41" s="1198"/>
      <c r="I41" s="343">
        <v>9005</v>
      </c>
      <c r="J41" s="344">
        <v>8660</v>
      </c>
      <c r="K41" s="344">
        <v>7959</v>
      </c>
      <c r="L41" s="344">
        <v>7575</v>
      </c>
      <c r="M41" s="345">
        <v>7256</v>
      </c>
    </row>
    <row r="42" spans="2:13" ht="27.75" customHeight="1">
      <c r="B42" s="1185"/>
      <c r="C42" s="1186"/>
      <c r="D42" s="106"/>
      <c r="E42" s="1189" t="s">
        <v>32</v>
      </c>
      <c r="F42" s="1189"/>
      <c r="G42" s="1189"/>
      <c r="H42" s="1190"/>
      <c r="I42" s="346">
        <v>136</v>
      </c>
      <c r="J42" s="347">
        <v>103</v>
      </c>
      <c r="K42" s="347">
        <v>73</v>
      </c>
      <c r="L42" s="347">
        <v>69</v>
      </c>
      <c r="M42" s="348">
        <v>41</v>
      </c>
    </row>
    <row r="43" spans="2:13" ht="27.75" customHeight="1">
      <c r="B43" s="1185"/>
      <c r="C43" s="1186"/>
      <c r="D43" s="106"/>
      <c r="E43" s="1189" t="s">
        <v>33</v>
      </c>
      <c r="F43" s="1189"/>
      <c r="G43" s="1189"/>
      <c r="H43" s="1190"/>
      <c r="I43" s="346">
        <v>2232</v>
      </c>
      <c r="J43" s="347">
        <v>2096</v>
      </c>
      <c r="K43" s="347">
        <v>2090</v>
      </c>
      <c r="L43" s="347">
        <v>1733</v>
      </c>
      <c r="M43" s="348">
        <v>1654</v>
      </c>
    </row>
    <row r="44" spans="2:13" ht="27.75" customHeight="1">
      <c r="B44" s="1185"/>
      <c r="C44" s="1186"/>
      <c r="D44" s="106"/>
      <c r="E44" s="1189" t="s">
        <v>34</v>
      </c>
      <c r="F44" s="1189"/>
      <c r="G44" s="1189"/>
      <c r="H44" s="1190"/>
      <c r="I44" s="346">
        <v>207</v>
      </c>
      <c r="J44" s="347">
        <v>191</v>
      </c>
      <c r="K44" s="347">
        <v>165</v>
      </c>
      <c r="L44" s="347">
        <v>161</v>
      </c>
      <c r="M44" s="348">
        <v>139</v>
      </c>
    </row>
    <row r="45" spans="2:13" ht="27.75" customHeight="1">
      <c r="B45" s="1185"/>
      <c r="C45" s="1186"/>
      <c r="D45" s="106"/>
      <c r="E45" s="1189" t="s">
        <v>35</v>
      </c>
      <c r="F45" s="1189"/>
      <c r="G45" s="1189"/>
      <c r="H45" s="1190"/>
      <c r="I45" s="346">
        <v>936</v>
      </c>
      <c r="J45" s="347">
        <v>841</v>
      </c>
      <c r="K45" s="347">
        <v>848</v>
      </c>
      <c r="L45" s="347">
        <v>783</v>
      </c>
      <c r="M45" s="348">
        <v>763</v>
      </c>
    </row>
    <row r="46" spans="2:13" ht="27.75" customHeight="1">
      <c r="B46" s="1185"/>
      <c r="C46" s="1186"/>
      <c r="D46" s="107"/>
      <c r="E46" s="1189" t="s">
        <v>36</v>
      </c>
      <c r="F46" s="1189"/>
      <c r="G46" s="1189"/>
      <c r="H46" s="1190"/>
      <c r="I46" s="346" t="s">
        <v>491</v>
      </c>
      <c r="J46" s="347" t="s">
        <v>491</v>
      </c>
      <c r="K46" s="347" t="s">
        <v>491</v>
      </c>
      <c r="L46" s="347" t="s">
        <v>491</v>
      </c>
      <c r="M46" s="348" t="s">
        <v>491</v>
      </c>
    </row>
    <row r="47" spans="2:13" ht="27.75" customHeight="1">
      <c r="B47" s="1185"/>
      <c r="C47" s="1186"/>
      <c r="D47" s="108"/>
      <c r="E47" s="1199" t="s">
        <v>37</v>
      </c>
      <c r="F47" s="1200"/>
      <c r="G47" s="1200"/>
      <c r="H47" s="1201"/>
      <c r="I47" s="346" t="s">
        <v>491</v>
      </c>
      <c r="J47" s="347" t="s">
        <v>491</v>
      </c>
      <c r="K47" s="347" t="s">
        <v>491</v>
      </c>
      <c r="L47" s="347" t="s">
        <v>491</v>
      </c>
      <c r="M47" s="348" t="s">
        <v>491</v>
      </c>
    </row>
    <row r="48" spans="2:13" ht="27.75" customHeight="1">
      <c r="B48" s="1185"/>
      <c r="C48" s="1186"/>
      <c r="D48" s="106"/>
      <c r="E48" s="1189" t="s">
        <v>38</v>
      </c>
      <c r="F48" s="1189"/>
      <c r="G48" s="1189"/>
      <c r="H48" s="1190"/>
      <c r="I48" s="346" t="s">
        <v>491</v>
      </c>
      <c r="J48" s="347" t="s">
        <v>491</v>
      </c>
      <c r="K48" s="347" t="s">
        <v>491</v>
      </c>
      <c r="L48" s="347" t="s">
        <v>491</v>
      </c>
      <c r="M48" s="348" t="s">
        <v>491</v>
      </c>
    </row>
    <row r="49" spans="2:13" ht="27.75" customHeight="1">
      <c r="B49" s="1187"/>
      <c r="C49" s="1188"/>
      <c r="D49" s="106"/>
      <c r="E49" s="1189" t="s">
        <v>39</v>
      </c>
      <c r="F49" s="1189"/>
      <c r="G49" s="1189"/>
      <c r="H49" s="1190"/>
      <c r="I49" s="346" t="s">
        <v>491</v>
      </c>
      <c r="J49" s="347" t="s">
        <v>491</v>
      </c>
      <c r="K49" s="347" t="s">
        <v>491</v>
      </c>
      <c r="L49" s="347" t="s">
        <v>491</v>
      </c>
      <c r="M49" s="348" t="s">
        <v>491</v>
      </c>
    </row>
    <row r="50" spans="2:13" ht="27.75" customHeight="1">
      <c r="B50" s="1183" t="s">
        <v>40</v>
      </c>
      <c r="C50" s="1184"/>
      <c r="D50" s="109"/>
      <c r="E50" s="1189" t="s">
        <v>41</v>
      </c>
      <c r="F50" s="1189"/>
      <c r="G50" s="1189"/>
      <c r="H50" s="1190"/>
      <c r="I50" s="346">
        <v>10594</v>
      </c>
      <c r="J50" s="347">
        <v>11562</v>
      </c>
      <c r="K50" s="347">
        <v>12449</v>
      </c>
      <c r="L50" s="347">
        <v>11873</v>
      </c>
      <c r="M50" s="348">
        <v>11571</v>
      </c>
    </row>
    <row r="51" spans="2:13" ht="27.75" customHeight="1">
      <c r="B51" s="1185"/>
      <c r="C51" s="1186"/>
      <c r="D51" s="106"/>
      <c r="E51" s="1189" t="s">
        <v>42</v>
      </c>
      <c r="F51" s="1189"/>
      <c r="G51" s="1189"/>
      <c r="H51" s="1190"/>
      <c r="I51" s="346">
        <v>138</v>
      </c>
      <c r="J51" s="347">
        <v>121</v>
      </c>
      <c r="K51" s="347">
        <v>103</v>
      </c>
      <c r="L51" s="347">
        <v>89</v>
      </c>
      <c r="M51" s="348">
        <v>78</v>
      </c>
    </row>
    <row r="52" spans="2:13" ht="27.75" customHeight="1">
      <c r="B52" s="1187"/>
      <c r="C52" s="1188"/>
      <c r="D52" s="106"/>
      <c r="E52" s="1189" t="s">
        <v>43</v>
      </c>
      <c r="F52" s="1189"/>
      <c r="G52" s="1189"/>
      <c r="H52" s="1190"/>
      <c r="I52" s="346">
        <v>7883</v>
      </c>
      <c r="J52" s="347">
        <v>7440</v>
      </c>
      <c r="K52" s="347">
        <v>6812</v>
      </c>
      <c r="L52" s="347">
        <v>6434</v>
      </c>
      <c r="M52" s="348">
        <v>6100</v>
      </c>
    </row>
    <row r="53" spans="2:13" ht="27.75" customHeight="1" thickBot="1">
      <c r="B53" s="1191" t="s">
        <v>19</v>
      </c>
      <c r="C53" s="1192"/>
      <c r="D53" s="110"/>
      <c r="E53" s="1193" t="s">
        <v>44</v>
      </c>
      <c r="F53" s="1193"/>
      <c r="G53" s="1193"/>
      <c r="H53" s="1194"/>
      <c r="I53" s="349">
        <v>-6099</v>
      </c>
      <c r="J53" s="350">
        <v>-7232</v>
      </c>
      <c r="K53" s="350">
        <v>-8229</v>
      </c>
      <c r="L53" s="350">
        <v>-8075</v>
      </c>
      <c r="M53" s="351">
        <v>-7897</v>
      </c>
    </row>
    <row r="54" spans="2:13" ht="27.75" customHeight="1">
      <c r="B54" s="111"/>
      <c r="C54" s="112"/>
      <c r="D54" s="112"/>
      <c r="E54" s="113"/>
      <c r="F54" s="113"/>
      <c r="G54" s="113"/>
      <c r="H54" s="113"/>
      <c r="I54" s="114"/>
      <c r="J54" s="114"/>
      <c r="K54" s="114"/>
      <c r="L54" s="114"/>
      <c r="M54" s="114"/>
    </row>
    <row r="55" spans="2:13" ht="13"/>
  </sheetData>
  <sheetProtection algorithmName="SHA-512" hashValue="+1lxRSZLyon2UyL4kgX51iJt4IXIZS3mEzJmseTWxmdDz/vaNPaoiiC6TcAqkPFojKDMdEYEEckA5DDN7VODPg==" saltValue="GJO/OlSGcRNLtUgS2eq47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45</v>
      </c>
    </row>
    <row r="54" spans="2:8" ht="29.25" customHeight="1" thickBot="1">
      <c r="B54" s="116" t="s">
        <v>1</v>
      </c>
      <c r="C54" s="117"/>
      <c r="D54" s="117"/>
      <c r="E54" s="118" t="s">
        <v>2</v>
      </c>
      <c r="F54" s="119" t="s">
        <v>532</v>
      </c>
      <c r="G54" s="119" t="s">
        <v>533</v>
      </c>
      <c r="H54" s="120" t="s">
        <v>534</v>
      </c>
    </row>
    <row r="55" spans="2:8" ht="52.5" customHeight="1">
      <c r="B55" s="121"/>
      <c r="C55" s="1210" t="s">
        <v>46</v>
      </c>
      <c r="D55" s="1210"/>
      <c r="E55" s="1211"/>
      <c r="F55" s="352">
        <v>6107</v>
      </c>
      <c r="G55" s="352">
        <v>5870</v>
      </c>
      <c r="H55" s="353">
        <v>5826</v>
      </c>
    </row>
    <row r="56" spans="2:8" ht="52.5" customHeight="1">
      <c r="B56" s="122"/>
      <c r="C56" s="1212" t="s">
        <v>47</v>
      </c>
      <c r="D56" s="1212"/>
      <c r="E56" s="1213"/>
      <c r="F56" s="354">
        <v>941</v>
      </c>
      <c r="G56" s="354">
        <v>592</v>
      </c>
      <c r="H56" s="355">
        <v>657</v>
      </c>
    </row>
    <row r="57" spans="2:8" ht="53.25" customHeight="1">
      <c r="B57" s="122"/>
      <c r="C57" s="1214" t="s">
        <v>48</v>
      </c>
      <c r="D57" s="1214"/>
      <c r="E57" s="1215"/>
      <c r="F57" s="356">
        <v>7537</v>
      </c>
      <c r="G57" s="356">
        <v>7528</v>
      </c>
      <c r="H57" s="357">
        <v>7866</v>
      </c>
    </row>
    <row r="58" spans="2:8" ht="45.75" customHeight="1">
      <c r="B58" s="123"/>
      <c r="C58" s="1202" t="s">
        <v>573</v>
      </c>
      <c r="D58" s="1203"/>
      <c r="E58" s="1204"/>
      <c r="F58" s="358">
        <v>2461</v>
      </c>
      <c r="G58" s="358">
        <v>2450</v>
      </c>
      <c r="H58" s="359">
        <v>2441</v>
      </c>
    </row>
    <row r="59" spans="2:8" ht="45.75" customHeight="1">
      <c r="B59" s="123"/>
      <c r="C59" s="1202" t="s">
        <v>574</v>
      </c>
      <c r="D59" s="1203"/>
      <c r="E59" s="1204"/>
      <c r="F59" s="358">
        <v>722</v>
      </c>
      <c r="G59" s="358">
        <v>1066</v>
      </c>
      <c r="H59" s="359">
        <v>1302</v>
      </c>
    </row>
    <row r="60" spans="2:8" ht="45.75" customHeight="1">
      <c r="B60" s="123"/>
      <c r="C60" s="1202" t="s">
        <v>575</v>
      </c>
      <c r="D60" s="1203"/>
      <c r="E60" s="1204"/>
      <c r="F60" s="358">
        <v>1008</v>
      </c>
      <c r="G60" s="358">
        <v>1009</v>
      </c>
      <c r="H60" s="359">
        <v>1010</v>
      </c>
    </row>
    <row r="61" spans="2:8" ht="45.75" customHeight="1">
      <c r="B61" s="123"/>
      <c r="C61" s="1202" t="s">
        <v>576</v>
      </c>
      <c r="D61" s="1203"/>
      <c r="E61" s="1204"/>
      <c r="F61" s="358">
        <v>570</v>
      </c>
      <c r="G61" s="358">
        <v>558</v>
      </c>
      <c r="H61" s="359">
        <v>543</v>
      </c>
    </row>
    <row r="62" spans="2:8" ht="45.75" customHeight="1" thickBot="1">
      <c r="B62" s="124"/>
      <c r="C62" s="1205" t="s">
        <v>577</v>
      </c>
      <c r="D62" s="1206"/>
      <c r="E62" s="1207"/>
      <c r="F62" s="360">
        <v>257</v>
      </c>
      <c r="G62" s="360">
        <v>470</v>
      </c>
      <c r="H62" s="361">
        <v>471</v>
      </c>
    </row>
    <row r="63" spans="2:8" ht="52.5" customHeight="1" thickBot="1">
      <c r="B63" s="125"/>
      <c r="C63" s="1208" t="s">
        <v>49</v>
      </c>
      <c r="D63" s="1208"/>
      <c r="E63" s="1209"/>
      <c r="F63" s="362">
        <v>14586</v>
      </c>
      <c r="G63" s="362">
        <v>13990</v>
      </c>
      <c r="H63" s="363">
        <v>14349</v>
      </c>
    </row>
    <row r="64" spans="2:8" ht="13"/>
  </sheetData>
  <sheetProtection algorithmName="SHA-512" hashValue="EfIuGnMxqLLJOQeWbJtXXyYRg002f+9VLocVkP1VfJwPoYZg/ptTD4MdPQSVbd/l6F6Z90NHeiLoIFmhFgNzuQ==" saltValue="Z+jrFNVDgHoxHpnfQwjnC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C05F1-645D-458E-86FC-7BA3D81B82A9}">
  <sheetPr>
    <pageSetUpPr fitToPage="1"/>
  </sheetPr>
  <dimension ref="A1:DE85"/>
  <sheetViews>
    <sheetView showGridLines="0" zoomScaleNormal="100" zoomScaleSheetLayoutView="55" workbookViewId="0"/>
  </sheetViews>
  <sheetFormatPr defaultColWidth="0" defaultRowHeight="13.5" customHeight="1" zeroHeight="1"/>
  <cols>
    <col min="1" max="1" width="6.36328125" style="1218" customWidth="1"/>
    <col min="2" max="107" width="2.453125" style="1218" customWidth="1"/>
    <col min="108" max="108" width="6.08984375" style="1225" customWidth="1"/>
    <col min="109" max="109" width="5.90625" style="1224" customWidth="1"/>
    <col min="110" max="16384" width="8.6328125" style="1218" hidden="1"/>
  </cols>
  <sheetData>
    <row r="1" spans="1:109" ht="42.75" customHeight="1">
      <c r="A1" s="1216"/>
      <c r="B1" s="1217"/>
      <c r="DD1" s="1218"/>
      <c r="DE1" s="1218"/>
    </row>
    <row r="2" spans="1:109" ht="25.5" customHeight="1">
      <c r="A2" s="1219"/>
      <c r="C2" s="1219"/>
      <c r="O2" s="1219"/>
      <c r="P2" s="1219"/>
      <c r="Q2" s="1219"/>
      <c r="R2" s="1219"/>
      <c r="S2" s="1219"/>
      <c r="T2" s="1219"/>
      <c r="U2" s="1219"/>
      <c r="V2" s="1219"/>
      <c r="W2" s="1219"/>
      <c r="X2" s="1219"/>
      <c r="Y2" s="1219"/>
      <c r="Z2" s="1219"/>
      <c r="AA2" s="1219"/>
      <c r="AB2" s="1219"/>
      <c r="AC2" s="1219"/>
      <c r="AD2" s="1219"/>
      <c r="AE2" s="1219"/>
      <c r="AF2" s="1219"/>
      <c r="AG2" s="1219"/>
      <c r="AH2" s="1219"/>
      <c r="AI2" s="1219"/>
      <c r="AU2" s="1219"/>
      <c r="BG2" s="1219"/>
      <c r="BS2" s="1219"/>
      <c r="CE2" s="1219"/>
      <c r="CQ2" s="1219"/>
      <c r="DD2" s="1218"/>
      <c r="DE2" s="1218"/>
    </row>
    <row r="3" spans="1:109" ht="25.5" customHeight="1">
      <c r="A3" s="1219"/>
      <c r="C3" s="1219"/>
      <c r="O3" s="1219"/>
      <c r="P3" s="1219"/>
      <c r="Q3" s="1219"/>
      <c r="R3" s="1219"/>
      <c r="S3" s="1219"/>
      <c r="T3" s="1219"/>
      <c r="U3" s="1219"/>
      <c r="V3" s="1219"/>
      <c r="W3" s="1219"/>
      <c r="X3" s="1219"/>
      <c r="Y3" s="1219"/>
      <c r="Z3" s="1219"/>
      <c r="AA3" s="1219"/>
      <c r="AB3" s="1219"/>
      <c r="AC3" s="1219"/>
      <c r="AD3" s="1219"/>
      <c r="AE3" s="1219"/>
      <c r="AF3" s="1219"/>
      <c r="AG3" s="1219"/>
      <c r="AH3" s="1219"/>
      <c r="AI3" s="1219"/>
      <c r="AU3" s="1219"/>
      <c r="BG3" s="1219"/>
      <c r="BS3" s="1219"/>
      <c r="CE3" s="1219"/>
      <c r="CQ3" s="1219"/>
      <c r="DD3" s="1218"/>
      <c r="DE3" s="1218"/>
    </row>
    <row r="4" spans="1:109" s="247" customFormat="1" ht="13">
      <c r="A4" s="1219"/>
      <c r="B4" s="1219"/>
      <c r="C4" s="1219"/>
      <c r="D4" s="1219"/>
      <c r="E4" s="1219"/>
      <c r="F4" s="1219"/>
      <c r="G4" s="1219"/>
      <c r="H4" s="1219"/>
      <c r="I4" s="1219"/>
      <c r="J4" s="1219"/>
      <c r="K4" s="1219"/>
      <c r="L4" s="1219"/>
      <c r="M4" s="1219"/>
      <c r="N4" s="1219"/>
      <c r="O4" s="1219"/>
      <c r="P4" s="1219"/>
      <c r="Q4" s="1219"/>
      <c r="R4" s="1219"/>
      <c r="S4" s="1219"/>
      <c r="T4" s="1219"/>
      <c r="U4" s="1219"/>
      <c r="V4" s="1219"/>
      <c r="W4" s="1219"/>
      <c r="X4" s="1219"/>
      <c r="Y4" s="1219"/>
      <c r="Z4" s="1219"/>
      <c r="AA4" s="1219"/>
      <c r="AB4" s="1219"/>
      <c r="AC4" s="1219"/>
      <c r="AD4" s="1219"/>
      <c r="AE4" s="1219"/>
      <c r="AF4" s="1219"/>
      <c r="AG4" s="1219"/>
      <c r="AH4" s="1219"/>
      <c r="AI4" s="1219"/>
      <c r="AJ4" s="1219"/>
      <c r="AK4" s="1219"/>
      <c r="AL4" s="1219"/>
      <c r="AM4" s="1219"/>
      <c r="AN4" s="1219"/>
      <c r="AO4" s="1219"/>
      <c r="AP4" s="1219"/>
      <c r="AQ4" s="1219"/>
      <c r="AR4" s="1219"/>
      <c r="AS4" s="1219"/>
      <c r="AT4" s="1219"/>
      <c r="AU4" s="1219"/>
      <c r="AV4" s="1219"/>
      <c r="AW4" s="1219"/>
      <c r="AX4" s="1219"/>
      <c r="AY4" s="1219"/>
      <c r="AZ4" s="1219"/>
      <c r="BA4" s="1219"/>
      <c r="BB4" s="1219"/>
      <c r="BC4" s="1219"/>
      <c r="BD4" s="1219"/>
      <c r="BE4" s="1219"/>
      <c r="BF4" s="1219"/>
      <c r="BG4" s="1219"/>
      <c r="BH4" s="1219"/>
      <c r="BI4" s="1219"/>
      <c r="BJ4" s="1219"/>
      <c r="BK4" s="1219"/>
      <c r="BL4" s="1219"/>
      <c r="BM4" s="1219"/>
      <c r="BN4" s="1219"/>
      <c r="BO4" s="1219"/>
      <c r="BP4" s="1219"/>
      <c r="BQ4" s="1219"/>
      <c r="BR4" s="1219"/>
      <c r="BS4" s="1219"/>
      <c r="BT4" s="1219"/>
      <c r="BU4" s="1219"/>
      <c r="BV4" s="1219"/>
      <c r="BW4" s="1219"/>
      <c r="BX4" s="1219"/>
      <c r="BY4" s="1219"/>
      <c r="BZ4" s="1219"/>
      <c r="CA4" s="1219"/>
      <c r="CB4" s="1219"/>
      <c r="CC4" s="1219"/>
      <c r="CD4" s="1219"/>
      <c r="CE4" s="1219"/>
      <c r="CF4" s="1219"/>
      <c r="CG4" s="1219"/>
      <c r="CH4" s="1219"/>
      <c r="CI4" s="1219"/>
      <c r="CJ4" s="1219"/>
      <c r="CK4" s="1219"/>
      <c r="CL4" s="1219"/>
      <c r="CM4" s="1219"/>
      <c r="CN4" s="1219"/>
      <c r="CO4" s="1219"/>
      <c r="CP4" s="1219"/>
      <c r="CQ4" s="1219"/>
      <c r="CR4" s="1219"/>
      <c r="CS4" s="1219"/>
      <c r="CT4" s="1219"/>
      <c r="CU4" s="1219"/>
      <c r="CV4" s="1219"/>
      <c r="CW4" s="1219"/>
      <c r="CX4" s="1219"/>
      <c r="CY4" s="1219"/>
      <c r="CZ4" s="1219"/>
      <c r="DA4" s="1219"/>
      <c r="DB4" s="1219"/>
      <c r="DC4" s="1219"/>
      <c r="DD4" s="1219"/>
      <c r="DE4" s="1219"/>
    </row>
    <row r="5" spans="1:109" s="247" customFormat="1" ht="13">
      <c r="A5" s="1219"/>
      <c r="B5" s="1219"/>
      <c r="C5" s="1219"/>
      <c r="D5" s="1219"/>
      <c r="E5" s="1219"/>
      <c r="F5" s="1219"/>
      <c r="G5" s="1219"/>
      <c r="H5" s="1219"/>
      <c r="I5" s="1219"/>
      <c r="J5" s="1219"/>
      <c r="K5" s="1219"/>
      <c r="L5" s="1219"/>
      <c r="M5" s="1219"/>
      <c r="N5" s="1219"/>
      <c r="O5" s="1219"/>
      <c r="P5" s="1219"/>
      <c r="Q5" s="1219"/>
      <c r="R5" s="1219"/>
      <c r="S5" s="1219"/>
      <c r="T5" s="1219"/>
      <c r="U5" s="1219"/>
      <c r="V5" s="1219"/>
      <c r="W5" s="1219"/>
      <c r="X5" s="1219"/>
      <c r="Y5" s="1219"/>
      <c r="Z5" s="1219"/>
      <c r="AA5" s="1219"/>
      <c r="AB5" s="1219"/>
      <c r="AC5" s="1219"/>
      <c r="AD5" s="1219"/>
      <c r="AE5" s="1219"/>
      <c r="AF5" s="1219"/>
      <c r="AG5" s="1219"/>
      <c r="AH5" s="1219"/>
      <c r="AI5" s="1219"/>
      <c r="AJ5" s="1219"/>
      <c r="AK5" s="1219"/>
      <c r="AL5" s="1219"/>
      <c r="AM5" s="1219"/>
      <c r="AN5" s="1219"/>
      <c r="AO5" s="1219"/>
      <c r="AP5" s="1219"/>
      <c r="AQ5" s="1219"/>
      <c r="AR5" s="1219"/>
      <c r="AS5" s="1219"/>
      <c r="AT5" s="1219"/>
      <c r="AU5" s="1219"/>
      <c r="AV5" s="1219"/>
      <c r="AW5" s="1219"/>
      <c r="AX5" s="1219"/>
      <c r="AY5" s="1219"/>
      <c r="AZ5" s="1219"/>
      <c r="BA5" s="1219"/>
      <c r="BB5" s="1219"/>
      <c r="BC5" s="1219"/>
      <c r="BD5" s="1219"/>
      <c r="BE5" s="1219"/>
      <c r="BF5" s="1219"/>
      <c r="BG5" s="1219"/>
      <c r="BH5" s="1219"/>
      <c r="BI5" s="1219"/>
      <c r="BJ5" s="1219"/>
      <c r="BK5" s="1219"/>
      <c r="BL5" s="1219"/>
      <c r="BM5" s="1219"/>
      <c r="BN5" s="1219"/>
      <c r="BO5" s="1219"/>
      <c r="BP5" s="1219"/>
      <c r="BQ5" s="1219"/>
      <c r="BR5" s="1219"/>
      <c r="BS5" s="1219"/>
      <c r="BT5" s="1219"/>
      <c r="BU5" s="1219"/>
      <c r="BV5" s="1219"/>
      <c r="BW5" s="1219"/>
      <c r="BX5" s="1219"/>
      <c r="BY5" s="1219"/>
      <c r="BZ5" s="1219"/>
      <c r="CA5" s="1219"/>
      <c r="CB5" s="1219"/>
      <c r="CC5" s="1219"/>
      <c r="CD5" s="1219"/>
      <c r="CE5" s="1219"/>
      <c r="CF5" s="1219"/>
      <c r="CG5" s="1219"/>
      <c r="CH5" s="1219"/>
      <c r="CI5" s="1219"/>
      <c r="CJ5" s="1219"/>
      <c r="CK5" s="1219"/>
      <c r="CL5" s="1219"/>
      <c r="CM5" s="1219"/>
      <c r="CN5" s="1219"/>
      <c r="CO5" s="1219"/>
      <c r="CP5" s="1219"/>
      <c r="CQ5" s="1219"/>
      <c r="CR5" s="1219"/>
      <c r="CS5" s="1219"/>
      <c r="CT5" s="1219"/>
      <c r="CU5" s="1219"/>
      <c r="CV5" s="1219"/>
      <c r="CW5" s="1219"/>
      <c r="CX5" s="1219"/>
      <c r="CY5" s="1219"/>
      <c r="CZ5" s="1219"/>
      <c r="DA5" s="1219"/>
      <c r="DB5" s="1219"/>
      <c r="DC5" s="1219"/>
      <c r="DD5" s="1219"/>
      <c r="DE5" s="1219"/>
    </row>
    <row r="6" spans="1:109" s="247" customFormat="1" ht="13">
      <c r="A6" s="1219"/>
      <c r="B6" s="1219"/>
      <c r="C6" s="1219"/>
      <c r="D6" s="1219"/>
      <c r="E6" s="1219"/>
      <c r="F6" s="1219"/>
      <c r="G6" s="1219"/>
      <c r="H6" s="1219"/>
      <c r="I6" s="1219"/>
      <c r="J6" s="1219"/>
      <c r="K6" s="1219"/>
      <c r="L6" s="1219"/>
      <c r="M6" s="1219"/>
      <c r="N6" s="1219"/>
      <c r="O6" s="1219"/>
      <c r="P6" s="1219"/>
      <c r="Q6" s="1219"/>
      <c r="R6" s="1219"/>
      <c r="S6" s="1219"/>
      <c r="T6" s="1219"/>
      <c r="U6" s="1219"/>
      <c r="V6" s="1219"/>
      <c r="W6" s="1219"/>
      <c r="X6" s="1219"/>
      <c r="Y6" s="1219"/>
      <c r="Z6" s="1219"/>
      <c r="AA6" s="1219"/>
      <c r="AB6" s="1219"/>
      <c r="AC6" s="1219"/>
      <c r="AD6" s="1219"/>
      <c r="AE6" s="1219"/>
      <c r="AF6" s="1219"/>
      <c r="AG6" s="1219"/>
      <c r="AH6" s="1219"/>
      <c r="AI6" s="1219"/>
      <c r="AJ6" s="1219"/>
      <c r="AK6" s="1219"/>
      <c r="AL6" s="1219"/>
      <c r="AM6" s="1219"/>
      <c r="AN6" s="1219"/>
      <c r="AO6" s="1219"/>
      <c r="AP6" s="1219"/>
      <c r="AQ6" s="1219"/>
      <c r="AR6" s="1219"/>
      <c r="AS6" s="1219"/>
      <c r="AT6" s="1219"/>
      <c r="AU6" s="1219"/>
      <c r="AV6" s="1219"/>
      <c r="AW6" s="1219"/>
      <c r="AX6" s="1219"/>
      <c r="AY6" s="1219"/>
      <c r="AZ6" s="1219"/>
      <c r="BA6" s="1219"/>
      <c r="BB6" s="1219"/>
      <c r="BC6" s="1219"/>
      <c r="BD6" s="1219"/>
      <c r="BE6" s="1219"/>
      <c r="BF6" s="1219"/>
      <c r="BG6" s="1219"/>
      <c r="BH6" s="1219"/>
      <c r="BI6" s="1219"/>
      <c r="BJ6" s="1219"/>
      <c r="BK6" s="1219"/>
      <c r="BL6" s="1219"/>
      <c r="BM6" s="1219"/>
      <c r="BN6" s="1219"/>
      <c r="BO6" s="1219"/>
      <c r="BP6" s="1219"/>
      <c r="BQ6" s="1219"/>
      <c r="BR6" s="1219"/>
      <c r="BS6" s="1219"/>
      <c r="BT6" s="1219"/>
      <c r="BU6" s="1219"/>
      <c r="BV6" s="1219"/>
      <c r="BW6" s="1219"/>
      <c r="BX6" s="1219"/>
      <c r="BY6" s="1219"/>
      <c r="BZ6" s="1219"/>
      <c r="CA6" s="1219"/>
      <c r="CB6" s="1219"/>
      <c r="CC6" s="1219"/>
      <c r="CD6" s="1219"/>
      <c r="CE6" s="1219"/>
      <c r="CF6" s="1219"/>
      <c r="CG6" s="1219"/>
      <c r="CH6" s="1219"/>
      <c r="CI6" s="1219"/>
      <c r="CJ6" s="1219"/>
      <c r="CK6" s="1219"/>
      <c r="CL6" s="1219"/>
      <c r="CM6" s="1219"/>
      <c r="CN6" s="1219"/>
      <c r="CO6" s="1219"/>
      <c r="CP6" s="1219"/>
      <c r="CQ6" s="1219"/>
      <c r="CR6" s="1219"/>
      <c r="CS6" s="1219"/>
      <c r="CT6" s="1219"/>
      <c r="CU6" s="1219"/>
      <c r="CV6" s="1219"/>
      <c r="CW6" s="1219"/>
      <c r="CX6" s="1219"/>
      <c r="CY6" s="1219"/>
      <c r="CZ6" s="1219"/>
      <c r="DA6" s="1219"/>
      <c r="DB6" s="1219"/>
      <c r="DC6" s="1219"/>
      <c r="DD6" s="1219"/>
      <c r="DE6" s="1219"/>
    </row>
    <row r="7" spans="1:109" s="247" customFormat="1" ht="13">
      <c r="A7" s="1219"/>
      <c r="B7" s="1219"/>
      <c r="C7" s="1219"/>
      <c r="D7" s="1219"/>
      <c r="E7" s="1219"/>
      <c r="F7" s="1219"/>
      <c r="G7" s="1219"/>
      <c r="H7" s="1219"/>
      <c r="I7" s="1219"/>
      <c r="J7" s="1219"/>
      <c r="K7" s="1219"/>
      <c r="L7" s="1219"/>
      <c r="M7" s="1219"/>
      <c r="N7" s="1219"/>
      <c r="O7" s="1219"/>
      <c r="P7" s="1219"/>
      <c r="Q7" s="1219"/>
      <c r="R7" s="1219"/>
      <c r="S7" s="1219"/>
      <c r="T7" s="1219"/>
      <c r="U7" s="1219"/>
      <c r="V7" s="1219"/>
      <c r="W7" s="1219"/>
      <c r="X7" s="1219"/>
      <c r="Y7" s="1219"/>
      <c r="Z7" s="1219"/>
      <c r="AA7" s="1219"/>
      <c r="AB7" s="1219"/>
      <c r="AC7" s="1219"/>
      <c r="AD7" s="1219"/>
      <c r="AE7" s="1219"/>
      <c r="AF7" s="1219"/>
      <c r="AG7" s="1219"/>
      <c r="AH7" s="1219"/>
      <c r="AI7" s="1219"/>
      <c r="AJ7" s="1219"/>
      <c r="AK7" s="1219"/>
      <c r="AL7" s="1219"/>
      <c r="AM7" s="1219"/>
      <c r="AN7" s="1219"/>
      <c r="AO7" s="1219"/>
      <c r="AP7" s="1219"/>
      <c r="AQ7" s="1219"/>
      <c r="AR7" s="1219"/>
      <c r="AS7" s="1219"/>
      <c r="AT7" s="1219"/>
      <c r="AU7" s="1219"/>
      <c r="AV7" s="1219"/>
      <c r="AW7" s="1219"/>
      <c r="AX7" s="1219"/>
      <c r="AY7" s="1219"/>
      <c r="AZ7" s="1219"/>
      <c r="BA7" s="1219"/>
      <c r="BB7" s="1219"/>
      <c r="BC7" s="1219"/>
      <c r="BD7" s="1219"/>
      <c r="BE7" s="1219"/>
      <c r="BF7" s="1219"/>
      <c r="BG7" s="1219"/>
      <c r="BH7" s="1219"/>
      <c r="BI7" s="1219"/>
      <c r="BJ7" s="1219"/>
      <c r="BK7" s="1219"/>
      <c r="BL7" s="1219"/>
      <c r="BM7" s="1219"/>
      <c r="BN7" s="1219"/>
      <c r="BO7" s="1219"/>
      <c r="BP7" s="1219"/>
      <c r="BQ7" s="1219"/>
      <c r="BR7" s="1219"/>
      <c r="BS7" s="1219"/>
      <c r="BT7" s="1219"/>
      <c r="BU7" s="1219"/>
      <c r="BV7" s="1219"/>
      <c r="BW7" s="1219"/>
      <c r="BX7" s="1219"/>
      <c r="BY7" s="1219"/>
      <c r="BZ7" s="1219"/>
      <c r="CA7" s="1219"/>
      <c r="CB7" s="1219"/>
      <c r="CC7" s="1219"/>
      <c r="CD7" s="1219"/>
      <c r="CE7" s="1219"/>
      <c r="CF7" s="1219"/>
      <c r="CG7" s="1219"/>
      <c r="CH7" s="1219"/>
      <c r="CI7" s="1219"/>
      <c r="CJ7" s="1219"/>
      <c r="CK7" s="1219"/>
      <c r="CL7" s="1219"/>
      <c r="CM7" s="1219"/>
      <c r="CN7" s="1219"/>
      <c r="CO7" s="1219"/>
      <c r="CP7" s="1219"/>
      <c r="CQ7" s="1219"/>
      <c r="CR7" s="1219"/>
      <c r="CS7" s="1219"/>
      <c r="CT7" s="1219"/>
      <c r="CU7" s="1219"/>
      <c r="CV7" s="1219"/>
      <c r="CW7" s="1219"/>
      <c r="CX7" s="1219"/>
      <c r="CY7" s="1219"/>
      <c r="CZ7" s="1219"/>
      <c r="DA7" s="1219"/>
      <c r="DB7" s="1219"/>
      <c r="DC7" s="1219"/>
      <c r="DD7" s="1219"/>
      <c r="DE7" s="1219"/>
    </row>
    <row r="8" spans="1:109" s="247" customFormat="1" ht="13">
      <c r="A8" s="1219"/>
      <c r="B8" s="1219"/>
      <c r="C8" s="1219"/>
      <c r="D8" s="1219"/>
      <c r="E8" s="1219"/>
      <c r="F8" s="1219"/>
      <c r="G8" s="1219"/>
      <c r="H8" s="1219"/>
      <c r="I8" s="1219"/>
      <c r="J8" s="1219"/>
      <c r="K8" s="1219"/>
      <c r="L8" s="1219"/>
      <c r="M8" s="1219"/>
      <c r="N8" s="1219"/>
      <c r="O8" s="1219"/>
      <c r="P8" s="1219"/>
      <c r="Q8" s="1219"/>
      <c r="R8" s="1219"/>
      <c r="S8" s="1219"/>
      <c r="T8" s="1219"/>
      <c r="U8" s="1219"/>
      <c r="V8" s="1219"/>
      <c r="W8" s="1219"/>
      <c r="X8" s="1219"/>
      <c r="Y8" s="1219"/>
      <c r="Z8" s="1219"/>
      <c r="AA8" s="1219"/>
      <c r="AB8" s="1219"/>
      <c r="AC8" s="1219"/>
      <c r="AD8" s="1219"/>
      <c r="AE8" s="1219"/>
      <c r="AF8" s="1219"/>
      <c r="AG8" s="1219"/>
      <c r="AH8" s="1219"/>
      <c r="AI8" s="1219"/>
      <c r="AJ8" s="1219"/>
      <c r="AK8" s="1219"/>
      <c r="AL8" s="1219"/>
      <c r="AM8" s="1219"/>
      <c r="AN8" s="1219"/>
      <c r="AO8" s="1219"/>
      <c r="AP8" s="1219"/>
      <c r="AQ8" s="1219"/>
      <c r="AR8" s="1219"/>
      <c r="AS8" s="1219"/>
      <c r="AT8" s="1219"/>
      <c r="AU8" s="1219"/>
      <c r="AV8" s="1219"/>
      <c r="AW8" s="1219"/>
      <c r="AX8" s="1219"/>
      <c r="AY8" s="1219"/>
      <c r="AZ8" s="1219"/>
      <c r="BA8" s="1219"/>
      <c r="BB8" s="1219"/>
      <c r="BC8" s="1219"/>
      <c r="BD8" s="1219"/>
      <c r="BE8" s="1219"/>
      <c r="BF8" s="1219"/>
      <c r="BG8" s="1219"/>
      <c r="BH8" s="1219"/>
      <c r="BI8" s="1219"/>
      <c r="BJ8" s="1219"/>
      <c r="BK8" s="1219"/>
      <c r="BL8" s="1219"/>
      <c r="BM8" s="1219"/>
      <c r="BN8" s="1219"/>
      <c r="BO8" s="1219"/>
      <c r="BP8" s="1219"/>
      <c r="BQ8" s="1219"/>
      <c r="BR8" s="1219"/>
      <c r="BS8" s="1219"/>
      <c r="BT8" s="1219"/>
      <c r="BU8" s="1219"/>
      <c r="BV8" s="1219"/>
      <c r="BW8" s="1219"/>
      <c r="BX8" s="1219"/>
      <c r="BY8" s="1219"/>
      <c r="BZ8" s="1219"/>
      <c r="CA8" s="1219"/>
      <c r="CB8" s="1219"/>
      <c r="CC8" s="1219"/>
      <c r="CD8" s="1219"/>
      <c r="CE8" s="1219"/>
      <c r="CF8" s="1219"/>
      <c r="CG8" s="1219"/>
      <c r="CH8" s="1219"/>
      <c r="CI8" s="1219"/>
      <c r="CJ8" s="1219"/>
      <c r="CK8" s="1219"/>
      <c r="CL8" s="1219"/>
      <c r="CM8" s="1219"/>
      <c r="CN8" s="1219"/>
      <c r="CO8" s="1219"/>
      <c r="CP8" s="1219"/>
      <c r="CQ8" s="1219"/>
      <c r="CR8" s="1219"/>
      <c r="CS8" s="1219"/>
      <c r="CT8" s="1219"/>
      <c r="CU8" s="1219"/>
      <c r="CV8" s="1219"/>
      <c r="CW8" s="1219"/>
      <c r="CX8" s="1219"/>
      <c r="CY8" s="1219"/>
      <c r="CZ8" s="1219"/>
      <c r="DA8" s="1219"/>
      <c r="DB8" s="1219"/>
      <c r="DC8" s="1219"/>
      <c r="DD8" s="1219"/>
      <c r="DE8" s="1219"/>
    </row>
    <row r="9" spans="1:109" s="247" customFormat="1" ht="13">
      <c r="A9" s="1219"/>
      <c r="B9" s="1219"/>
      <c r="C9" s="1219"/>
      <c r="D9" s="1219"/>
      <c r="E9" s="1219"/>
      <c r="F9" s="1219"/>
      <c r="G9" s="1219"/>
      <c r="H9" s="1219"/>
      <c r="I9" s="1219"/>
      <c r="J9" s="1219"/>
      <c r="K9" s="1219"/>
      <c r="L9" s="1219"/>
      <c r="M9" s="1219"/>
      <c r="N9" s="1219"/>
      <c r="O9" s="1219"/>
      <c r="P9" s="1219"/>
      <c r="Q9" s="1219"/>
      <c r="R9" s="1219"/>
      <c r="S9" s="1219"/>
      <c r="T9" s="1219"/>
      <c r="U9" s="1219"/>
      <c r="V9" s="1219"/>
      <c r="W9" s="1219"/>
      <c r="X9" s="1219"/>
      <c r="Y9" s="1219"/>
      <c r="Z9" s="1219"/>
      <c r="AA9" s="1219"/>
      <c r="AB9" s="1219"/>
      <c r="AC9" s="1219"/>
      <c r="AD9" s="1219"/>
      <c r="AE9" s="1219"/>
      <c r="AF9" s="1219"/>
      <c r="AG9" s="1219"/>
      <c r="AH9" s="1219"/>
      <c r="AI9" s="1219"/>
      <c r="AJ9" s="1219"/>
      <c r="AK9" s="1219"/>
      <c r="AL9" s="1219"/>
      <c r="AM9" s="1219"/>
      <c r="AN9" s="1219"/>
      <c r="AO9" s="1219"/>
      <c r="AP9" s="1219"/>
      <c r="AQ9" s="1219"/>
      <c r="AR9" s="1219"/>
      <c r="AS9" s="1219"/>
      <c r="AT9" s="1219"/>
      <c r="AU9" s="1219"/>
      <c r="AV9" s="1219"/>
      <c r="AW9" s="1219"/>
      <c r="AX9" s="1219"/>
      <c r="AY9" s="1219"/>
      <c r="AZ9" s="1219"/>
      <c r="BA9" s="1219"/>
      <c r="BB9" s="1219"/>
      <c r="BC9" s="1219"/>
      <c r="BD9" s="1219"/>
      <c r="BE9" s="1219"/>
      <c r="BF9" s="1219"/>
      <c r="BG9" s="1219"/>
      <c r="BH9" s="1219"/>
      <c r="BI9" s="1219"/>
      <c r="BJ9" s="1219"/>
      <c r="BK9" s="1219"/>
      <c r="BL9" s="1219"/>
      <c r="BM9" s="1219"/>
      <c r="BN9" s="1219"/>
      <c r="BO9" s="1219"/>
      <c r="BP9" s="1219"/>
      <c r="BQ9" s="1219"/>
      <c r="BR9" s="1219"/>
      <c r="BS9" s="1219"/>
      <c r="BT9" s="1219"/>
      <c r="BU9" s="1219"/>
      <c r="BV9" s="1219"/>
      <c r="BW9" s="1219"/>
      <c r="BX9" s="1219"/>
      <c r="BY9" s="1219"/>
      <c r="BZ9" s="1219"/>
      <c r="CA9" s="1219"/>
      <c r="CB9" s="1219"/>
      <c r="CC9" s="1219"/>
      <c r="CD9" s="1219"/>
      <c r="CE9" s="1219"/>
      <c r="CF9" s="1219"/>
      <c r="CG9" s="1219"/>
      <c r="CH9" s="1219"/>
      <c r="CI9" s="1219"/>
      <c r="CJ9" s="1219"/>
      <c r="CK9" s="1219"/>
      <c r="CL9" s="1219"/>
      <c r="CM9" s="1219"/>
      <c r="CN9" s="1219"/>
      <c r="CO9" s="1219"/>
      <c r="CP9" s="1219"/>
      <c r="CQ9" s="1219"/>
      <c r="CR9" s="1219"/>
      <c r="CS9" s="1219"/>
      <c r="CT9" s="1219"/>
      <c r="CU9" s="1219"/>
      <c r="CV9" s="1219"/>
      <c r="CW9" s="1219"/>
      <c r="CX9" s="1219"/>
      <c r="CY9" s="1219"/>
      <c r="CZ9" s="1219"/>
      <c r="DA9" s="1219"/>
      <c r="DB9" s="1219"/>
      <c r="DC9" s="1219"/>
      <c r="DD9" s="1219"/>
      <c r="DE9" s="1219"/>
    </row>
    <row r="10" spans="1:109" s="247" customFormat="1" ht="13">
      <c r="A10" s="1219"/>
      <c r="B10" s="1219"/>
      <c r="C10" s="1219"/>
      <c r="D10" s="1219"/>
      <c r="E10" s="1219"/>
      <c r="F10" s="1219"/>
      <c r="G10" s="1219"/>
      <c r="H10" s="1219"/>
      <c r="I10" s="1219"/>
      <c r="J10" s="1219"/>
      <c r="K10" s="1219"/>
      <c r="L10" s="1219"/>
      <c r="M10" s="1219"/>
      <c r="N10" s="1219"/>
      <c r="O10" s="1219"/>
      <c r="P10" s="1219"/>
      <c r="Q10" s="1219"/>
      <c r="R10" s="1219"/>
      <c r="S10" s="1219"/>
      <c r="T10" s="1219"/>
      <c r="U10" s="1219"/>
      <c r="V10" s="1219"/>
      <c r="W10" s="1219"/>
      <c r="X10" s="1219"/>
      <c r="Y10" s="1219"/>
      <c r="Z10" s="1219"/>
      <c r="AA10" s="1219"/>
      <c r="AB10" s="1219"/>
      <c r="AC10" s="1219"/>
      <c r="AD10" s="1219"/>
      <c r="AE10" s="1219"/>
      <c r="AF10" s="1219"/>
      <c r="AG10" s="1219"/>
      <c r="AH10" s="1219"/>
      <c r="AI10" s="1219"/>
      <c r="AJ10" s="1219"/>
      <c r="AK10" s="1219"/>
      <c r="AL10" s="1219"/>
      <c r="AM10" s="1219"/>
      <c r="AN10" s="1219"/>
      <c r="AO10" s="1219"/>
      <c r="AP10" s="1219"/>
      <c r="AQ10" s="1219"/>
      <c r="AR10" s="1219"/>
      <c r="AS10" s="1219"/>
      <c r="AT10" s="1219"/>
      <c r="AU10" s="1219"/>
      <c r="AV10" s="1219"/>
      <c r="AW10" s="1219"/>
      <c r="AX10" s="1219"/>
      <c r="AY10" s="1219"/>
      <c r="AZ10" s="1219"/>
      <c r="BA10" s="1219"/>
      <c r="BB10" s="1219"/>
      <c r="BC10" s="1219"/>
      <c r="BD10" s="1219"/>
      <c r="BE10" s="1219"/>
      <c r="BF10" s="1219"/>
      <c r="BG10" s="1219"/>
      <c r="BH10" s="1219"/>
      <c r="BI10" s="1219"/>
      <c r="BJ10" s="1219"/>
      <c r="BK10" s="1219"/>
      <c r="BL10" s="1219"/>
      <c r="BM10" s="1219"/>
      <c r="BN10" s="1219"/>
      <c r="BO10" s="1219"/>
      <c r="BP10" s="1219"/>
      <c r="BQ10" s="1219"/>
      <c r="BR10" s="1219"/>
      <c r="BS10" s="1219"/>
      <c r="BT10" s="1219"/>
      <c r="BU10" s="1219"/>
      <c r="BV10" s="1219"/>
      <c r="BW10" s="1219"/>
      <c r="BX10" s="1219"/>
      <c r="BY10" s="1219"/>
      <c r="BZ10" s="1219"/>
      <c r="CA10" s="1219"/>
      <c r="CB10" s="1219"/>
      <c r="CC10" s="1219"/>
      <c r="CD10" s="1219"/>
      <c r="CE10" s="1219"/>
      <c r="CF10" s="1219"/>
      <c r="CG10" s="1219"/>
      <c r="CH10" s="1219"/>
      <c r="CI10" s="1219"/>
      <c r="CJ10" s="1219"/>
      <c r="CK10" s="1219"/>
      <c r="CL10" s="1219"/>
      <c r="CM10" s="1219"/>
      <c r="CN10" s="1219"/>
      <c r="CO10" s="1219"/>
      <c r="CP10" s="1219"/>
      <c r="CQ10" s="1219"/>
      <c r="CR10" s="1219"/>
      <c r="CS10" s="1219"/>
      <c r="CT10" s="1219"/>
      <c r="CU10" s="1219"/>
      <c r="CV10" s="1219"/>
      <c r="CW10" s="1219"/>
      <c r="CX10" s="1219"/>
      <c r="CY10" s="1219"/>
      <c r="CZ10" s="1219"/>
      <c r="DA10" s="1219"/>
      <c r="DB10" s="1219"/>
      <c r="DC10" s="1219"/>
      <c r="DD10" s="1219"/>
      <c r="DE10" s="1219"/>
    </row>
    <row r="11" spans="1:109" s="247" customFormat="1" ht="13">
      <c r="A11" s="1219"/>
      <c r="B11" s="1219"/>
      <c r="C11" s="1219"/>
      <c r="D11" s="1219"/>
      <c r="E11" s="1219"/>
      <c r="F11" s="1219"/>
      <c r="G11" s="1219"/>
      <c r="H11" s="1219"/>
      <c r="I11" s="1219"/>
      <c r="J11" s="1219"/>
      <c r="K11" s="1219"/>
      <c r="L11" s="1219"/>
      <c r="M11" s="1219"/>
      <c r="N11" s="1219"/>
      <c r="O11" s="1219"/>
      <c r="P11" s="1219"/>
      <c r="Q11" s="1219"/>
      <c r="R11" s="1219"/>
      <c r="S11" s="1219"/>
      <c r="T11" s="1219"/>
      <c r="U11" s="1219"/>
      <c r="V11" s="1219"/>
      <c r="W11" s="1219"/>
      <c r="X11" s="1219"/>
      <c r="Y11" s="1219"/>
      <c r="Z11" s="1219"/>
      <c r="AA11" s="1219"/>
      <c r="AB11" s="1219"/>
      <c r="AC11" s="1219"/>
      <c r="AD11" s="1219"/>
      <c r="AE11" s="1219"/>
      <c r="AF11" s="1219"/>
      <c r="AG11" s="1219"/>
      <c r="AH11" s="1219"/>
      <c r="AI11" s="1219"/>
      <c r="AJ11" s="1219"/>
      <c r="AK11" s="1219"/>
      <c r="AL11" s="1219"/>
      <c r="AM11" s="1219"/>
      <c r="AN11" s="1219"/>
      <c r="AO11" s="1219"/>
      <c r="AP11" s="1219"/>
      <c r="AQ11" s="1219"/>
      <c r="AR11" s="1219"/>
      <c r="AS11" s="1219"/>
      <c r="AT11" s="1219"/>
      <c r="AU11" s="1219"/>
      <c r="AV11" s="1219"/>
      <c r="AW11" s="1219"/>
      <c r="AX11" s="1219"/>
      <c r="AY11" s="1219"/>
      <c r="AZ11" s="1219"/>
      <c r="BA11" s="1219"/>
      <c r="BB11" s="1219"/>
      <c r="BC11" s="1219"/>
      <c r="BD11" s="1219"/>
      <c r="BE11" s="1219"/>
      <c r="BF11" s="1219"/>
      <c r="BG11" s="1219"/>
      <c r="BH11" s="1219"/>
      <c r="BI11" s="1219"/>
      <c r="BJ11" s="1219"/>
      <c r="BK11" s="1219"/>
      <c r="BL11" s="1219"/>
      <c r="BM11" s="1219"/>
      <c r="BN11" s="1219"/>
      <c r="BO11" s="1219"/>
      <c r="BP11" s="1219"/>
      <c r="BQ11" s="1219"/>
      <c r="BR11" s="1219"/>
      <c r="BS11" s="1219"/>
      <c r="BT11" s="1219"/>
      <c r="BU11" s="1219"/>
      <c r="BV11" s="1219"/>
      <c r="BW11" s="1219"/>
      <c r="BX11" s="1219"/>
      <c r="BY11" s="1219"/>
      <c r="BZ11" s="1219"/>
      <c r="CA11" s="1219"/>
      <c r="CB11" s="1219"/>
      <c r="CC11" s="1219"/>
      <c r="CD11" s="1219"/>
      <c r="CE11" s="1219"/>
      <c r="CF11" s="1219"/>
      <c r="CG11" s="1219"/>
      <c r="CH11" s="1219"/>
      <c r="CI11" s="1219"/>
      <c r="CJ11" s="1219"/>
      <c r="CK11" s="1219"/>
      <c r="CL11" s="1219"/>
      <c r="CM11" s="1219"/>
      <c r="CN11" s="1219"/>
      <c r="CO11" s="1219"/>
      <c r="CP11" s="1219"/>
      <c r="CQ11" s="1219"/>
      <c r="CR11" s="1219"/>
      <c r="CS11" s="1219"/>
      <c r="CT11" s="1219"/>
      <c r="CU11" s="1219"/>
      <c r="CV11" s="1219"/>
      <c r="CW11" s="1219"/>
      <c r="CX11" s="1219"/>
      <c r="CY11" s="1219"/>
      <c r="CZ11" s="1219"/>
      <c r="DA11" s="1219"/>
      <c r="DB11" s="1219"/>
      <c r="DC11" s="1219"/>
      <c r="DD11" s="1219"/>
      <c r="DE11" s="1219"/>
    </row>
    <row r="12" spans="1:109" s="247" customFormat="1" ht="13">
      <c r="A12" s="1219"/>
      <c r="B12" s="1219"/>
      <c r="C12" s="1219"/>
      <c r="D12" s="1219"/>
      <c r="E12" s="1219"/>
      <c r="F12" s="1219"/>
      <c r="G12" s="1219"/>
      <c r="H12" s="1219"/>
      <c r="I12" s="1219"/>
      <c r="J12" s="1219"/>
      <c r="K12" s="1219"/>
      <c r="L12" s="1219"/>
      <c r="M12" s="1219"/>
      <c r="N12" s="1219"/>
      <c r="O12" s="1219"/>
      <c r="P12" s="1219"/>
      <c r="Q12" s="1219"/>
      <c r="R12" s="1219"/>
      <c r="S12" s="1219"/>
      <c r="T12" s="1219"/>
      <c r="U12" s="1219"/>
      <c r="V12" s="1219"/>
      <c r="W12" s="1219"/>
      <c r="X12" s="1219"/>
      <c r="Y12" s="1219"/>
      <c r="Z12" s="1219"/>
      <c r="AA12" s="1219"/>
      <c r="AB12" s="1219"/>
      <c r="AC12" s="1219"/>
      <c r="AD12" s="1219"/>
      <c r="AE12" s="1219"/>
      <c r="AF12" s="1219"/>
      <c r="AG12" s="1219"/>
      <c r="AH12" s="1219"/>
      <c r="AI12" s="1219"/>
      <c r="AJ12" s="1219"/>
      <c r="AK12" s="1219"/>
      <c r="AL12" s="1219"/>
      <c r="AM12" s="1219"/>
      <c r="AN12" s="1219"/>
      <c r="AO12" s="1219"/>
      <c r="AP12" s="1219"/>
      <c r="AQ12" s="1219"/>
      <c r="AR12" s="1219"/>
      <c r="AS12" s="1219"/>
      <c r="AT12" s="1219"/>
      <c r="AU12" s="1219"/>
      <c r="AV12" s="1219"/>
      <c r="AW12" s="1219"/>
      <c r="AX12" s="1219"/>
      <c r="AY12" s="1219"/>
      <c r="AZ12" s="1219"/>
      <c r="BA12" s="1219"/>
      <c r="BB12" s="1219"/>
      <c r="BC12" s="1219"/>
      <c r="BD12" s="1219"/>
      <c r="BE12" s="1219"/>
      <c r="BF12" s="1219"/>
      <c r="BG12" s="1219"/>
      <c r="BH12" s="1219"/>
      <c r="BI12" s="1219"/>
      <c r="BJ12" s="1219"/>
      <c r="BK12" s="1219"/>
      <c r="BL12" s="1219"/>
      <c r="BM12" s="1219"/>
      <c r="BN12" s="1219"/>
      <c r="BO12" s="1219"/>
      <c r="BP12" s="1219"/>
      <c r="BQ12" s="1219"/>
      <c r="BR12" s="1219"/>
      <c r="BS12" s="1219"/>
      <c r="BT12" s="1219"/>
      <c r="BU12" s="1219"/>
      <c r="BV12" s="1219"/>
      <c r="BW12" s="1219"/>
      <c r="BX12" s="1219"/>
      <c r="BY12" s="1219"/>
      <c r="BZ12" s="1219"/>
      <c r="CA12" s="1219"/>
      <c r="CB12" s="1219"/>
      <c r="CC12" s="1219"/>
      <c r="CD12" s="1219"/>
      <c r="CE12" s="1219"/>
      <c r="CF12" s="1219"/>
      <c r="CG12" s="1219"/>
      <c r="CH12" s="1219"/>
      <c r="CI12" s="1219"/>
      <c r="CJ12" s="1219"/>
      <c r="CK12" s="1219"/>
      <c r="CL12" s="1219"/>
      <c r="CM12" s="1219"/>
      <c r="CN12" s="1219"/>
      <c r="CO12" s="1219"/>
      <c r="CP12" s="1219"/>
      <c r="CQ12" s="1219"/>
      <c r="CR12" s="1219"/>
      <c r="CS12" s="1219"/>
      <c r="CT12" s="1219"/>
      <c r="CU12" s="1219"/>
      <c r="CV12" s="1219"/>
      <c r="CW12" s="1219"/>
      <c r="CX12" s="1219"/>
      <c r="CY12" s="1219"/>
      <c r="CZ12" s="1219"/>
      <c r="DA12" s="1219"/>
      <c r="DB12" s="1219"/>
      <c r="DC12" s="1219"/>
      <c r="DD12" s="1219"/>
      <c r="DE12" s="1219"/>
    </row>
    <row r="13" spans="1:109" s="247" customFormat="1" ht="13">
      <c r="A13" s="1219"/>
      <c r="B13" s="1219"/>
      <c r="C13" s="1219"/>
      <c r="D13" s="1219"/>
      <c r="E13" s="1219"/>
      <c r="F13" s="1219"/>
      <c r="G13" s="1219"/>
      <c r="H13" s="1219"/>
      <c r="I13" s="1219"/>
      <c r="J13" s="1219"/>
      <c r="K13" s="1219"/>
      <c r="L13" s="1219"/>
      <c r="M13" s="1219"/>
      <c r="N13" s="1219"/>
      <c r="O13" s="1219"/>
      <c r="P13" s="1219"/>
      <c r="Q13" s="1219"/>
      <c r="R13" s="1219"/>
      <c r="S13" s="1219"/>
      <c r="T13" s="1219"/>
      <c r="U13" s="1219"/>
      <c r="V13" s="1219"/>
      <c r="W13" s="1219"/>
      <c r="X13" s="1219"/>
      <c r="Y13" s="1219"/>
      <c r="Z13" s="1219"/>
      <c r="AA13" s="1219"/>
      <c r="AB13" s="1219"/>
      <c r="AC13" s="1219"/>
      <c r="AD13" s="1219"/>
      <c r="AE13" s="1219"/>
      <c r="AF13" s="1219"/>
      <c r="AG13" s="1219"/>
      <c r="AH13" s="1219"/>
      <c r="AI13" s="1219"/>
      <c r="AJ13" s="1219"/>
      <c r="AK13" s="1219"/>
      <c r="AL13" s="1219"/>
      <c r="AM13" s="1219"/>
      <c r="AN13" s="1219"/>
      <c r="AO13" s="1219"/>
      <c r="AP13" s="1219"/>
      <c r="AQ13" s="1219"/>
      <c r="AR13" s="1219"/>
      <c r="AS13" s="1219"/>
      <c r="AT13" s="1219"/>
      <c r="AU13" s="1219"/>
      <c r="AV13" s="1219"/>
      <c r="AW13" s="1219"/>
      <c r="AX13" s="1219"/>
      <c r="AY13" s="1219"/>
      <c r="AZ13" s="1219"/>
      <c r="BA13" s="1219"/>
      <c r="BB13" s="1219"/>
      <c r="BC13" s="1219"/>
      <c r="BD13" s="1219"/>
      <c r="BE13" s="1219"/>
      <c r="BF13" s="1219"/>
      <c r="BG13" s="1219"/>
      <c r="BH13" s="1219"/>
      <c r="BI13" s="1219"/>
      <c r="BJ13" s="1219"/>
      <c r="BK13" s="1219"/>
      <c r="BL13" s="1219"/>
      <c r="BM13" s="1219"/>
      <c r="BN13" s="1219"/>
      <c r="BO13" s="1219"/>
      <c r="BP13" s="1219"/>
      <c r="BQ13" s="1219"/>
      <c r="BR13" s="1219"/>
      <c r="BS13" s="1219"/>
      <c r="BT13" s="1219"/>
      <c r="BU13" s="1219"/>
      <c r="BV13" s="1219"/>
      <c r="BW13" s="1219"/>
      <c r="BX13" s="1219"/>
      <c r="BY13" s="1219"/>
      <c r="BZ13" s="1219"/>
      <c r="CA13" s="1219"/>
      <c r="CB13" s="1219"/>
      <c r="CC13" s="1219"/>
      <c r="CD13" s="1219"/>
      <c r="CE13" s="1219"/>
      <c r="CF13" s="1219"/>
      <c r="CG13" s="1219"/>
      <c r="CH13" s="1219"/>
      <c r="CI13" s="1219"/>
      <c r="CJ13" s="1219"/>
      <c r="CK13" s="1219"/>
      <c r="CL13" s="1219"/>
      <c r="CM13" s="1219"/>
      <c r="CN13" s="1219"/>
      <c r="CO13" s="1219"/>
      <c r="CP13" s="1219"/>
      <c r="CQ13" s="1219"/>
      <c r="CR13" s="1219"/>
      <c r="CS13" s="1219"/>
      <c r="CT13" s="1219"/>
      <c r="CU13" s="1219"/>
      <c r="CV13" s="1219"/>
      <c r="CW13" s="1219"/>
      <c r="CX13" s="1219"/>
      <c r="CY13" s="1219"/>
      <c r="CZ13" s="1219"/>
      <c r="DA13" s="1219"/>
      <c r="DB13" s="1219"/>
      <c r="DC13" s="1219"/>
      <c r="DD13" s="1219"/>
      <c r="DE13" s="1219"/>
    </row>
    <row r="14" spans="1:109" s="247" customFormat="1" ht="13">
      <c r="A14" s="1219"/>
      <c r="B14" s="1219"/>
      <c r="C14" s="1219"/>
      <c r="D14" s="1219"/>
      <c r="E14" s="1219"/>
      <c r="F14" s="1219"/>
      <c r="G14" s="1219"/>
      <c r="H14" s="1219"/>
      <c r="I14" s="1219"/>
      <c r="J14" s="1219"/>
      <c r="K14" s="1219"/>
      <c r="L14" s="1219"/>
      <c r="M14" s="1219"/>
      <c r="N14" s="1219"/>
      <c r="O14" s="1219"/>
      <c r="P14" s="1219"/>
      <c r="Q14" s="1219"/>
      <c r="R14" s="1219"/>
      <c r="S14" s="1219"/>
      <c r="T14" s="1219"/>
      <c r="U14" s="1219"/>
      <c r="V14" s="1219"/>
      <c r="W14" s="1219"/>
      <c r="X14" s="1219"/>
      <c r="Y14" s="1219"/>
      <c r="Z14" s="1219"/>
      <c r="AA14" s="1219"/>
      <c r="AB14" s="1219"/>
      <c r="AC14" s="1219"/>
      <c r="AD14" s="1219"/>
      <c r="AE14" s="1219"/>
      <c r="AF14" s="1219"/>
      <c r="AG14" s="1219"/>
      <c r="AH14" s="1219"/>
      <c r="AI14" s="1219"/>
      <c r="AJ14" s="1219"/>
      <c r="AK14" s="1219"/>
      <c r="AL14" s="1219"/>
      <c r="AM14" s="1219"/>
      <c r="AN14" s="1219"/>
      <c r="AO14" s="1219"/>
      <c r="AP14" s="1219"/>
      <c r="AQ14" s="1219"/>
      <c r="AR14" s="1219"/>
      <c r="AS14" s="1219"/>
      <c r="AT14" s="1219"/>
      <c r="AU14" s="1219"/>
      <c r="AV14" s="1219"/>
      <c r="AW14" s="1219"/>
      <c r="AX14" s="1219"/>
      <c r="AY14" s="1219"/>
      <c r="AZ14" s="1219"/>
      <c r="BA14" s="1219"/>
      <c r="BB14" s="1219"/>
      <c r="BC14" s="1219"/>
      <c r="BD14" s="1219"/>
      <c r="BE14" s="1219"/>
      <c r="BF14" s="1219"/>
      <c r="BG14" s="1219"/>
      <c r="BH14" s="1219"/>
      <c r="BI14" s="1219"/>
      <c r="BJ14" s="1219"/>
      <c r="BK14" s="1219"/>
      <c r="BL14" s="1219"/>
      <c r="BM14" s="1219"/>
      <c r="BN14" s="1219"/>
      <c r="BO14" s="1219"/>
      <c r="BP14" s="1219"/>
      <c r="BQ14" s="1219"/>
      <c r="BR14" s="1219"/>
      <c r="BS14" s="1219"/>
      <c r="BT14" s="1219"/>
      <c r="BU14" s="1219"/>
      <c r="BV14" s="1219"/>
      <c r="BW14" s="1219"/>
      <c r="BX14" s="1219"/>
      <c r="BY14" s="1219"/>
      <c r="BZ14" s="1219"/>
      <c r="CA14" s="1219"/>
      <c r="CB14" s="1219"/>
      <c r="CC14" s="1219"/>
      <c r="CD14" s="1219"/>
      <c r="CE14" s="1219"/>
      <c r="CF14" s="1219"/>
      <c r="CG14" s="1219"/>
      <c r="CH14" s="1219"/>
      <c r="CI14" s="1219"/>
      <c r="CJ14" s="1219"/>
      <c r="CK14" s="1219"/>
      <c r="CL14" s="1219"/>
      <c r="CM14" s="1219"/>
      <c r="CN14" s="1219"/>
      <c r="CO14" s="1219"/>
      <c r="CP14" s="1219"/>
      <c r="CQ14" s="1219"/>
      <c r="CR14" s="1219"/>
      <c r="CS14" s="1219"/>
      <c r="CT14" s="1219"/>
      <c r="CU14" s="1219"/>
      <c r="CV14" s="1219"/>
      <c r="CW14" s="1219"/>
      <c r="CX14" s="1219"/>
      <c r="CY14" s="1219"/>
      <c r="CZ14" s="1219"/>
      <c r="DA14" s="1219"/>
      <c r="DB14" s="1219"/>
      <c r="DC14" s="1219"/>
      <c r="DD14" s="1219"/>
      <c r="DE14" s="1219"/>
    </row>
    <row r="15" spans="1:109" s="247" customFormat="1" ht="13">
      <c r="A15" s="1218"/>
      <c r="B15" s="1219"/>
      <c r="C15" s="1219"/>
      <c r="D15" s="1219"/>
      <c r="E15" s="1219"/>
      <c r="F15" s="1219"/>
      <c r="G15" s="1219"/>
      <c r="H15" s="1219"/>
      <c r="I15" s="1219"/>
      <c r="J15" s="1219"/>
      <c r="K15" s="1219"/>
      <c r="L15" s="1219"/>
      <c r="M15" s="1219"/>
      <c r="N15" s="1219"/>
      <c r="O15" s="1219"/>
      <c r="P15" s="1219"/>
      <c r="Q15" s="1219"/>
      <c r="R15" s="1219"/>
      <c r="S15" s="1219"/>
      <c r="T15" s="1219"/>
      <c r="U15" s="1219"/>
      <c r="V15" s="1219"/>
      <c r="W15" s="1219"/>
      <c r="X15" s="1219"/>
      <c r="Y15" s="1219"/>
      <c r="Z15" s="1219"/>
      <c r="AA15" s="1219"/>
      <c r="AB15" s="1219"/>
      <c r="AC15" s="1219"/>
      <c r="AD15" s="1219"/>
      <c r="AE15" s="1219"/>
      <c r="AF15" s="1219"/>
      <c r="AG15" s="1219"/>
      <c r="AH15" s="1219"/>
      <c r="AI15" s="1219"/>
      <c r="AJ15" s="1219"/>
      <c r="AK15" s="1219"/>
      <c r="AL15" s="1219"/>
      <c r="AM15" s="1219"/>
      <c r="AN15" s="1219"/>
      <c r="AO15" s="1219"/>
      <c r="AP15" s="1219"/>
      <c r="AQ15" s="1219"/>
      <c r="AR15" s="1219"/>
      <c r="AS15" s="1219"/>
      <c r="AT15" s="1219"/>
      <c r="AU15" s="1219"/>
      <c r="AV15" s="1219"/>
      <c r="AW15" s="1219"/>
      <c r="AX15" s="1219"/>
      <c r="AY15" s="1219"/>
      <c r="AZ15" s="1219"/>
      <c r="BA15" s="1219"/>
      <c r="BB15" s="1219"/>
      <c r="BC15" s="1219"/>
      <c r="BD15" s="1219"/>
      <c r="BE15" s="1219"/>
      <c r="BF15" s="1219"/>
      <c r="BG15" s="1219"/>
      <c r="BH15" s="1219"/>
      <c r="BI15" s="1219"/>
      <c r="BJ15" s="1219"/>
      <c r="BK15" s="1219"/>
      <c r="BL15" s="1219"/>
      <c r="BM15" s="1219"/>
      <c r="BN15" s="1219"/>
      <c r="BO15" s="1219"/>
      <c r="BP15" s="1219"/>
      <c r="BQ15" s="1219"/>
      <c r="BR15" s="1219"/>
      <c r="BS15" s="1219"/>
      <c r="BT15" s="1219"/>
      <c r="BU15" s="1219"/>
      <c r="BV15" s="1219"/>
      <c r="BW15" s="1219"/>
      <c r="BX15" s="1219"/>
      <c r="BY15" s="1219"/>
      <c r="BZ15" s="1219"/>
      <c r="CA15" s="1219"/>
      <c r="CB15" s="1219"/>
      <c r="CC15" s="1219"/>
      <c r="CD15" s="1219"/>
      <c r="CE15" s="1219"/>
      <c r="CF15" s="1219"/>
      <c r="CG15" s="1219"/>
      <c r="CH15" s="1219"/>
      <c r="CI15" s="1219"/>
      <c r="CJ15" s="1219"/>
      <c r="CK15" s="1219"/>
      <c r="CL15" s="1219"/>
      <c r="CM15" s="1219"/>
      <c r="CN15" s="1219"/>
      <c r="CO15" s="1219"/>
      <c r="CP15" s="1219"/>
      <c r="CQ15" s="1219"/>
      <c r="CR15" s="1219"/>
      <c r="CS15" s="1219"/>
      <c r="CT15" s="1219"/>
      <c r="CU15" s="1219"/>
      <c r="CV15" s="1219"/>
      <c r="CW15" s="1219"/>
      <c r="CX15" s="1219"/>
      <c r="CY15" s="1219"/>
      <c r="CZ15" s="1219"/>
      <c r="DA15" s="1219"/>
      <c r="DB15" s="1219"/>
      <c r="DC15" s="1219"/>
      <c r="DD15" s="1219"/>
      <c r="DE15" s="1219"/>
    </row>
    <row r="16" spans="1:109" s="247" customFormat="1" ht="13">
      <c r="A16" s="1218"/>
      <c r="B16" s="1219"/>
      <c r="C16" s="1219"/>
      <c r="D16" s="1219"/>
      <c r="E16" s="1219"/>
      <c r="F16" s="1219"/>
      <c r="G16" s="1219"/>
      <c r="H16" s="1219"/>
      <c r="I16" s="1219"/>
      <c r="J16" s="1219"/>
      <c r="K16" s="1219"/>
      <c r="L16" s="1219"/>
      <c r="M16" s="1219"/>
      <c r="N16" s="1219"/>
      <c r="O16" s="1219"/>
      <c r="P16" s="1219"/>
      <c r="Q16" s="1219"/>
      <c r="R16" s="1219"/>
      <c r="S16" s="1219"/>
      <c r="T16" s="1219"/>
      <c r="U16" s="1219"/>
      <c r="V16" s="1219"/>
      <c r="W16" s="1219"/>
      <c r="X16" s="1219"/>
      <c r="Y16" s="1219"/>
      <c r="Z16" s="1219"/>
      <c r="AA16" s="1219"/>
      <c r="AB16" s="1219"/>
      <c r="AC16" s="1219"/>
      <c r="AD16" s="1219"/>
      <c r="AE16" s="1219"/>
      <c r="AF16" s="1219"/>
      <c r="AG16" s="1219"/>
      <c r="AH16" s="1219"/>
      <c r="AI16" s="1219"/>
      <c r="AJ16" s="1219"/>
      <c r="AK16" s="1219"/>
      <c r="AL16" s="1219"/>
      <c r="AM16" s="1219"/>
      <c r="AN16" s="1219"/>
      <c r="AO16" s="1219"/>
      <c r="AP16" s="1219"/>
      <c r="AQ16" s="1219"/>
      <c r="AR16" s="1219"/>
      <c r="AS16" s="1219"/>
      <c r="AT16" s="1219"/>
      <c r="AU16" s="1219"/>
      <c r="AV16" s="1219"/>
      <c r="AW16" s="1219"/>
      <c r="AX16" s="1219"/>
      <c r="AY16" s="1219"/>
      <c r="AZ16" s="1219"/>
      <c r="BA16" s="1219"/>
      <c r="BB16" s="1219"/>
      <c r="BC16" s="1219"/>
      <c r="BD16" s="1219"/>
      <c r="BE16" s="1219"/>
      <c r="BF16" s="1219"/>
      <c r="BG16" s="1219"/>
      <c r="BH16" s="1219"/>
      <c r="BI16" s="1219"/>
      <c r="BJ16" s="1219"/>
      <c r="BK16" s="1219"/>
      <c r="BL16" s="1219"/>
      <c r="BM16" s="1219"/>
      <c r="BN16" s="1219"/>
      <c r="BO16" s="1219"/>
      <c r="BP16" s="1219"/>
      <c r="BQ16" s="1219"/>
      <c r="BR16" s="1219"/>
      <c r="BS16" s="1219"/>
      <c r="BT16" s="1219"/>
      <c r="BU16" s="1219"/>
      <c r="BV16" s="1219"/>
      <c r="BW16" s="1219"/>
      <c r="BX16" s="1219"/>
      <c r="BY16" s="1219"/>
      <c r="BZ16" s="1219"/>
      <c r="CA16" s="1219"/>
      <c r="CB16" s="1219"/>
      <c r="CC16" s="1219"/>
      <c r="CD16" s="1219"/>
      <c r="CE16" s="1219"/>
      <c r="CF16" s="1219"/>
      <c r="CG16" s="1219"/>
      <c r="CH16" s="1219"/>
      <c r="CI16" s="1219"/>
      <c r="CJ16" s="1219"/>
      <c r="CK16" s="1219"/>
      <c r="CL16" s="1219"/>
      <c r="CM16" s="1219"/>
      <c r="CN16" s="1219"/>
      <c r="CO16" s="1219"/>
      <c r="CP16" s="1219"/>
      <c r="CQ16" s="1219"/>
      <c r="CR16" s="1219"/>
      <c r="CS16" s="1219"/>
      <c r="CT16" s="1219"/>
      <c r="CU16" s="1219"/>
      <c r="CV16" s="1219"/>
      <c r="CW16" s="1219"/>
      <c r="CX16" s="1219"/>
      <c r="CY16" s="1219"/>
      <c r="CZ16" s="1219"/>
      <c r="DA16" s="1219"/>
      <c r="DB16" s="1219"/>
      <c r="DC16" s="1219"/>
      <c r="DD16" s="1219"/>
      <c r="DE16" s="1219"/>
    </row>
    <row r="17" spans="1:109" s="247" customFormat="1" ht="13">
      <c r="A17" s="1218"/>
      <c r="B17" s="1219"/>
      <c r="C17" s="1219"/>
      <c r="D17" s="1219"/>
      <c r="E17" s="1219"/>
      <c r="F17" s="1219"/>
      <c r="G17" s="1219"/>
      <c r="H17" s="1219"/>
      <c r="I17" s="1219"/>
      <c r="J17" s="1219"/>
      <c r="K17" s="1219"/>
      <c r="L17" s="1219"/>
      <c r="M17" s="1219"/>
      <c r="N17" s="1219"/>
      <c r="O17" s="1219"/>
      <c r="P17" s="1219"/>
      <c r="Q17" s="1219"/>
      <c r="R17" s="1219"/>
      <c r="S17" s="1219"/>
      <c r="T17" s="1219"/>
      <c r="U17" s="1219"/>
      <c r="V17" s="1219"/>
      <c r="W17" s="1219"/>
      <c r="X17" s="1219"/>
      <c r="Y17" s="1219"/>
      <c r="Z17" s="1219"/>
      <c r="AA17" s="1219"/>
      <c r="AB17" s="1219"/>
      <c r="AC17" s="1219"/>
      <c r="AD17" s="1219"/>
      <c r="AE17" s="1219"/>
      <c r="AF17" s="1219"/>
      <c r="AG17" s="1219"/>
      <c r="AH17" s="1219"/>
      <c r="AI17" s="1219"/>
      <c r="AJ17" s="1219"/>
      <c r="AK17" s="1219"/>
      <c r="AL17" s="1219"/>
      <c r="AM17" s="1219"/>
      <c r="AN17" s="1219"/>
      <c r="AO17" s="1219"/>
      <c r="AP17" s="1219"/>
      <c r="AQ17" s="1219"/>
      <c r="AR17" s="1219"/>
      <c r="AS17" s="1219"/>
      <c r="AT17" s="1219"/>
      <c r="AU17" s="1219"/>
      <c r="AV17" s="1219"/>
      <c r="AW17" s="1219"/>
      <c r="AX17" s="1219"/>
      <c r="AY17" s="1219"/>
      <c r="AZ17" s="1219"/>
      <c r="BA17" s="1219"/>
      <c r="BB17" s="1219"/>
      <c r="BC17" s="1219"/>
      <c r="BD17" s="1219"/>
      <c r="BE17" s="1219"/>
      <c r="BF17" s="1219"/>
      <c r="BG17" s="1219"/>
      <c r="BH17" s="1219"/>
      <c r="BI17" s="1219"/>
      <c r="BJ17" s="1219"/>
      <c r="BK17" s="1219"/>
      <c r="BL17" s="1219"/>
      <c r="BM17" s="1219"/>
      <c r="BN17" s="1219"/>
      <c r="BO17" s="1219"/>
      <c r="BP17" s="1219"/>
      <c r="BQ17" s="1219"/>
      <c r="BR17" s="1219"/>
      <c r="BS17" s="1219"/>
      <c r="BT17" s="1219"/>
      <c r="BU17" s="1219"/>
      <c r="BV17" s="1219"/>
      <c r="BW17" s="1219"/>
      <c r="BX17" s="1219"/>
      <c r="BY17" s="1219"/>
      <c r="BZ17" s="1219"/>
      <c r="CA17" s="1219"/>
      <c r="CB17" s="1219"/>
      <c r="CC17" s="1219"/>
      <c r="CD17" s="1219"/>
      <c r="CE17" s="1219"/>
      <c r="CF17" s="1219"/>
      <c r="CG17" s="1219"/>
      <c r="CH17" s="1219"/>
      <c r="CI17" s="1219"/>
      <c r="CJ17" s="1219"/>
      <c r="CK17" s="1219"/>
      <c r="CL17" s="1219"/>
      <c r="CM17" s="1219"/>
      <c r="CN17" s="1219"/>
      <c r="CO17" s="1219"/>
      <c r="CP17" s="1219"/>
      <c r="CQ17" s="1219"/>
      <c r="CR17" s="1219"/>
      <c r="CS17" s="1219"/>
      <c r="CT17" s="1219"/>
      <c r="CU17" s="1219"/>
      <c r="CV17" s="1219"/>
      <c r="CW17" s="1219"/>
      <c r="CX17" s="1219"/>
      <c r="CY17" s="1219"/>
      <c r="CZ17" s="1219"/>
      <c r="DA17" s="1219"/>
      <c r="DB17" s="1219"/>
      <c r="DC17" s="1219"/>
      <c r="DD17" s="1219"/>
      <c r="DE17" s="1219"/>
    </row>
    <row r="18" spans="1:109" s="247" customFormat="1" ht="13">
      <c r="A18" s="1218"/>
      <c r="B18" s="1219"/>
      <c r="C18" s="1219"/>
      <c r="D18" s="1219"/>
      <c r="E18" s="1219"/>
      <c r="F18" s="1219"/>
      <c r="G18" s="1219"/>
      <c r="H18" s="1219"/>
      <c r="I18" s="1219"/>
      <c r="J18" s="1219"/>
      <c r="K18" s="1219"/>
      <c r="L18" s="1219"/>
      <c r="M18" s="1219"/>
      <c r="N18" s="1219"/>
      <c r="O18" s="1219"/>
      <c r="P18" s="1219"/>
      <c r="Q18" s="1219"/>
      <c r="R18" s="1219"/>
      <c r="S18" s="1219"/>
      <c r="T18" s="1219"/>
      <c r="U18" s="1219"/>
      <c r="V18" s="1219"/>
      <c r="W18" s="1219"/>
      <c r="X18" s="1219"/>
      <c r="Y18" s="1219"/>
      <c r="Z18" s="1219"/>
      <c r="AA18" s="1219"/>
      <c r="AB18" s="1219"/>
      <c r="AC18" s="1219"/>
      <c r="AD18" s="1219"/>
      <c r="AE18" s="1219"/>
      <c r="AF18" s="1219"/>
      <c r="AG18" s="1219"/>
      <c r="AH18" s="1219"/>
      <c r="AI18" s="1219"/>
      <c r="AJ18" s="1219"/>
      <c r="AK18" s="1219"/>
      <c r="AL18" s="1219"/>
      <c r="AM18" s="1219"/>
      <c r="AN18" s="1219"/>
      <c r="AO18" s="1219"/>
      <c r="AP18" s="1219"/>
      <c r="AQ18" s="1219"/>
      <c r="AR18" s="1219"/>
      <c r="AS18" s="1219"/>
      <c r="AT18" s="1219"/>
      <c r="AU18" s="1219"/>
      <c r="AV18" s="1219"/>
      <c r="AW18" s="1219"/>
      <c r="AX18" s="1219"/>
      <c r="AY18" s="1219"/>
      <c r="AZ18" s="1219"/>
      <c r="BA18" s="1219"/>
      <c r="BB18" s="1219"/>
      <c r="BC18" s="1219"/>
      <c r="BD18" s="1219"/>
      <c r="BE18" s="1219"/>
      <c r="BF18" s="1219"/>
      <c r="BG18" s="1219"/>
      <c r="BH18" s="1219"/>
      <c r="BI18" s="1219"/>
      <c r="BJ18" s="1219"/>
      <c r="BK18" s="1219"/>
      <c r="BL18" s="1219"/>
      <c r="BM18" s="1219"/>
      <c r="BN18" s="1219"/>
      <c r="BO18" s="1219"/>
      <c r="BP18" s="1219"/>
      <c r="BQ18" s="1219"/>
      <c r="BR18" s="1219"/>
      <c r="BS18" s="1219"/>
      <c r="BT18" s="1219"/>
      <c r="BU18" s="1219"/>
      <c r="BV18" s="1219"/>
      <c r="BW18" s="1219"/>
      <c r="BX18" s="1219"/>
      <c r="BY18" s="1219"/>
      <c r="BZ18" s="1219"/>
      <c r="CA18" s="1219"/>
      <c r="CB18" s="1219"/>
      <c r="CC18" s="1219"/>
      <c r="CD18" s="1219"/>
      <c r="CE18" s="1219"/>
      <c r="CF18" s="1219"/>
      <c r="CG18" s="1219"/>
      <c r="CH18" s="1219"/>
      <c r="CI18" s="1219"/>
      <c r="CJ18" s="1219"/>
      <c r="CK18" s="1219"/>
      <c r="CL18" s="1219"/>
      <c r="CM18" s="1219"/>
      <c r="CN18" s="1219"/>
      <c r="CO18" s="1219"/>
      <c r="CP18" s="1219"/>
      <c r="CQ18" s="1219"/>
      <c r="CR18" s="1219"/>
      <c r="CS18" s="1219"/>
      <c r="CT18" s="1219"/>
      <c r="CU18" s="1219"/>
      <c r="CV18" s="1219"/>
      <c r="CW18" s="1219"/>
      <c r="CX18" s="1219"/>
      <c r="CY18" s="1219"/>
      <c r="CZ18" s="1219"/>
      <c r="DA18" s="1219"/>
      <c r="DB18" s="1219"/>
      <c r="DC18" s="1219"/>
      <c r="DD18" s="1219"/>
      <c r="DE18" s="1219"/>
    </row>
    <row r="19" spans="1:109" ht="13">
      <c r="DD19" s="1218"/>
      <c r="DE19" s="1218"/>
    </row>
    <row r="20" spans="1:109" ht="13">
      <c r="DD20" s="1218"/>
      <c r="DE20" s="1218"/>
    </row>
    <row r="21" spans="1:109" ht="17.25" customHeight="1">
      <c r="B21" s="1220"/>
      <c r="C21" s="1221"/>
      <c r="D21" s="1221"/>
      <c r="E21" s="1221"/>
      <c r="F21" s="1221"/>
      <c r="G21" s="1221"/>
      <c r="H21" s="1221"/>
      <c r="I21" s="1221"/>
      <c r="J21" s="1221"/>
      <c r="K21" s="1221"/>
      <c r="L21" s="1221"/>
      <c r="M21" s="1221"/>
      <c r="N21" s="1222"/>
      <c r="O21" s="1221"/>
      <c r="P21" s="1221"/>
      <c r="Q21" s="1221"/>
      <c r="R21" s="1221"/>
      <c r="S21" s="1221"/>
      <c r="T21" s="1221"/>
      <c r="U21" s="1221"/>
      <c r="V21" s="1221"/>
      <c r="W21" s="1221"/>
      <c r="X21" s="1221"/>
      <c r="Y21" s="1221"/>
      <c r="Z21" s="1221"/>
      <c r="AA21" s="1221"/>
      <c r="AB21" s="1221"/>
      <c r="AC21" s="1221"/>
      <c r="AD21" s="1221"/>
      <c r="AE21" s="1221"/>
      <c r="AF21" s="1221"/>
      <c r="AG21" s="1221"/>
      <c r="AH21" s="1221"/>
      <c r="AI21" s="1221"/>
      <c r="AJ21" s="1221"/>
      <c r="AK21" s="1221"/>
      <c r="AL21" s="1221"/>
      <c r="AM21" s="1221"/>
      <c r="AN21" s="1221"/>
      <c r="AO21" s="1221"/>
      <c r="AP21" s="1221"/>
      <c r="AQ21" s="1221"/>
      <c r="AR21" s="1221"/>
      <c r="AS21" s="1221"/>
      <c r="AT21" s="1222"/>
      <c r="AU21" s="1221"/>
      <c r="AV21" s="1221"/>
      <c r="AW21" s="1221"/>
      <c r="AX21" s="1221"/>
      <c r="AY21" s="1221"/>
      <c r="AZ21" s="1221"/>
      <c r="BA21" s="1221"/>
      <c r="BB21" s="1221"/>
      <c r="BC21" s="1221"/>
      <c r="BD21" s="1221"/>
      <c r="BE21" s="1221"/>
      <c r="BF21" s="1222"/>
      <c r="BG21" s="1221"/>
      <c r="BH21" s="1221"/>
      <c r="BI21" s="1221"/>
      <c r="BJ21" s="1221"/>
      <c r="BK21" s="1221"/>
      <c r="BL21" s="1221"/>
      <c r="BM21" s="1221"/>
      <c r="BN21" s="1221"/>
      <c r="BO21" s="1221"/>
      <c r="BP21" s="1221"/>
      <c r="BQ21" s="1221"/>
      <c r="BR21" s="1222"/>
      <c r="BS21" s="1221"/>
      <c r="BT21" s="1221"/>
      <c r="BU21" s="1221"/>
      <c r="BV21" s="1221"/>
      <c r="BW21" s="1221"/>
      <c r="BX21" s="1221"/>
      <c r="BY21" s="1221"/>
      <c r="BZ21" s="1221"/>
      <c r="CA21" s="1221"/>
      <c r="CB21" s="1221"/>
      <c r="CC21" s="1221"/>
      <c r="CD21" s="1222"/>
      <c r="CE21" s="1221"/>
      <c r="CF21" s="1221"/>
      <c r="CG21" s="1221"/>
      <c r="CH21" s="1221"/>
      <c r="CI21" s="1221"/>
      <c r="CJ21" s="1221"/>
      <c r="CK21" s="1221"/>
      <c r="CL21" s="1221"/>
      <c r="CM21" s="1221"/>
      <c r="CN21" s="1221"/>
      <c r="CO21" s="1221"/>
      <c r="CP21" s="1222"/>
      <c r="CQ21" s="1221"/>
      <c r="CR21" s="1221"/>
      <c r="CS21" s="1221"/>
      <c r="CT21" s="1221"/>
      <c r="CU21" s="1221"/>
      <c r="CV21" s="1221"/>
      <c r="CW21" s="1221"/>
      <c r="CX21" s="1221"/>
      <c r="CY21" s="1221"/>
      <c r="CZ21" s="1221"/>
      <c r="DA21" s="1221"/>
      <c r="DB21" s="1222"/>
      <c r="DC21" s="1221"/>
      <c r="DD21" s="1223"/>
      <c r="DE21" s="1218"/>
    </row>
    <row r="22" spans="1:109" ht="17.25" customHeight="1">
      <c r="B22" s="1224"/>
    </row>
    <row r="23" spans="1:109" ht="13">
      <c r="B23" s="1224"/>
    </row>
    <row r="24" spans="1:109" ht="13">
      <c r="B24" s="1224"/>
    </row>
    <row r="25" spans="1:109" ht="13">
      <c r="B25" s="1224"/>
    </row>
    <row r="26" spans="1:109" ht="13">
      <c r="B26" s="1224"/>
    </row>
    <row r="27" spans="1:109" ht="13">
      <c r="B27" s="1224"/>
    </row>
    <row r="28" spans="1:109" ht="13">
      <c r="B28" s="1224"/>
    </row>
    <row r="29" spans="1:109" ht="13">
      <c r="B29" s="1224"/>
    </row>
    <row r="30" spans="1:109" ht="13">
      <c r="B30" s="1224"/>
    </row>
    <row r="31" spans="1:109" ht="13">
      <c r="B31" s="1224"/>
    </row>
    <row r="32" spans="1:109" ht="13">
      <c r="B32" s="1224"/>
    </row>
    <row r="33" spans="2:109" ht="13">
      <c r="B33" s="1224"/>
    </row>
    <row r="34" spans="2:109" ht="13">
      <c r="B34" s="1224"/>
    </row>
    <row r="35" spans="2:109" ht="13">
      <c r="B35" s="1224"/>
    </row>
    <row r="36" spans="2:109" ht="13">
      <c r="B36" s="1224"/>
    </row>
    <row r="37" spans="2:109" ht="13">
      <c r="B37" s="1224"/>
    </row>
    <row r="38" spans="2:109" ht="13">
      <c r="B38" s="1224"/>
    </row>
    <row r="39" spans="2:109" ht="13">
      <c r="B39" s="1226"/>
      <c r="C39" s="1227"/>
      <c r="D39" s="1227"/>
      <c r="E39" s="1227"/>
      <c r="F39" s="1227"/>
      <c r="G39" s="1227"/>
      <c r="H39" s="1227"/>
      <c r="I39" s="1227"/>
      <c r="J39" s="1227"/>
      <c r="K39" s="1227"/>
      <c r="L39" s="1227"/>
      <c r="M39" s="1227"/>
      <c r="N39" s="1227"/>
      <c r="O39" s="1227"/>
      <c r="P39" s="1227"/>
      <c r="Q39" s="1227"/>
      <c r="R39" s="1227"/>
      <c r="S39" s="1227"/>
      <c r="T39" s="1227"/>
      <c r="U39" s="1227"/>
      <c r="V39" s="1227"/>
      <c r="W39" s="1227"/>
      <c r="X39" s="1227"/>
      <c r="Y39" s="1227"/>
      <c r="Z39" s="1227"/>
      <c r="AA39" s="1227"/>
      <c r="AB39" s="1227"/>
      <c r="AC39" s="1227"/>
      <c r="AD39" s="1227"/>
      <c r="AE39" s="1227"/>
      <c r="AF39" s="1227"/>
      <c r="AG39" s="1227"/>
      <c r="AH39" s="1227"/>
      <c r="AI39" s="1227"/>
      <c r="AJ39" s="1227"/>
      <c r="AK39" s="1227"/>
      <c r="AL39" s="1227"/>
      <c r="AM39" s="1227"/>
      <c r="AN39" s="1227"/>
      <c r="AO39" s="1227"/>
      <c r="AP39" s="1227"/>
      <c r="AQ39" s="1227"/>
      <c r="AR39" s="1227"/>
      <c r="AS39" s="1227"/>
      <c r="AT39" s="1227"/>
      <c r="AU39" s="1227"/>
      <c r="AV39" s="1227"/>
      <c r="AW39" s="1227"/>
      <c r="AX39" s="1227"/>
      <c r="AY39" s="1227"/>
      <c r="AZ39" s="1227"/>
      <c r="BA39" s="1227"/>
      <c r="BB39" s="1227"/>
      <c r="BC39" s="1227"/>
      <c r="BD39" s="1227"/>
      <c r="BE39" s="1227"/>
      <c r="BF39" s="1227"/>
      <c r="BG39" s="1227"/>
      <c r="BH39" s="1227"/>
      <c r="BI39" s="1227"/>
      <c r="BJ39" s="1227"/>
      <c r="BK39" s="1227"/>
      <c r="BL39" s="1227"/>
      <c r="BM39" s="1227"/>
      <c r="BN39" s="1227"/>
      <c r="BO39" s="1227"/>
      <c r="BP39" s="1227"/>
      <c r="BQ39" s="1227"/>
      <c r="BR39" s="1227"/>
      <c r="BS39" s="1227"/>
      <c r="BT39" s="1227"/>
      <c r="BU39" s="1227"/>
      <c r="BV39" s="1227"/>
      <c r="BW39" s="1227"/>
      <c r="BX39" s="1227"/>
      <c r="BY39" s="1227"/>
      <c r="BZ39" s="1227"/>
      <c r="CA39" s="1227"/>
      <c r="CB39" s="1227"/>
      <c r="CC39" s="1227"/>
      <c r="CD39" s="1227"/>
      <c r="CE39" s="1227"/>
      <c r="CF39" s="1227"/>
      <c r="CG39" s="1227"/>
      <c r="CH39" s="1227"/>
      <c r="CI39" s="1227"/>
      <c r="CJ39" s="1227"/>
      <c r="CK39" s="1227"/>
      <c r="CL39" s="1227"/>
      <c r="CM39" s="1227"/>
      <c r="CN39" s="1227"/>
      <c r="CO39" s="1227"/>
      <c r="CP39" s="1227"/>
      <c r="CQ39" s="1227"/>
      <c r="CR39" s="1227"/>
      <c r="CS39" s="1227"/>
      <c r="CT39" s="1227"/>
      <c r="CU39" s="1227"/>
      <c r="CV39" s="1227"/>
      <c r="CW39" s="1227"/>
      <c r="CX39" s="1227"/>
      <c r="CY39" s="1227"/>
      <c r="CZ39" s="1227"/>
      <c r="DA39" s="1227"/>
      <c r="DB39" s="1227"/>
      <c r="DC39" s="1227"/>
      <c r="DD39" s="1228"/>
    </row>
    <row r="40" spans="2:109" ht="13">
      <c r="B40" s="1229"/>
      <c r="DD40" s="1229"/>
      <c r="DE40" s="1218"/>
    </row>
    <row r="41" spans="2:109" ht="16.5">
      <c r="B41" s="1230" t="s">
        <v>579</v>
      </c>
      <c r="C41" s="1221"/>
      <c r="D41" s="1221"/>
      <c r="E41" s="1221"/>
      <c r="F41" s="1221"/>
      <c r="G41" s="1221"/>
      <c r="H41" s="1221"/>
      <c r="I41" s="1221"/>
      <c r="J41" s="1221"/>
      <c r="K41" s="1221"/>
      <c r="L41" s="1221"/>
      <c r="M41" s="1221"/>
      <c r="N41" s="1221"/>
      <c r="O41" s="1221"/>
      <c r="P41" s="1221"/>
      <c r="Q41" s="1221"/>
      <c r="R41" s="1221"/>
      <c r="S41" s="1221"/>
      <c r="T41" s="1221"/>
      <c r="U41" s="1221"/>
      <c r="V41" s="1221"/>
      <c r="W41" s="1221"/>
      <c r="X41" s="1221"/>
      <c r="Y41" s="1221"/>
      <c r="Z41" s="1221"/>
      <c r="AA41" s="1221"/>
      <c r="AB41" s="1221"/>
      <c r="AC41" s="1221"/>
      <c r="AD41" s="1221"/>
      <c r="AE41" s="1221"/>
      <c r="AF41" s="1221"/>
      <c r="AG41" s="1221"/>
      <c r="AH41" s="1221"/>
      <c r="AI41" s="1221"/>
      <c r="AJ41" s="1221"/>
      <c r="AK41" s="1221"/>
      <c r="AL41" s="1221"/>
      <c r="AM41" s="1221"/>
      <c r="AN41" s="1221"/>
      <c r="AO41" s="1221"/>
      <c r="AP41" s="1221"/>
      <c r="AQ41" s="1221"/>
      <c r="AR41" s="1221"/>
      <c r="AS41" s="1221"/>
      <c r="AT41" s="1221"/>
      <c r="AU41" s="1221"/>
      <c r="AV41" s="1221"/>
      <c r="AW41" s="1221"/>
      <c r="AX41" s="1221"/>
      <c r="AY41" s="1221"/>
      <c r="AZ41" s="1221"/>
      <c r="BA41" s="1221"/>
      <c r="BB41" s="1221"/>
      <c r="BC41" s="1221"/>
      <c r="BD41" s="1221"/>
      <c r="BE41" s="1221"/>
      <c r="BF41" s="1221"/>
      <c r="BG41" s="1221"/>
      <c r="BH41" s="1221"/>
      <c r="BI41" s="1221"/>
      <c r="BJ41" s="1221"/>
      <c r="BK41" s="1221"/>
      <c r="BL41" s="1221"/>
      <c r="BM41" s="1221"/>
      <c r="BN41" s="1221"/>
      <c r="BO41" s="1221"/>
      <c r="BP41" s="1221"/>
      <c r="BQ41" s="1221"/>
      <c r="BR41" s="1221"/>
      <c r="BS41" s="1221"/>
      <c r="BT41" s="1221"/>
      <c r="BU41" s="1221"/>
      <c r="BV41" s="1221"/>
      <c r="BW41" s="1221"/>
      <c r="BX41" s="1221"/>
      <c r="BY41" s="1221"/>
      <c r="BZ41" s="1221"/>
      <c r="CA41" s="1221"/>
      <c r="CB41" s="1221"/>
      <c r="CC41" s="1221"/>
      <c r="CD41" s="1221"/>
      <c r="CE41" s="1221"/>
      <c r="CF41" s="1221"/>
      <c r="CG41" s="1221"/>
      <c r="CH41" s="1221"/>
      <c r="CI41" s="1221"/>
      <c r="CJ41" s="1221"/>
      <c r="CK41" s="1221"/>
      <c r="CL41" s="1221"/>
      <c r="CM41" s="1221"/>
      <c r="CN41" s="1221"/>
      <c r="CO41" s="1221"/>
      <c r="CP41" s="1221"/>
      <c r="CQ41" s="1221"/>
      <c r="CR41" s="1221"/>
      <c r="CS41" s="1221"/>
      <c r="CT41" s="1221"/>
      <c r="CU41" s="1221"/>
      <c r="CV41" s="1221"/>
      <c r="CW41" s="1221"/>
      <c r="CX41" s="1221"/>
      <c r="CY41" s="1221"/>
      <c r="CZ41" s="1221"/>
      <c r="DA41" s="1221"/>
      <c r="DB41" s="1221"/>
      <c r="DC41" s="1221"/>
      <c r="DD41" s="1223"/>
    </row>
    <row r="42" spans="2:109" ht="13">
      <c r="B42" s="1224"/>
      <c r="G42" s="1231"/>
      <c r="I42" s="1232"/>
      <c r="J42" s="1232"/>
      <c r="K42" s="1232"/>
      <c r="AM42" s="1231"/>
      <c r="AN42" s="1231" t="s">
        <v>580</v>
      </c>
      <c r="AP42" s="1232"/>
      <c r="AQ42" s="1232"/>
      <c r="AR42" s="1232"/>
      <c r="AY42" s="1231"/>
      <c r="BA42" s="1232"/>
      <c r="BB42" s="1232"/>
      <c r="BC42" s="1232"/>
      <c r="BK42" s="1231"/>
      <c r="BM42" s="1232"/>
      <c r="BN42" s="1232"/>
      <c r="BO42" s="1232"/>
      <c r="BW42" s="1231"/>
      <c r="BY42" s="1232"/>
      <c r="BZ42" s="1232"/>
      <c r="CA42" s="1232"/>
      <c r="CI42" s="1231"/>
      <c r="CK42" s="1232"/>
      <c r="CL42" s="1232"/>
      <c r="CM42" s="1232"/>
      <c r="CU42" s="1231"/>
      <c r="CW42" s="1232"/>
      <c r="CX42" s="1232"/>
      <c r="CY42" s="1232"/>
    </row>
    <row r="43" spans="2:109" ht="13.5" customHeight="1">
      <c r="B43" s="1224"/>
      <c r="AN43" s="1233" t="s">
        <v>581</v>
      </c>
      <c r="AO43" s="1234"/>
      <c r="AP43" s="1234"/>
      <c r="AQ43" s="1234"/>
      <c r="AR43" s="1234"/>
      <c r="AS43" s="1234"/>
      <c r="AT43" s="1234"/>
      <c r="AU43" s="1234"/>
      <c r="AV43" s="1234"/>
      <c r="AW43" s="1234"/>
      <c r="AX43" s="1234"/>
      <c r="AY43" s="1234"/>
      <c r="AZ43" s="1234"/>
      <c r="BA43" s="1234"/>
      <c r="BB43" s="1234"/>
      <c r="BC43" s="1234"/>
      <c r="BD43" s="1234"/>
      <c r="BE43" s="1234"/>
      <c r="BF43" s="1234"/>
      <c r="BG43" s="1234"/>
      <c r="BH43" s="1234"/>
      <c r="BI43" s="1234"/>
      <c r="BJ43" s="1234"/>
      <c r="BK43" s="1234"/>
      <c r="BL43" s="1234"/>
      <c r="BM43" s="1234"/>
      <c r="BN43" s="1234"/>
      <c r="BO43" s="1234"/>
      <c r="BP43" s="1234"/>
      <c r="BQ43" s="1234"/>
      <c r="BR43" s="1234"/>
      <c r="BS43" s="1234"/>
      <c r="BT43" s="1234"/>
      <c r="BU43" s="1234"/>
      <c r="BV43" s="1234"/>
      <c r="BW43" s="1234"/>
      <c r="BX43" s="1234"/>
      <c r="BY43" s="1234"/>
      <c r="BZ43" s="1234"/>
      <c r="CA43" s="1234"/>
      <c r="CB43" s="1234"/>
      <c r="CC43" s="1234"/>
      <c r="CD43" s="1234"/>
      <c r="CE43" s="1234"/>
      <c r="CF43" s="1234"/>
      <c r="CG43" s="1234"/>
      <c r="CH43" s="1234"/>
      <c r="CI43" s="1234"/>
      <c r="CJ43" s="1234"/>
      <c r="CK43" s="1234"/>
      <c r="CL43" s="1234"/>
      <c r="CM43" s="1234"/>
      <c r="CN43" s="1234"/>
      <c r="CO43" s="1234"/>
      <c r="CP43" s="1234"/>
      <c r="CQ43" s="1234"/>
      <c r="CR43" s="1234"/>
      <c r="CS43" s="1234"/>
      <c r="CT43" s="1234"/>
      <c r="CU43" s="1234"/>
      <c r="CV43" s="1234"/>
      <c r="CW43" s="1234"/>
      <c r="CX43" s="1234"/>
      <c r="CY43" s="1234"/>
      <c r="CZ43" s="1234"/>
      <c r="DA43" s="1234"/>
      <c r="DB43" s="1234"/>
      <c r="DC43" s="1235"/>
    </row>
    <row r="44" spans="2:109" ht="13">
      <c r="B44" s="1224"/>
      <c r="AN44" s="1236"/>
      <c r="AO44" s="1237"/>
      <c r="AP44" s="1237"/>
      <c r="AQ44" s="1237"/>
      <c r="AR44" s="1237"/>
      <c r="AS44" s="1237"/>
      <c r="AT44" s="1237"/>
      <c r="AU44" s="1237"/>
      <c r="AV44" s="1237"/>
      <c r="AW44" s="1237"/>
      <c r="AX44" s="1237"/>
      <c r="AY44" s="1237"/>
      <c r="AZ44" s="1237"/>
      <c r="BA44" s="1237"/>
      <c r="BB44" s="1237"/>
      <c r="BC44" s="1237"/>
      <c r="BD44" s="1237"/>
      <c r="BE44" s="1237"/>
      <c r="BF44" s="1237"/>
      <c r="BG44" s="1237"/>
      <c r="BH44" s="1237"/>
      <c r="BI44" s="1237"/>
      <c r="BJ44" s="1237"/>
      <c r="BK44" s="1237"/>
      <c r="BL44" s="1237"/>
      <c r="BM44" s="1237"/>
      <c r="BN44" s="1237"/>
      <c r="BO44" s="1237"/>
      <c r="BP44" s="1237"/>
      <c r="BQ44" s="1237"/>
      <c r="BR44" s="1237"/>
      <c r="BS44" s="1237"/>
      <c r="BT44" s="1237"/>
      <c r="BU44" s="1237"/>
      <c r="BV44" s="1237"/>
      <c r="BW44" s="1237"/>
      <c r="BX44" s="1237"/>
      <c r="BY44" s="1237"/>
      <c r="BZ44" s="1237"/>
      <c r="CA44" s="1237"/>
      <c r="CB44" s="1237"/>
      <c r="CC44" s="1237"/>
      <c r="CD44" s="1237"/>
      <c r="CE44" s="1237"/>
      <c r="CF44" s="1237"/>
      <c r="CG44" s="1237"/>
      <c r="CH44" s="1237"/>
      <c r="CI44" s="1237"/>
      <c r="CJ44" s="1237"/>
      <c r="CK44" s="1237"/>
      <c r="CL44" s="1237"/>
      <c r="CM44" s="1237"/>
      <c r="CN44" s="1237"/>
      <c r="CO44" s="1237"/>
      <c r="CP44" s="1237"/>
      <c r="CQ44" s="1237"/>
      <c r="CR44" s="1237"/>
      <c r="CS44" s="1237"/>
      <c r="CT44" s="1237"/>
      <c r="CU44" s="1237"/>
      <c r="CV44" s="1237"/>
      <c r="CW44" s="1237"/>
      <c r="CX44" s="1237"/>
      <c r="CY44" s="1237"/>
      <c r="CZ44" s="1237"/>
      <c r="DA44" s="1237"/>
      <c r="DB44" s="1237"/>
      <c r="DC44" s="1238"/>
    </row>
    <row r="45" spans="2:109" ht="13">
      <c r="B45" s="1224"/>
      <c r="AN45" s="1236"/>
      <c r="AO45" s="1237"/>
      <c r="AP45" s="1237"/>
      <c r="AQ45" s="1237"/>
      <c r="AR45" s="1237"/>
      <c r="AS45" s="1237"/>
      <c r="AT45" s="1237"/>
      <c r="AU45" s="1237"/>
      <c r="AV45" s="1237"/>
      <c r="AW45" s="1237"/>
      <c r="AX45" s="1237"/>
      <c r="AY45" s="1237"/>
      <c r="AZ45" s="1237"/>
      <c r="BA45" s="1237"/>
      <c r="BB45" s="1237"/>
      <c r="BC45" s="1237"/>
      <c r="BD45" s="1237"/>
      <c r="BE45" s="1237"/>
      <c r="BF45" s="1237"/>
      <c r="BG45" s="1237"/>
      <c r="BH45" s="1237"/>
      <c r="BI45" s="1237"/>
      <c r="BJ45" s="1237"/>
      <c r="BK45" s="1237"/>
      <c r="BL45" s="1237"/>
      <c r="BM45" s="1237"/>
      <c r="BN45" s="1237"/>
      <c r="BO45" s="1237"/>
      <c r="BP45" s="1237"/>
      <c r="BQ45" s="1237"/>
      <c r="BR45" s="1237"/>
      <c r="BS45" s="1237"/>
      <c r="BT45" s="1237"/>
      <c r="BU45" s="1237"/>
      <c r="BV45" s="1237"/>
      <c r="BW45" s="1237"/>
      <c r="BX45" s="1237"/>
      <c r="BY45" s="1237"/>
      <c r="BZ45" s="1237"/>
      <c r="CA45" s="1237"/>
      <c r="CB45" s="1237"/>
      <c r="CC45" s="1237"/>
      <c r="CD45" s="1237"/>
      <c r="CE45" s="1237"/>
      <c r="CF45" s="1237"/>
      <c r="CG45" s="1237"/>
      <c r="CH45" s="1237"/>
      <c r="CI45" s="1237"/>
      <c r="CJ45" s="1237"/>
      <c r="CK45" s="1237"/>
      <c r="CL45" s="1237"/>
      <c r="CM45" s="1237"/>
      <c r="CN45" s="1237"/>
      <c r="CO45" s="1237"/>
      <c r="CP45" s="1237"/>
      <c r="CQ45" s="1237"/>
      <c r="CR45" s="1237"/>
      <c r="CS45" s="1237"/>
      <c r="CT45" s="1237"/>
      <c r="CU45" s="1237"/>
      <c r="CV45" s="1237"/>
      <c r="CW45" s="1237"/>
      <c r="CX45" s="1237"/>
      <c r="CY45" s="1237"/>
      <c r="CZ45" s="1237"/>
      <c r="DA45" s="1237"/>
      <c r="DB45" s="1237"/>
      <c r="DC45" s="1238"/>
    </row>
    <row r="46" spans="2:109" ht="13">
      <c r="B46" s="1224"/>
      <c r="AN46" s="1236"/>
      <c r="AO46" s="1237"/>
      <c r="AP46" s="1237"/>
      <c r="AQ46" s="1237"/>
      <c r="AR46" s="1237"/>
      <c r="AS46" s="1237"/>
      <c r="AT46" s="1237"/>
      <c r="AU46" s="1237"/>
      <c r="AV46" s="1237"/>
      <c r="AW46" s="1237"/>
      <c r="AX46" s="1237"/>
      <c r="AY46" s="1237"/>
      <c r="AZ46" s="1237"/>
      <c r="BA46" s="1237"/>
      <c r="BB46" s="1237"/>
      <c r="BC46" s="1237"/>
      <c r="BD46" s="1237"/>
      <c r="BE46" s="1237"/>
      <c r="BF46" s="1237"/>
      <c r="BG46" s="1237"/>
      <c r="BH46" s="1237"/>
      <c r="BI46" s="1237"/>
      <c r="BJ46" s="1237"/>
      <c r="BK46" s="1237"/>
      <c r="BL46" s="1237"/>
      <c r="BM46" s="1237"/>
      <c r="BN46" s="1237"/>
      <c r="BO46" s="1237"/>
      <c r="BP46" s="1237"/>
      <c r="BQ46" s="1237"/>
      <c r="BR46" s="1237"/>
      <c r="BS46" s="1237"/>
      <c r="BT46" s="1237"/>
      <c r="BU46" s="1237"/>
      <c r="BV46" s="1237"/>
      <c r="BW46" s="1237"/>
      <c r="BX46" s="1237"/>
      <c r="BY46" s="1237"/>
      <c r="BZ46" s="1237"/>
      <c r="CA46" s="1237"/>
      <c r="CB46" s="1237"/>
      <c r="CC46" s="1237"/>
      <c r="CD46" s="1237"/>
      <c r="CE46" s="1237"/>
      <c r="CF46" s="1237"/>
      <c r="CG46" s="1237"/>
      <c r="CH46" s="1237"/>
      <c r="CI46" s="1237"/>
      <c r="CJ46" s="1237"/>
      <c r="CK46" s="1237"/>
      <c r="CL46" s="1237"/>
      <c r="CM46" s="1237"/>
      <c r="CN46" s="1237"/>
      <c r="CO46" s="1237"/>
      <c r="CP46" s="1237"/>
      <c r="CQ46" s="1237"/>
      <c r="CR46" s="1237"/>
      <c r="CS46" s="1237"/>
      <c r="CT46" s="1237"/>
      <c r="CU46" s="1237"/>
      <c r="CV46" s="1237"/>
      <c r="CW46" s="1237"/>
      <c r="CX46" s="1237"/>
      <c r="CY46" s="1237"/>
      <c r="CZ46" s="1237"/>
      <c r="DA46" s="1237"/>
      <c r="DB46" s="1237"/>
      <c r="DC46" s="1238"/>
    </row>
    <row r="47" spans="2:109" ht="13">
      <c r="B47" s="1224"/>
      <c r="AN47" s="1239"/>
      <c r="AO47" s="1240"/>
      <c r="AP47" s="1240"/>
      <c r="AQ47" s="1240"/>
      <c r="AR47" s="1240"/>
      <c r="AS47" s="1240"/>
      <c r="AT47" s="1240"/>
      <c r="AU47" s="1240"/>
      <c r="AV47" s="1240"/>
      <c r="AW47" s="1240"/>
      <c r="AX47" s="1240"/>
      <c r="AY47" s="1240"/>
      <c r="AZ47" s="1240"/>
      <c r="BA47" s="1240"/>
      <c r="BB47" s="1240"/>
      <c r="BC47" s="1240"/>
      <c r="BD47" s="1240"/>
      <c r="BE47" s="1240"/>
      <c r="BF47" s="1240"/>
      <c r="BG47" s="1240"/>
      <c r="BH47" s="1240"/>
      <c r="BI47" s="1240"/>
      <c r="BJ47" s="1240"/>
      <c r="BK47" s="1240"/>
      <c r="BL47" s="1240"/>
      <c r="BM47" s="1240"/>
      <c r="BN47" s="1240"/>
      <c r="BO47" s="1240"/>
      <c r="BP47" s="1240"/>
      <c r="BQ47" s="1240"/>
      <c r="BR47" s="1240"/>
      <c r="BS47" s="1240"/>
      <c r="BT47" s="1240"/>
      <c r="BU47" s="1240"/>
      <c r="BV47" s="1240"/>
      <c r="BW47" s="1240"/>
      <c r="BX47" s="1240"/>
      <c r="BY47" s="1240"/>
      <c r="BZ47" s="1240"/>
      <c r="CA47" s="1240"/>
      <c r="CB47" s="1240"/>
      <c r="CC47" s="1240"/>
      <c r="CD47" s="1240"/>
      <c r="CE47" s="1240"/>
      <c r="CF47" s="1240"/>
      <c r="CG47" s="1240"/>
      <c r="CH47" s="1240"/>
      <c r="CI47" s="1240"/>
      <c r="CJ47" s="1240"/>
      <c r="CK47" s="1240"/>
      <c r="CL47" s="1240"/>
      <c r="CM47" s="1240"/>
      <c r="CN47" s="1240"/>
      <c r="CO47" s="1240"/>
      <c r="CP47" s="1240"/>
      <c r="CQ47" s="1240"/>
      <c r="CR47" s="1240"/>
      <c r="CS47" s="1240"/>
      <c r="CT47" s="1240"/>
      <c r="CU47" s="1240"/>
      <c r="CV47" s="1240"/>
      <c r="CW47" s="1240"/>
      <c r="CX47" s="1240"/>
      <c r="CY47" s="1240"/>
      <c r="CZ47" s="1240"/>
      <c r="DA47" s="1240"/>
      <c r="DB47" s="1240"/>
      <c r="DC47" s="1241"/>
    </row>
    <row r="48" spans="2:109" ht="13">
      <c r="B48" s="1224"/>
      <c r="H48" s="1242"/>
      <c r="I48" s="1242"/>
      <c r="J48" s="1242"/>
      <c r="AN48" s="1242"/>
      <c r="AO48" s="1242"/>
      <c r="AP48" s="1242"/>
      <c r="AZ48" s="1242"/>
      <c r="BA48" s="1242"/>
      <c r="BB48" s="1242"/>
      <c r="BL48" s="1242"/>
      <c r="BM48" s="1242"/>
      <c r="BN48" s="1242"/>
      <c r="BX48" s="1242"/>
      <c r="BY48" s="1242"/>
      <c r="BZ48" s="1242"/>
      <c r="CJ48" s="1242"/>
      <c r="CK48" s="1242"/>
      <c r="CL48" s="1242"/>
      <c r="CV48" s="1242"/>
      <c r="CW48" s="1242"/>
      <c r="CX48" s="1242"/>
    </row>
    <row r="49" spans="1:109" ht="13">
      <c r="B49" s="1224"/>
      <c r="AN49" s="1218" t="s">
        <v>582</v>
      </c>
    </row>
    <row r="50" spans="1:109" ht="13">
      <c r="B50" s="1224"/>
      <c r="G50" s="1243"/>
      <c r="H50" s="1243"/>
      <c r="I50" s="1243"/>
      <c r="J50" s="1243"/>
      <c r="K50" s="1244"/>
      <c r="L50" s="1244"/>
      <c r="M50" s="1245"/>
      <c r="N50" s="1245"/>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49" t="s">
        <v>530</v>
      </c>
      <c r="BQ50" s="1249"/>
      <c r="BR50" s="1249"/>
      <c r="BS50" s="1249"/>
      <c r="BT50" s="1249"/>
      <c r="BU50" s="1249"/>
      <c r="BV50" s="1249"/>
      <c r="BW50" s="1249"/>
      <c r="BX50" s="1249" t="s">
        <v>531</v>
      </c>
      <c r="BY50" s="1249"/>
      <c r="BZ50" s="1249"/>
      <c r="CA50" s="1249"/>
      <c r="CB50" s="1249"/>
      <c r="CC50" s="1249"/>
      <c r="CD50" s="1249"/>
      <c r="CE50" s="1249"/>
      <c r="CF50" s="1249" t="s">
        <v>532</v>
      </c>
      <c r="CG50" s="1249"/>
      <c r="CH50" s="1249"/>
      <c r="CI50" s="1249"/>
      <c r="CJ50" s="1249"/>
      <c r="CK50" s="1249"/>
      <c r="CL50" s="1249"/>
      <c r="CM50" s="1249"/>
      <c r="CN50" s="1249" t="s">
        <v>533</v>
      </c>
      <c r="CO50" s="1249"/>
      <c r="CP50" s="1249"/>
      <c r="CQ50" s="1249"/>
      <c r="CR50" s="1249"/>
      <c r="CS50" s="1249"/>
      <c r="CT50" s="1249"/>
      <c r="CU50" s="1249"/>
      <c r="CV50" s="1249" t="s">
        <v>534</v>
      </c>
      <c r="CW50" s="1249"/>
      <c r="CX50" s="1249"/>
      <c r="CY50" s="1249"/>
      <c r="CZ50" s="1249"/>
      <c r="DA50" s="1249"/>
      <c r="DB50" s="1249"/>
      <c r="DC50" s="1249"/>
    </row>
    <row r="51" spans="1:109" ht="13.5" customHeight="1">
      <c r="B51" s="1224"/>
      <c r="G51" s="1250"/>
      <c r="H51" s="1250"/>
      <c r="I51" s="1251"/>
      <c r="J51" s="1251"/>
      <c r="K51" s="1252"/>
      <c r="L51" s="1252"/>
      <c r="M51" s="1252"/>
      <c r="N51" s="1252"/>
      <c r="AM51" s="1242"/>
      <c r="AN51" s="1253" t="s">
        <v>583</v>
      </c>
      <c r="AO51" s="1253"/>
      <c r="AP51" s="1253"/>
      <c r="AQ51" s="1253"/>
      <c r="AR51" s="1253"/>
      <c r="AS51" s="1253"/>
      <c r="AT51" s="1253"/>
      <c r="AU51" s="1253"/>
      <c r="AV51" s="1253"/>
      <c r="AW51" s="1253"/>
      <c r="AX51" s="1253"/>
      <c r="AY51" s="1253"/>
      <c r="AZ51" s="1253"/>
      <c r="BA51" s="1253"/>
      <c r="BB51" s="1253" t="s">
        <v>584</v>
      </c>
      <c r="BC51" s="1253"/>
      <c r="BD51" s="1253"/>
      <c r="BE51" s="1253"/>
      <c r="BF51" s="1253"/>
      <c r="BG51" s="1253"/>
      <c r="BH51" s="1253"/>
      <c r="BI51" s="1253"/>
      <c r="BJ51" s="1253"/>
      <c r="BK51" s="1253"/>
      <c r="BL51" s="1253"/>
      <c r="BM51" s="1253"/>
      <c r="BN51" s="1253"/>
      <c r="BO51" s="1253"/>
      <c r="BP51" s="1254"/>
      <c r="BQ51" s="1254"/>
      <c r="BR51" s="1254"/>
      <c r="BS51" s="1254"/>
      <c r="BT51" s="1254"/>
      <c r="BU51" s="1254"/>
      <c r="BV51" s="1254"/>
      <c r="BW51" s="1254"/>
      <c r="BX51" s="1254"/>
      <c r="BY51" s="1254"/>
      <c r="BZ51" s="1254"/>
      <c r="CA51" s="1254"/>
      <c r="CB51" s="1254"/>
      <c r="CC51" s="1254"/>
      <c r="CD51" s="1254"/>
      <c r="CE51" s="1254"/>
      <c r="CF51" s="1254"/>
      <c r="CG51" s="1254"/>
      <c r="CH51" s="1254"/>
      <c r="CI51" s="1254"/>
      <c r="CJ51" s="1254"/>
      <c r="CK51" s="1254"/>
      <c r="CL51" s="1254"/>
      <c r="CM51" s="1254"/>
      <c r="CN51" s="1254"/>
      <c r="CO51" s="1254"/>
      <c r="CP51" s="1254"/>
      <c r="CQ51" s="1254"/>
      <c r="CR51" s="1254"/>
      <c r="CS51" s="1254"/>
      <c r="CT51" s="1254"/>
      <c r="CU51" s="1254"/>
      <c r="CV51" s="1254"/>
      <c r="CW51" s="1254"/>
      <c r="CX51" s="1254"/>
      <c r="CY51" s="1254"/>
      <c r="CZ51" s="1254"/>
      <c r="DA51" s="1254"/>
      <c r="DB51" s="1254"/>
      <c r="DC51" s="1254"/>
    </row>
    <row r="52" spans="1:109" ht="13">
      <c r="B52" s="1224"/>
      <c r="G52" s="1250"/>
      <c r="H52" s="1250"/>
      <c r="I52" s="1251"/>
      <c r="J52" s="1251"/>
      <c r="K52" s="1252"/>
      <c r="L52" s="1252"/>
      <c r="M52" s="1252"/>
      <c r="N52" s="1252"/>
      <c r="AM52" s="1242"/>
      <c r="AN52" s="1253"/>
      <c r="AO52" s="1253"/>
      <c r="AP52" s="1253"/>
      <c r="AQ52" s="1253"/>
      <c r="AR52" s="1253"/>
      <c r="AS52" s="1253"/>
      <c r="AT52" s="1253"/>
      <c r="AU52" s="1253"/>
      <c r="AV52" s="1253"/>
      <c r="AW52" s="1253"/>
      <c r="AX52" s="1253"/>
      <c r="AY52" s="1253"/>
      <c r="AZ52" s="1253"/>
      <c r="BA52" s="1253"/>
      <c r="BB52" s="1253"/>
      <c r="BC52" s="1253"/>
      <c r="BD52" s="1253"/>
      <c r="BE52" s="1253"/>
      <c r="BF52" s="1253"/>
      <c r="BG52" s="1253"/>
      <c r="BH52" s="1253"/>
      <c r="BI52" s="1253"/>
      <c r="BJ52" s="1253"/>
      <c r="BK52" s="1253"/>
      <c r="BL52" s="1253"/>
      <c r="BM52" s="1253"/>
      <c r="BN52" s="1253"/>
      <c r="BO52" s="1253"/>
      <c r="BP52" s="1254"/>
      <c r="BQ52" s="1254"/>
      <c r="BR52" s="1254"/>
      <c r="BS52" s="1254"/>
      <c r="BT52" s="1254"/>
      <c r="BU52" s="1254"/>
      <c r="BV52" s="1254"/>
      <c r="BW52" s="1254"/>
      <c r="BX52" s="1254"/>
      <c r="BY52" s="1254"/>
      <c r="BZ52" s="1254"/>
      <c r="CA52" s="1254"/>
      <c r="CB52" s="1254"/>
      <c r="CC52" s="1254"/>
      <c r="CD52" s="1254"/>
      <c r="CE52" s="1254"/>
      <c r="CF52" s="1254"/>
      <c r="CG52" s="1254"/>
      <c r="CH52" s="1254"/>
      <c r="CI52" s="1254"/>
      <c r="CJ52" s="1254"/>
      <c r="CK52" s="1254"/>
      <c r="CL52" s="1254"/>
      <c r="CM52" s="1254"/>
      <c r="CN52" s="1254"/>
      <c r="CO52" s="1254"/>
      <c r="CP52" s="1254"/>
      <c r="CQ52" s="1254"/>
      <c r="CR52" s="1254"/>
      <c r="CS52" s="1254"/>
      <c r="CT52" s="1254"/>
      <c r="CU52" s="1254"/>
      <c r="CV52" s="1254"/>
      <c r="CW52" s="1254"/>
      <c r="CX52" s="1254"/>
      <c r="CY52" s="1254"/>
      <c r="CZ52" s="1254"/>
      <c r="DA52" s="1254"/>
      <c r="DB52" s="1254"/>
      <c r="DC52" s="1254"/>
    </row>
    <row r="53" spans="1:109" ht="13">
      <c r="A53" s="1232"/>
      <c r="B53" s="1224"/>
      <c r="G53" s="1250"/>
      <c r="H53" s="1250"/>
      <c r="I53" s="1243"/>
      <c r="J53" s="1243"/>
      <c r="K53" s="1252"/>
      <c r="L53" s="1252"/>
      <c r="M53" s="1252"/>
      <c r="N53" s="1252"/>
      <c r="AM53" s="1242"/>
      <c r="AN53" s="1253"/>
      <c r="AO53" s="1253"/>
      <c r="AP53" s="1253"/>
      <c r="AQ53" s="1253"/>
      <c r="AR53" s="1253"/>
      <c r="AS53" s="1253"/>
      <c r="AT53" s="1253"/>
      <c r="AU53" s="1253"/>
      <c r="AV53" s="1253"/>
      <c r="AW53" s="1253"/>
      <c r="AX53" s="1253"/>
      <c r="AY53" s="1253"/>
      <c r="AZ53" s="1253"/>
      <c r="BA53" s="1253"/>
      <c r="BB53" s="1253" t="s">
        <v>585</v>
      </c>
      <c r="BC53" s="1253"/>
      <c r="BD53" s="1253"/>
      <c r="BE53" s="1253"/>
      <c r="BF53" s="1253"/>
      <c r="BG53" s="1253"/>
      <c r="BH53" s="1253"/>
      <c r="BI53" s="1253"/>
      <c r="BJ53" s="1253"/>
      <c r="BK53" s="1253"/>
      <c r="BL53" s="1253"/>
      <c r="BM53" s="1253"/>
      <c r="BN53" s="1253"/>
      <c r="BO53" s="1253"/>
      <c r="BP53" s="1254">
        <v>56</v>
      </c>
      <c r="BQ53" s="1254"/>
      <c r="BR53" s="1254"/>
      <c r="BS53" s="1254"/>
      <c r="BT53" s="1254"/>
      <c r="BU53" s="1254"/>
      <c r="BV53" s="1254"/>
      <c r="BW53" s="1254"/>
      <c r="BX53" s="1254">
        <v>57.6</v>
      </c>
      <c r="BY53" s="1254"/>
      <c r="BZ53" s="1254"/>
      <c r="CA53" s="1254"/>
      <c r="CB53" s="1254"/>
      <c r="CC53" s="1254"/>
      <c r="CD53" s="1254"/>
      <c r="CE53" s="1254"/>
      <c r="CF53" s="1254">
        <v>57.5</v>
      </c>
      <c r="CG53" s="1254"/>
      <c r="CH53" s="1254"/>
      <c r="CI53" s="1254"/>
      <c r="CJ53" s="1254"/>
      <c r="CK53" s="1254"/>
      <c r="CL53" s="1254"/>
      <c r="CM53" s="1254"/>
      <c r="CN53" s="1254">
        <v>57.6</v>
      </c>
      <c r="CO53" s="1254"/>
      <c r="CP53" s="1254"/>
      <c r="CQ53" s="1254"/>
      <c r="CR53" s="1254"/>
      <c r="CS53" s="1254"/>
      <c r="CT53" s="1254"/>
      <c r="CU53" s="1254"/>
      <c r="CV53" s="1254">
        <v>59.1</v>
      </c>
      <c r="CW53" s="1254"/>
      <c r="CX53" s="1254"/>
      <c r="CY53" s="1254"/>
      <c r="CZ53" s="1254"/>
      <c r="DA53" s="1254"/>
      <c r="DB53" s="1254"/>
      <c r="DC53" s="1254"/>
    </row>
    <row r="54" spans="1:109" ht="13">
      <c r="A54" s="1232"/>
      <c r="B54" s="1224"/>
      <c r="G54" s="1250"/>
      <c r="H54" s="1250"/>
      <c r="I54" s="1243"/>
      <c r="J54" s="1243"/>
      <c r="K54" s="1252"/>
      <c r="L54" s="1252"/>
      <c r="M54" s="1252"/>
      <c r="N54" s="1252"/>
      <c r="AM54" s="1242"/>
      <c r="AN54" s="1253"/>
      <c r="AO54" s="1253"/>
      <c r="AP54" s="1253"/>
      <c r="AQ54" s="1253"/>
      <c r="AR54" s="1253"/>
      <c r="AS54" s="1253"/>
      <c r="AT54" s="1253"/>
      <c r="AU54" s="1253"/>
      <c r="AV54" s="1253"/>
      <c r="AW54" s="1253"/>
      <c r="AX54" s="1253"/>
      <c r="AY54" s="1253"/>
      <c r="AZ54" s="1253"/>
      <c r="BA54" s="1253"/>
      <c r="BB54" s="1253"/>
      <c r="BC54" s="1253"/>
      <c r="BD54" s="1253"/>
      <c r="BE54" s="1253"/>
      <c r="BF54" s="1253"/>
      <c r="BG54" s="1253"/>
      <c r="BH54" s="1253"/>
      <c r="BI54" s="1253"/>
      <c r="BJ54" s="1253"/>
      <c r="BK54" s="1253"/>
      <c r="BL54" s="1253"/>
      <c r="BM54" s="1253"/>
      <c r="BN54" s="1253"/>
      <c r="BO54" s="1253"/>
      <c r="BP54" s="1254"/>
      <c r="BQ54" s="1254"/>
      <c r="BR54" s="1254"/>
      <c r="BS54" s="1254"/>
      <c r="BT54" s="1254"/>
      <c r="BU54" s="1254"/>
      <c r="BV54" s="1254"/>
      <c r="BW54" s="1254"/>
      <c r="BX54" s="1254"/>
      <c r="BY54" s="1254"/>
      <c r="BZ54" s="1254"/>
      <c r="CA54" s="1254"/>
      <c r="CB54" s="1254"/>
      <c r="CC54" s="1254"/>
      <c r="CD54" s="1254"/>
      <c r="CE54" s="1254"/>
      <c r="CF54" s="1254"/>
      <c r="CG54" s="1254"/>
      <c r="CH54" s="1254"/>
      <c r="CI54" s="1254"/>
      <c r="CJ54" s="1254"/>
      <c r="CK54" s="1254"/>
      <c r="CL54" s="1254"/>
      <c r="CM54" s="1254"/>
      <c r="CN54" s="1254"/>
      <c r="CO54" s="1254"/>
      <c r="CP54" s="1254"/>
      <c r="CQ54" s="1254"/>
      <c r="CR54" s="1254"/>
      <c r="CS54" s="1254"/>
      <c r="CT54" s="1254"/>
      <c r="CU54" s="1254"/>
      <c r="CV54" s="1254"/>
      <c r="CW54" s="1254"/>
      <c r="CX54" s="1254"/>
      <c r="CY54" s="1254"/>
      <c r="CZ54" s="1254"/>
      <c r="DA54" s="1254"/>
      <c r="DB54" s="1254"/>
      <c r="DC54" s="1254"/>
    </row>
    <row r="55" spans="1:109" ht="13">
      <c r="A55" s="1232"/>
      <c r="B55" s="1224"/>
      <c r="G55" s="1243"/>
      <c r="H55" s="1243"/>
      <c r="I55" s="1243"/>
      <c r="J55" s="1243"/>
      <c r="K55" s="1252"/>
      <c r="L55" s="1252"/>
      <c r="M55" s="1252"/>
      <c r="N55" s="1252"/>
      <c r="AN55" s="1249" t="s">
        <v>586</v>
      </c>
      <c r="AO55" s="1249"/>
      <c r="AP55" s="1249"/>
      <c r="AQ55" s="1249"/>
      <c r="AR55" s="1249"/>
      <c r="AS55" s="1249"/>
      <c r="AT55" s="1249"/>
      <c r="AU55" s="1249"/>
      <c r="AV55" s="1249"/>
      <c r="AW55" s="1249"/>
      <c r="AX55" s="1249"/>
      <c r="AY55" s="1249"/>
      <c r="AZ55" s="1249"/>
      <c r="BA55" s="1249"/>
      <c r="BB55" s="1253" t="s">
        <v>584</v>
      </c>
      <c r="BC55" s="1253"/>
      <c r="BD55" s="1253"/>
      <c r="BE55" s="1253"/>
      <c r="BF55" s="1253"/>
      <c r="BG55" s="1253"/>
      <c r="BH55" s="1253"/>
      <c r="BI55" s="1253"/>
      <c r="BJ55" s="1253"/>
      <c r="BK55" s="1253"/>
      <c r="BL55" s="1253"/>
      <c r="BM55" s="1253"/>
      <c r="BN55" s="1253"/>
      <c r="BO55" s="1253"/>
      <c r="BP55" s="1254">
        <v>0</v>
      </c>
      <c r="BQ55" s="1254"/>
      <c r="BR55" s="1254"/>
      <c r="BS55" s="1254"/>
      <c r="BT55" s="1254"/>
      <c r="BU55" s="1254"/>
      <c r="BV55" s="1254"/>
      <c r="BW55" s="1254"/>
      <c r="BX55" s="1254">
        <v>0</v>
      </c>
      <c r="BY55" s="1254"/>
      <c r="BZ55" s="1254"/>
      <c r="CA55" s="1254"/>
      <c r="CB55" s="1254"/>
      <c r="CC55" s="1254"/>
      <c r="CD55" s="1254"/>
      <c r="CE55" s="1254"/>
      <c r="CF55" s="1254">
        <v>0</v>
      </c>
      <c r="CG55" s="1254"/>
      <c r="CH55" s="1254"/>
      <c r="CI55" s="1254"/>
      <c r="CJ55" s="1254"/>
      <c r="CK55" s="1254"/>
      <c r="CL55" s="1254"/>
      <c r="CM55" s="1254"/>
      <c r="CN55" s="1254">
        <v>0</v>
      </c>
      <c r="CO55" s="1254"/>
      <c r="CP55" s="1254"/>
      <c r="CQ55" s="1254"/>
      <c r="CR55" s="1254"/>
      <c r="CS55" s="1254"/>
      <c r="CT55" s="1254"/>
      <c r="CU55" s="1254"/>
      <c r="CV55" s="1254">
        <v>0</v>
      </c>
      <c r="CW55" s="1254"/>
      <c r="CX55" s="1254"/>
      <c r="CY55" s="1254"/>
      <c r="CZ55" s="1254"/>
      <c r="DA55" s="1254"/>
      <c r="DB55" s="1254"/>
      <c r="DC55" s="1254"/>
    </row>
    <row r="56" spans="1:109" ht="13">
      <c r="A56" s="1232"/>
      <c r="B56" s="1224"/>
      <c r="G56" s="1243"/>
      <c r="H56" s="1243"/>
      <c r="I56" s="1243"/>
      <c r="J56" s="1243"/>
      <c r="K56" s="1252"/>
      <c r="L56" s="1252"/>
      <c r="M56" s="1252"/>
      <c r="N56" s="1252"/>
      <c r="AN56" s="1249"/>
      <c r="AO56" s="1249"/>
      <c r="AP56" s="1249"/>
      <c r="AQ56" s="1249"/>
      <c r="AR56" s="1249"/>
      <c r="AS56" s="1249"/>
      <c r="AT56" s="1249"/>
      <c r="AU56" s="1249"/>
      <c r="AV56" s="1249"/>
      <c r="AW56" s="1249"/>
      <c r="AX56" s="1249"/>
      <c r="AY56" s="1249"/>
      <c r="AZ56" s="1249"/>
      <c r="BA56" s="1249"/>
      <c r="BB56" s="1253"/>
      <c r="BC56" s="1253"/>
      <c r="BD56" s="1253"/>
      <c r="BE56" s="1253"/>
      <c r="BF56" s="1253"/>
      <c r="BG56" s="1253"/>
      <c r="BH56" s="1253"/>
      <c r="BI56" s="1253"/>
      <c r="BJ56" s="1253"/>
      <c r="BK56" s="1253"/>
      <c r="BL56" s="1253"/>
      <c r="BM56" s="1253"/>
      <c r="BN56" s="1253"/>
      <c r="BO56" s="1253"/>
      <c r="BP56" s="1254"/>
      <c r="BQ56" s="1254"/>
      <c r="BR56" s="1254"/>
      <c r="BS56" s="1254"/>
      <c r="BT56" s="1254"/>
      <c r="BU56" s="1254"/>
      <c r="BV56" s="1254"/>
      <c r="BW56" s="1254"/>
      <c r="BX56" s="1254"/>
      <c r="BY56" s="1254"/>
      <c r="BZ56" s="1254"/>
      <c r="CA56" s="1254"/>
      <c r="CB56" s="1254"/>
      <c r="CC56" s="1254"/>
      <c r="CD56" s="1254"/>
      <c r="CE56" s="1254"/>
      <c r="CF56" s="1254"/>
      <c r="CG56" s="1254"/>
      <c r="CH56" s="1254"/>
      <c r="CI56" s="1254"/>
      <c r="CJ56" s="1254"/>
      <c r="CK56" s="1254"/>
      <c r="CL56" s="1254"/>
      <c r="CM56" s="1254"/>
      <c r="CN56" s="1254"/>
      <c r="CO56" s="1254"/>
      <c r="CP56" s="1254"/>
      <c r="CQ56" s="1254"/>
      <c r="CR56" s="1254"/>
      <c r="CS56" s="1254"/>
      <c r="CT56" s="1254"/>
      <c r="CU56" s="1254"/>
      <c r="CV56" s="1254"/>
      <c r="CW56" s="1254"/>
      <c r="CX56" s="1254"/>
      <c r="CY56" s="1254"/>
      <c r="CZ56" s="1254"/>
      <c r="DA56" s="1254"/>
      <c r="DB56" s="1254"/>
      <c r="DC56" s="1254"/>
    </row>
    <row r="57" spans="1:109" s="1232" customFormat="1" ht="13">
      <c r="B57" s="1255"/>
      <c r="G57" s="1243"/>
      <c r="H57" s="1243"/>
      <c r="I57" s="1256"/>
      <c r="J57" s="1256"/>
      <c r="K57" s="1252"/>
      <c r="L57" s="1252"/>
      <c r="M57" s="1252"/>
      <c r="N57" s="1252"/>
      <c r="AM57" s="1218"/>
      <c r="AN57" s="1249"/>
      <c r="AO57" s="1249"/>
      <c r="AP57" s="1249"/>
      <c r="AQ57" s="1249"/>
      <c r="AR57" s="1249"/>
      <c r="AS57" s="1249"/>
      <c r="AT57" s="1249"/>
      <c r="AU57" s="1249"/>
      <c r="AV57" s="1249"/>
      <c r="AW57" s="1249"/>
      <c r="AX57" s="1249"/>
      <c r="AY57" s="1249"/>
      <c r="AZ57" s="1249"/>
      <c r="BA57" s="1249"/>
      <c r="BB57" s="1253" t="s">
        <v>585</v>
      </c>
      <c r="BC57" s="1253"/>
      <c r="BD57" s="1253"/>
      <c r="BE57" s="1253"/>
      <c r="BF57" s="1253"/>
      <c r="BG57" s="1253"/>
      <c r="BH57" s="1253"/>
      <c r="BI57" s="1253"/>
      <c r="BJ57" s="1253"/>
      <c r="BK57" s="1253"/>
      <c r="BL57" s="1253"/>
      <c r="BM57" s="1253"/>
      <c r="BN57" s="1253"/>
      <c r="BO57" s="1253"/>
      <c r="BP57" s="1254">
        <v>64.400000000000006</v>
      </c>
      <c r="BQ57" s="1254"/>
      <c r="BR57" s="1254"/>
      <c r="BS57" s="1254"/>
      <c r="BT57" s="1254"/>
      <c r="BU57" s="1254"/>
      <c r="BV57" s="1254"/>
      <c r="BW57" s="1254"/>
      <c r="BX57" s="1254">
        <v>65.3</v>
      </c>
      <c r="BY57" s="1254"/>
      <c r="BZ57" s="1254"/>
      <c r="CA57" s="1254"/>
      <c r="CB57" s="1254"/>
      <c r="CC57" s="1254"/>
      <c r="CD57" s="1254"/>
      <c r="CE57" s="1254"/>
      <c r="CF57" s="1254">
        <v>66.7</v>
      </c>
      <c r="CG57" s="1254"/>
      <c r="CH57" s="1254"/>
      <c r="CI57" s="1254"/>
      <c r="CJ57" s="1254"/>
      <c r="CK57" s="1254"/>
      <c r="CL57" s="1254"/>
      <c r="CM57" s="1254"/>
      <c r="CN57" s="1254">
        <v>67.2</v>
      </c>
      <c r="CO57" s="1254"/>
      <c r="CP57" s="1254"/>
      <c r="CQ57" s="1254"/>
      <c r="CR57" s="1254"/>
      <c r="CS57" s="1254"/>
      <c r="CT57" s="1254"/>
      <c r="CU57" s="1254"/>
      <c r="CV57" s="1254">
        <v>68.3</v>
      </c>
      <c r="CW57" s="1254"/>
      <c r="CX57" s="1254"/>
      <c r="CY57" s="1254"/>
      <c r="CZ57" s="1254"/>
      <c r="DA57" s="1254"/>
      <c r="DB57" s="1254"/>
      <c r="DC57" s="1254"/>
      <c r="DD57" s="1257"/>
      <c r="DE57" s="1255"/>
    </row>
    <row r="58" spans="1:109" s="1232" customFormat="1" ht="13">
      <c r="A58" s="1218"/>
      <c r="B58" s="1255"/>
      <c r="G58" s="1243"/>
      <c r="H58" s="1243"/>
      <c r="I58" s="1256"/>
      <c r="J58" s="1256"/>
      <c r="K58" s="1252"/>
      <c r="L58" s="1252"/>
      <c r="M58" s="1252"/>
      <c r="N58" s="1252"/>
      <c r="AM58" s="1218"/>
      <c r="AN58" s="1249"/>
      <c r="AO58" s="1249"/>
      <c r="AP58" s="1249"/>
      <c r="AQ58" s="1249"/>
      <c r="AR58" s="1249"/>
      <c r="AS58" s="1249"/>
      <c r="AT58" s="1249"/>
      <c r="AU58" s="1249"/>
      <c r="AV58" s="1249"/>
      <c r="AW58" s="1249"/>
      <c r="AX58" s="1249"/>
      <c r="AY58" s="1249"/>
      <c r="AZ58" s="1249"/>
      <c r="BA58" s="1249"/>
      <c r="BB58" s="1253"/>
      <c r="BC58" s="1253"/>
      <c r="BD58" s="1253"/>
      <c r="BE58" s="1253"/>
      <c r="BF58" s="1253"/>
      <c r="BG58" s="1253"/>
      <c r="BH58" s="1253"/>
      <c r="BI58" s="1253"/>
      <c r="BJ58" s="1253"/>
      <c r="BK58" s="1253"/>
      <c r="BL58" s="1253"/>
      <c r="BM58" s="1253"/>
      <c r="BN58" s="1253"/>
      <c r="BO58" s="1253"/>
      <c r="BP58" s="1254"/>
      <c r="BQ58" s="1254"/>
      <c r="BR58" s="1254"/>
      <c r="BS58" s="1254"/>
      <c r="BT58" s="1254"/>
      <c r="BU58" s="1254"/>
      <c r="BV58" s="1254"/>
      <c r="BW58" s="1254"/>
      <c r="BX58" s="1254"/>
      <c r="BY58" s="1254"/>
      <c r="BZ58" s="1254"/>
      <c r="CA58" s="1254"/>
      <c r="CB58" s="1254"/>
      <c r="CC58" s="1254"/>
      <c r="CD58" s="1254"/>
      <c r="CE58" s="1254"/>
      <c r="CF58" s="1254"/>
      <c r="CG58" s="1254"/>
      <c r="CH58" s="1254"/>
      <c r="CI58" s="1254"/>
      <c r="CJ58" s="1254"/>
      <c r="CK58" s="1254"/>
      <c r="CL58" s="1254"/>
      <c r="CM58" s="1254"/>
      <c r="CN58" s="1254"/>
      <c r="CO58" s="1254"/>
      <c r="CP58" s="1254"/>
      <c r="CQ58" s="1254"/>
      <c r="CR58" s="1254"/>
      <c r="CS58" s="1254"/>
      <c r="CT58" s="1254"/>
      <c r="CU58" s="1254"/>
      <c r="CV58" s="1254"/>
      <c r="CW58" s="1254"/>
      <c r="CX58" s="1254"/>
      <c r="CY58" s="1254"/>
      <c r="CZ58" s="1254"/>
      <c r="DA58" s="1254"/>
      <c r="DB58" s="1254"/>
      <c r="DC58" s="1254"/>
      <c r="DD58" s="1257"/>
      <c r="DE58" s="1255"/>
    </row>
    <row r="59" spans="1:109" s="1232" customFormat="1" ht="13">
      <c r="A59" s="1218"/>
      <c r="B59" s="1255"/>
      <c r="K59" s="1258"/>
      <c r="L59" s="1258"/>
      <c r="M59" s="1258"/>
      <c r="N59" s="1258"/>
      <c r="AQ59" s="1258"/>
      <c r="AR59" s="1258"/>
      <c r="AS59" s="1258"/>
      <c r="AT59" s="1258"/>
      <c r="BC59" s="1258"/>
      <c r="BD59" s="1258"/>
      <c r="BE59" s="1258"/>
      <c r="BF59" s="1258"/>
      <c r="BO59" s="1258"/>
      <c r="BP59" s="1258"/>
      <c r="BQ59" s="1258"/>
      <c r="BR59" s="1258"/>
      <c r="CA59" s="1258"/>
      <c r="CB59" s="1258"/>
      <c r="CC59" s="1258"/>
      <c r="CD59" s="1258"/>
      <c r="CM59" s="1258"/>
      <c r="CN59" s="1258"/>
      <c r="CO59" s="1258"/>
      <c r="CP59" s="1258"/>
      <c r="CY59" s="1258"/>
      <c r="CZ59" s="1258"/>
      <c r="DA59" s="1258"/>
      <c r="DB59" s="1258"/>
      <c r="DC59" s="1258"/>
      <c r="DD59" s="1257"/>
      <c r="DE59" s="1255"/>
    </row>
    <row r="60" spans="1:109" s="1232" customFormat="1" ht="13">
      <c r="A60" s="1218"/>
      <c r="B60" s="1255"/>
      <c r="K60" s="1258"/>
      <c r="L60" s="1258"/>
      <c r="M60" s="1258"/>
      <c r="N60" s="1258"/>
      <c r="AQ60" s="1258"/>
      <c r="AR60" s="1258"/>
      <c r="AS60" s="1258"/>
      <c r="AT60" s="1258"/>
      <c r="BC60" s="1258"/>
      <c r="BD60" s="1258"/>
      <c r="BE60" s="1258"/>
      <c r="BF60" s="1258"/>
      <c r="BO60" s="1258"/>
      <c r="BP60" s="1258"/>
      <c r="BQ60" s="1258"/>
      <c r="BR60" s="1258"/>
      <c r="CA60" s="1258"/>
      <c r="CB60" s="1258"/>
      <c r="CC60" s="1258"/>
      <c r="CD60" s="1258"/>
      <c r="CM60" s="1258"/>
      <c r="CN60" s="1258"/>
      <c r="CO60" s="1258"/>
      <c r="CP60" s="1258"/>
      <c r="CY60" s="1258"/>
      <c r="CZ60" s="1258"/>
      <c r="DA60" s="1258"/>
      <c r="DB60" s="1258"/>
      <c r="DC60" s="1258"/>
      <c r="DD60" s="1257"/>
      <c r="DE60" s="1255"/>
    </row>
    <row r="61" spans="1:109" s="1232" customFormat="1" ht="13">
      <c r="A61" s="1218"/>
      <c r="B61" s="1259"/>
      <c r="C61" s="1260"/>
      <c r="D61" s="1260"/>
      <c r="E61" s="1260"/>
      <c r="F61" s="1260"/>
      <c r="G61" s="1260"/>
      <c r="H61" s="1260"/>
      <c r="I61" s="1260"/>
      <c r="J61" s="1260"/>
      <c r="K61" s="1260"/>
      <c r="L61" s="1260"/>
      <c r="M61" s="1261"/>
      <c r="N61" s="1261"/>
      <c r="O61" s="1260"/>
      <c r="P61" s="1260"/>
      <c r="Q61" s="1260"/>
      <c r="R61" s="1260"/>
      <c r="S61" s="1260"/>
      <c r="T61" s="1260"/>
      <c r="U61" s="1260"/>
      <c r="V61" s="1260"/>
      <c r="W61" s="1260"/>
      <c r="X61" s="1260"/>
      <c r="Y61" s="1260"/>
      <c r="Z61" s="1260"/>
      <c r="AA61" s="1260"/>
      <c r="AB61" s="1260"/>
      <c r="AC61" s="1260"/>
      <c r="AD61" s="1260"/>
      <c r="AE61" s="1260"/>
      <c r="AF61" s="1260"/>
      <c r="AG61" s="1260"/>
      <c r="AH61" s="1260"/>
      <c r="AI61" s="1260"/>
      <c r="AJ61" s="1260"/>
      <c r="AK61" s="1260"/>
      <c r="AL61" s="1260"/>
      <c r="AM61" s="1260"/>
      <c r="AN61" s="1260"/>
      <c r="AO61" s="1260"/>
      <c r="AP61" s="1260"/>
      <c r="AQ61" s="1260"/>
      <c r="AR61" s="1260"/>
      <c r="AS61" s="1261"/>
      <c r="AT61" s="1261"/>
      <c r="AU61" s="1260"/>
      <c r="AV61" s="1260"/>
      <c r="AW61" s="1260"/>
      <c r="AX61" s="1260"/>
      <c r="AY61" s="1260"/>
      <c r="AZ61" s="1260"/>
      <c r="BA61" s="1260"/>
      <c r="BB61" s="1260"/>
      <c r="BC61" s="1260"/>
      <c r="BD61" s="1260"/>
      <c r="BE61" s="1261"/>
      <c r="BF61" s="1261"/>
      <c r="BG61" s="1260"/>
      <c r="BH61" s="1260"/>
      <c r="BI61" s="1260"/>
      <c r="BJ61" s="1260"/>
      <c r="BK61" s="1260"/>
      <c r="BL61" s="1260"/>
      <c r="BM61" s="1260"/>
      <c r="BN61" s="1260"/>
      <c r="BO61" s="1260"/>
      <c r="BP61" s="1260"/>
      <c r="BQ61" s="1261"/>
      <c r="BR61" s="1261"/>
      <c r="BS61" s="1260"/>
      <c r="BT61" s="1260"/>
      <c r="BU61" s="1260"/>
      <c r="BV61" s="1260"/>
      <c r="BW61" s="1260"/>
      <c r="BX61" s="1260"/>
      <c r="BY61" s="1260"/>
      <c r="BZ61" s="1260"/>
      <c r="CA61" s="1260"/>
      <c r="CB61" s="1260"/>
      <c r="CC61" s="1261"/>
      <c r="CD61" s="1261"/>
      <c r="CE61" s="1260"/>
      <c r="CF61" s="1260"/>
      <c r="CG61" s="1260"/>
      <c r="CH61" s="1260"/>
      <c r="CI61" s="1260"/>
      <c r="CJ61" s="1260"/>
      <c r="CK61" s="1260"/>
      <c r="CL61" s="1260"/>
      <c r="CM61" s="1260"/>
      <c r="CN61" s="1260"/>
      <c r="CO61" s="1261"/>
      <c r="CP61" s="1261"/>
      <c r="CQ61" s="1260"/>
      <c r="CR61" s="1260"/>
      <c r="CS61" s="1260"/>
      <c r="CT61" s="1260"/>
      <c r="CU61" s="1260"/>
      <c r="CV61" s="1260"/>
      <c r="CW61" s="1260"/>
      <c r="CX61" s="1260"/>
      <c r="CY61" s="1260"/>
      <c r="CZ61" s="1260"/>
      <c r="DA61" s="1261"/>
      <c r="DB61" s="1261"/>
      <c r="DC61" s="1261"/>
      <c r="DD61" s="1262"/>
      <c r="DE61" s="1255"/>
    </row>
    <row r="62" spans="1:109" ht="13">
      <c r="B62" s="1229"/>
      <c r="C62" s="1229"/>
      <c r="D62" s="1229"/>
      <c r="E62" s="1229"/>
      <c r="F62" s="1229"/>
      <c r="G62" s="1229"/>
      <c r="H62" s="1229"/>
      <c r="I62" s="1229"/>
      <c r="J62" s="1229"/>
      <c r="K62" s="1229"/>
      <c r="L62" s="1229"/>
      <c r="M62" s="1229"/>
      <c r="N62" s="1229"/>
      <c r="O62" s="1229"/>
      <c r="P62" s="1229"/>
      <c r="Q62" s="1229"/>
      <c r="R62" s="1229"/>
      <c r="S62" s="1229"/>
      <c r="T62" s="1229"/>
      <c r="U62" s="1229"/>
      <c r="V62" s="1229"/>
      <c r="W62" s="1229"/>
      <c r="X62" s="1229"/>
      <c r="Y62" s="1229"/>
      <c r="Z62" s="1229"/>
      <c r="AA62" s="1229"/>
      <c r="AB62" s="1229"/>
      <c r="AC62" s="1229"/>
      <c r="AD62" s="1229"/>
      <c r="AE62" s="1229"/>
      <c r="AF62" s="1229"/>
      <c r="AG62" s="1229"/>
      <c r="AH62" s="1229"/>
      <c r="AI62" s="1229"/>
      <c r="AJ62" s="1229"/>
      <c r="AK62" s="1229"/>
      <c r="AL62" s="1229"/>
      <c r="AM62" s="1229"/>
      <c r="AN62" s="1229"/>
      <c r="AO62" s="1229"/>
      <c r="AP62" s="1229"/>
      <c r="AQ62" s="1229"/>
      <c r="AR62" s="1229"/>
      <c r="AS62" s="1229"/>
      <c r="AT62" s="1229"/>
      <c r="AU62" s="1229"/>
      <c r="AV62" s="1229"/>
      <c r="AW62" s="1229"/>
      <c r="AX62" s="1229"/>
      <c r="AY62" s="1229"/>
      <c r="AZ62" s="1229"/>
      <c r="BA62" s="1229"/>
      <c r="BB62" s="1229"/>
      <c r="BC62" s="1229"/>
      <c r="BD62" s="1229"/>
      <c r="BE62" s="1229"/>
      <c r="BF62" s="1229"/>
      <c r="BG62" s="1229"/>
      <c r="BH62" s="1229"/>
      <c r="BI62" s="1229"/>
      <c r="BJ62" s="1229"/>
      <c r="BK62" s="1229"/>
      <c r="BL62" s="1229"/>
      <c r="BM62" s="1229"/>
      <c r="BN62" s="1229"/>
      <c r="BO62" s="1229"/>
      <c r="BP62" s="1229"/>
      <c r="BQ62" s="1229"/>
      <c r="BR62" s="1229"/>
      <c r="BS62" s="1229"/>
      <c r="BT62" s="1229"/>
      <c r="BU62" s="1229"/>
      <c r="BV62" s="1229"/>
      <c r="BW62" s="1229"/>
      <c r="BX62" s="1229"/>
      <c r="BY62" s="1229"/>
      <c r="BZ62" s="1229"/>
      <c r="CA62" s="1229"/>
      <c r="CB62" s="1229"/>
      <c r="CC62" s="1229"/>
      <c r="CD62" s="1229"/>
      <c r="CE62" s="1229"/>
      <c r="CF62" s="1229"/>
      <c r="CG62" s="1229"/>
      <c r="CH62" s="1229"/>
      <c r="CI62" s="1229"/>
      <c r="CJ62" s="1229"/>
      <c r="CK62" s="1229"/>
      <c r="CL62" s="1229"/>
      <c r="CM62" s="1229"/>
      <c r="CN62" s="1229"/>
      <c r="CO62" s="1229"/>
      <c r="CP62" s="1229"/>
      <c r="CQ62" s="1229"/>
      <c r="CR62" s="1229"/>
      <c r="CS62" s="1229"/>
      <c r="CT62" s="1229"/>
      <c r="CU62" s="1229"/>
      <c r="CV62" s="1229"/>
      <c r="CW62" s="1229"/>
      <c r="CX62" s="1229"/>
      <c r="CY62" s="1229"/>
      <c r="CZ62" s="1229"/>
      <c r="DA62" s="1229"/>
      <c r="DB62" s="1229"/>
      <c r="DC62" s="1229"/>
      <c r="DD62" s="1229"/>
      <c r="DE62" s="1218"/>
    </row>
    <row r="63" spans="1:109" ht="16.5">
      <c r="B63" s="1263" t="s">
        <v>587</v>
      </c>
    </row>
    <row r="64" spans="1:109" ht="13">
      <c r="B64" s="1224"/>
      <c r="G64" s="1231"/>
      <c r="I64" s="1264"/>
      <c r="J64" s="1264"/>
      <c r="K64" s="1264"/>
      <c r="L64" s="1264"/>
      <c r="M64" s="1264"/>
      <c r="N64" s="1265"/>
      <c r="AM64" s="1231"/>
      <c r="AN64" s="1231" t="s">
        <v>580</v>
      </c>
      <c r="AP64" s="1232"/>
      <c r="AQ64" s="1232"/>
      <c r="AR64" s="1232"/>
      <c r="AY64" s="1231"/>
      <c r="BA64" s="1232"/>
      <c r="BB64" s="1232"/>
      <c r="BC64" s="1232"/>
      <c r="BK64" s="1231"/>
      <c r="BM64" s="1232"/>
      <c r="BN64" s="1232"/>
      <c r="BO64" s="1232"/>
      <c r="BW64" s="1231"/>
      <c r="BY64" s="1232"/>
      <c r="BZ64" s="1232"/>
      <c r="CA64" s="1232"/>
      <c r="CI64" s="1231"/>
      <c r="CK64" s="1232"/>
      <c r="CL64" s="1232"/>
      <c r="CM64" s="1232"/>
      <c r="CU64" s="1231"/>
      <c r="CW64" s="1232"/>
      <c r="CX64" s="1232"/>
      <c r="CY64" s="1232"/>
    </row>
    <row r="65" spans="2:107" ht="13">
      <c r="B65" s="1224"/>
      <c r="AN65" s="1233" t="s">
        <v>588</v>
      </c>
      <c r="AO65" s="1234"/>
      <c r="AP65" s="1234"/>
      <c r="AQ65" s="1234"/>
      <c r="AR65" s="1234"/>
      <c r="AS65" s="1234"/>
      <c r="AT65" s="1234"/>
      <c r="AU65" s="1234"/>
      <c r="AV65" s="1234"/>
      <c r="AW65" s="1234"/>
      <c r="AX65" s="1234"/>
      <c r="AY65" s="1234"/>
      <c r="AZ65" s="1234"/>
      <c r="BA65" s="1234"/>
      <c r="BB65" s="1234"/>
      <c r="BC65" s="1234"/>
      <c r="BD65" s="1234"/>
      <c r="BE65" s="1234"/>
      <c r="BF65" s="1234"/>
      <c r="BG65" s="1234"/>
      <c r="BH65" s="1234"/>
      <c r="BI65" s="1234"/>
      <c r="BJ65" s="1234"/>
      <c r="BK65" s="1234"/>
      <c r="BL65" s="1234"/>
      <c r="BM65" s="1234"/>
      <c r="BN65" s="1234"/>
      <c r="BO65" s="1234"/>
      <c r="BP65" s="1234"/>
      <c r="BQ65" s="1234"/>
      <c r="BR65" s="1234"/>
      <c r="BS65" s="1234"/>
      <c r="BT65" s="1234"/>
      <c r="BU65" s="1234"/>
      <c r="BV65" s="1234"/>
      <c r="BW65" s="1234"/>
      <c r="BX65" s="1234"/>
      <c r="BY65" s="1234"/>
      <c r="BZ65" s="1234"/>
      <c r="CA65" s="1234"/>
      <c r="CB65" s="1234"/>
      <c r="CC65" s="1234"/>
      <c r="CD65" s="1234"/>
      <c r="CE65" s="1234"/>
      <c r="CF65" s="1234"/>
      <c r="CG65" s="1234"/>
      <c r="CH65" s="1234"/>
      <c r="CI65" s="1234"/>
      <c r="CJ65" s="1234"/>
      <c r="CK65" s="1234"/>
      <c r="CL65" s="1234"/>
      <c r="CM65" s="1234"/>
      <c r="CN65" s="1234"/>
      <c r="CO65" s="1234"/>
      <c r="CP65" s="1234"/>
      <c r="CQ65" s="1234"/>
      <c r="CR65" s="1234"/>
      <c r="CS65" s="1234"/>
      <c r="CT65" s="1234"/>
      <c r="CU65" s="1234"/>
      <c r="CV65" s="1234"/>
      <c r="CW65" s="1234"/>
      <c r="CX65" s="1234"/>
      <c r="CY65" s="1234"/>
      <c r="CZ65" s="1234"/>
      <c r="DA65" s="1234"/>
      <c r="DB65" s="1234"/>
      <c r="DC65" s="1235"/>
    </row>
    <row r="66" spans="2:107" ht="13">
      <c r="B66" s="1224"/>
      <c r="AN66" s="1236"/>
      <c r="AO66" s="1237"/>
      <c r="AP66" s="1237"/>
      <c r="AQ66" s="1237"/>
      <c r="AR66" s="1237"/>
      <c r="AS66" s="1237"/>
      <c r="AT66" s="1237"/>
      <c r="AU66" s="1237"/>
      <c r="AV66" s="1237"/>
      <c r="AW66" s="1237"/>
      <c r="AX66" s="1237"/>
      <c r="AY66" s="1237"/>
      <c r="AZ66" s="1237"/>
      <c r="BA66" s="1237"/>
      <c r="BB66" s="1237"/>
      <c r="BC66" s="1237"/>
      <c r="BD66" s="1237"/>
      <c r="BE66" s="1237"/>
      <c r="BF66" s="1237"/>
      <c r="BG66" s="1237"/>
      <c r="BH66" s="1237"/>
      <c r="BI66" s="1237"/>
      <c r="BJ66" s="1237"/>
      <c r="BK66" s="1237"/>
      <c r="BL66" s="1237"/>
      <c r="BM66" s="1237"/>
      <c r="BN66" s="1237"/>
      <c r="BO66" s="1237"/>
      <c r="BP66" s="1237"/>
      <c r="BQ66" s="1237"/>
      <c r="BR66" s="1237"/>
      <c r="BS66" s="1237"/>
      <c r="BT66" s="1237"/>
      <c r="BU66" s="1237"/>
      <c r="BV66" s="1237"/>
      <c r="BW66" s="1237"/>
      <c r="BX66" s="1237"/>
      <c r="BY66" s="1237"/>
      <c r="BZ66" s="1237"/>
      <c r="CA66" s="1237"/>
      <c r="CB66" s="1237"/>
      <c r="CC66" s="1237"/>
      <c r="CD66" s="1237"/>
      <c r="CE66" s="1237"/>
      <c r="CF66" s="1237"/>
      <c r="CG66" s="1237"/>
      <c r="CH66" s="1237"/>
      <c r="CI66" s="1237"/>
      <c r="CJ66" s="1237"/>
      <c r="CK66" s="1237"/>
      <c r="CL66" s="1237"/>
      <c r="CM66" s="1237"/>
      <c r="CN66" s="1237"/>
      <c r="CO66" s="1237"/>
      <c r="CP66" s="1237"/>
      <c r="CQ66" s="1237"/>
      <c r="CR66" s="1237"/>
      <c r="CS66" s="1237"/>
      <c r="CT66" s="1237"/>
      <c r="CU66" s="1237"/>
      <c r="CV66" s="1237"/>
      <c r="CW66" s="1237"/>
      <c r="CX66" s="1237"/>
      <c r="CY66" s="1237"/>
      <c r="CZ66" s="1237"/>
      <c r="DA66" s="1237"/>
      <c r="DB66" s="1237"/>
      <c r="DC66" s="1238"/>
    </row>
    <row r="67" spans="2:107" ht="13">
      <c r="B67" s="1224"/>
      <c r="AN67" s="1236"/>
      <c r="AO67" s="1237"/>
      <c r="AP67" s="1237"/>
      <c r="AQ67" s="1237"/>
      <c r="AR67" s="1237"/>
      <c r="AS67" s="1237"/>
      <c r="AT67" s="1237"/>
      <c r="AU67" s="1237"/>
      <c r="AV67" s="1237"/>
      <c r="AW67" s="1237"/>
      <c r="AX67" s="1237"/>
      <c r="AY67" s="1237"/>
      <c r="AZ67" s="1237"/>
      <c r="BA67" s="1237"/>
      <c r="BB67" s="1237"/>
      <c r="BC67" s="1237"/>
      <c r="BD67" s="1237"/>
      <c r="BE67" s="1237"/>
      <c r="BF67" s="1237"/>
      <c r="BG67" s="1237"/>
      <c r="BH67" s="1237"/>
      <c r="BI67" s="1237"/>
      <c r="BJ67" s="1237"/>
      <c r="BK67" s="1237"/>
      <c r="BL67" s="1237"/>
      <c r="BM67" s="1237"/>
      <c r="BN67" s="1237"/>
      <c r="BO67" s="1237"/>
      <c r="BP67" s="1237"/>
      <c r="BQ67" s="1237"/>
      <c r="BR67" s="1237"/>
      <c r="BS67" s="1237"/>
      <c r="BT67" s="1237"/>
      <c r="BU67" s="1237"/>
      <c r="BV67" s="1237"/>
      <c r="BW67" s="1237"/>
      <c r="BX67" s="1237"/>
      <c r="BY67" s="1237"/>
      <c r="BZ67" s="1237"/>
      <c r="CA67" s="1237"/>
      <c r="CB67" s="1237"/>
      <c r="CC67" s="1237"/>
      <c r="CD67" s="1237"/>
      <c r="CE67" s="1237"/>
      <c r="CF67" s="1237"/>
      <c r="CG67" s="1237"/>
      <c r="CH67" s="1237"/>
      <c r="CI67" s="1237"/>
      <c r="CJ67" s="1237"/>
      <c r="CK67" s="1237"/>
      <c r="CL67" s="1237"/>
      <c r="CM67" s="1237"/>
      <c r="CN67" s="1237"/>
      <c r="CO67" s="1237"/>
      <c r="CP67" s="1237"/>
      <c r="CQ67" s="1237"/>
      <c r="CR67" s="1237"/>
      <c r="CS67" s="1237"/>
      <c r="CT67" s="1237"/>
      <c r="CU67" s="1237"/>
      <c r="CV67" s="1237"/>
      <c r="CW67" s="1237"/>
      <c r="CX67" s="1237"/>
      <c r="CY67" s="1237"/>
      <c r="CZ67" s="1237"/>
      <c r="DA67" s="1237"/>
      <c r="DB67" s="1237"/>
      <c r="DC67" s="1238"/>
    </row>
    <row r="68" spans="2:107" ht="13">
      <c r="B68" s="1224"/>
      <c r="AN68" s="1236"/>
      <c r="AO68" s="1237"/>
      <c r="AP68" s="1237"/>
      <c r="AQ68" s="1237"/>
      <c r="AR68" s="1237"/>
      <c r="AS68" s="1237"/>
      <c r="AT68" s="1237"/>
      <c r="AU68" s="1237"/>
      <c r="AV68" s="1237"/>
      <c r="AW68" s="1237"/>
      <c r="AX68" s="1237"/>
      <c r="AY68" s="1237"/>
      <c r="AZ68" s="1237"/>
      <c r="BA68" s="1237"/>
      <c r="BB68" s="1237"/>
      <c r="BC68" s="1237"/>
      <c r="BD68" s="1237"/>
      <c r="BE68" s="1237"/>
      <c r="BF68" s="1237"/>
      <c r="BG68" s="1237"/>
      <c r="BH68" s="1237"/>
      <c r="BI68" s="1237"/>
      <c r="BJ68" s="1237"/>
      <c r="BK68" s="1237"/>
      <c r="BL68" s="1237"/>
      <c r="BM68" s="1237"/>
      <c r="BN68" s="1237"/>
      <c r="BO68" s="1237"/>
      <c r="BP68" s="1237"/>
      <c r="BQ68" s="1237"/>
      <c r="BR68" s="1237"/>
      <c r="BS68" s="1237"/>
      <c r="BT68" s="1237"/>
      <c r="BU68" s="1237"/>
      <c r="BV68" s="1237"/>
      <c r="BW68" s="1237"/>
      <c r="BX68" s="1237"/>
      <c r="BY68" s="1237"/>
      <c r="BZ68" s="1237"/>
      <c r="CA68" s="1237"/>
      <c r="CB68" s="1237"/>
      <c r="CC68" s="1237"/>
      <c r="CD68" s="1237"/>
      <c r="CE68" s="1237"/>
      <c r="CF68" s="1237"/>
      <c r="CG68" s="1237"/>
      <c r="CH68" s="1237"/>
      <c r="CI68" s="1237"/>
      <c r="CJ68" s="1237"/>
      <c r="CK68" s="1237"/>
      <c r="CL68" s="1237"/>
      <c r="CM68" s="1237"/>
      <c r="CN68" s="1237"/>
      <c r="CO68" s="1237"/>
      <c r="CP68" s="1237"/>
      <c r="CQ68" s="1237"/>
      <c r="CR68" s="1237"/>
      <c r="CS68" s="1237"/>
      <c r="CT68" s="1237"/>
      <c r="CU68" s="1237"/>
      <c r="CV68" s="1237"/>
      <c r="CW68" s="1237"/>
      <c r="CX68" s="1237"/>
      <c r="CY68" s="1237"/>
      <c r="CZ68" s="1237"/>
      <c r="DA68" s="1237"/>
      <c r="DB68" s="1237"/>
      <c r="DC68" s="1238"/>
    </row>
    <row r="69" spans="2:107" ht="13">
      <c r="B69" s="1224"/>
      <c r="AN69" s="1239"/>
      <c r="AO69" s="1240"/>
      <c r="AP69" s="1240"/>
      <c r="AQ69" s="1240"/>
      <c r="AR69" s="1240"/>
      <c r="AS69" s="1240"/>
      <c r="AT69" s="1240"/>
      <c r="AU69" s="1240"/>
      <c r="AV69" s="1240"/>
      <c r="AW69" s="1240"/>
      <c r="AX69" s="1240"/>
      <c r="AY69" s="1240"/>
      <c r="AZ69" s="1240"/>
      <c r="BA69" s="1240"/>
      <c r="BB69" s="1240"/>
      <c r="BC69" s="1240"/>
      <c r="BD69" s="1240"/>
      <c r="BE69" s="1240"/>
      <c r="BF69" s="1240"/>
      <c r="BG69" s="1240"/>
      <c r="BH69" s="1240"/>
      <c r="BI69" s="1240"/>
      <c r="BJ69" s="1240"/>
      <c r="BK69" s="1240"/>
      <c r="BL69" s="1240"/>
      <c r="BM69" s="1240"/>
      <c r="BN69" s="1240"/>
      <c r="BO69" s="1240"/>
      <c r="BP69" s="1240"/>
      <c r="BQ69" s="1240"/>
      <c r="BR69" s="1240"/>
      <c r="BS69" s="1240"/>
      <c r="BT69" s="1240"/>
      <c r="BU69" s="1240"/>
      <c r="BV69" s="1240"/>
      <c r="BW69" s="1240"/>
      <c r="BX69" s="1240"/>
      <c r="BY69" s="1240"/>
      <c r="BZ69" s="1240"/>
      <c r="CA69" s="1240"/>
      <c r="CB69" s="1240"/>
      <c r="CC69" s="1240"/>
      <c r="CD69" s="1240"/>
      <c r="CE69" s="1240"/>
      <c r="CF69" s="1240"/>
      <c r="CG69" s="1240"/>
      <c r="CH69" s="1240"/>
      <c r="CI69" s="1240"/>
      <c r="CJ69" s="1240"/>
      <c r="CK69" s="1240"/>
      <c r="CL69" s="1240"/>
      <c r="CM69" s="1240"/>
      <c r="CN69" s="1240"/>
      <c r="CO69" s="1240"/>
      <c r="CP69" s="1240"/>
      <c r="CQ69" s="1240"/>
      <c r="CR69" s="1240"/>
      <c r="CS69" s="1240"/>
      <c r="CT69" s="1240"/>
      <c r="CU69" s="1240"/>
      <c r="CV69" s="1240"/>
      <c r="CW69" s="1240"/>
      <c r="CX69" s="1240"/>
      <c r="CY69" s="1240"/>
      <c r="CZ69" s="1240"/>
      <c r="DA69" s="1240"/>
      <c r="DB69" s="1240"/>
      <c r="DC69" s="1241"/>
    </row>
    <row r="70" spans="2:107" ht="13">
      <c r="B70" s="1224"/>
      <c r="H70" s="1266"/>
      <c r="I70" s="1266"/>
      <c r="J70" s="1267"/>
      <c r="K70" s="1267"/>
      <c r="L70" s="1268"/>
      <c r="M70" s="1267"/>
      <c r="N70" s="1268"/>
      <c r="AN70" s="1242"/>
      <c r="AO70" s="1242"/>
      <c r="AP70" s="1242"/>
      <c r="AZ70" s="1242"/>
      <c r="BA70" s="1242"/>
      <c r="BB70" s="1242"/>
      <c r="BL70" s="1242"/>
      <c r="BM70" s="1242"/>
      <c r="BN70" s="1242"/>
      <c r="BX70" s="1242"/>
      <c r="BY70" s="1242"/>
      <c r="BZ70" s="1242"/>
      <c r="CJ70" s="1242"/>
      <c r="CK70" s="1242"/>
      <c r="CL70" s="1242"/>
      <c r="CV70" s="1242"/>
      <c r="CW70" s="1242"/>
      <c r="CX70" s="1242"/>
    </row>
    <row r="71" spans="2:107" ht="13">
      <c r="B71" s="1224"/>
      <c r="G71" s="1269"/>
      <c r="I71" s="1270"/>
      <c r="J71" s="1267"/>
      <c r="K71" s="1267"/>
      <c r="L71" s="1268"/>
      <c r="M71" s="1267"/>
      <c r="N71" s="1268"/>
      <c r="AM71" s="1269"/>
      <c r="AN71" s="1218" t="s">
        <v>582</v>
      </c>
    </row>
    <row r="72" spans="2:107" ht="13">
      <c r="B72" s="1224"/>
      <c r="G72" s="1243"/>
      <c r="H72" s="1243"/>
      <c r="I72" s="1243"/>
      <c r="J72" s="1243"/>
      <c r="K72" s="1244"/>
      <c r="L72" s="1244"/>
      <c r="M72" s="1245"/>
      <c r="N72" s="1245"/>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49" t="s">
        <v>530</v>
      </c>
      <c r="BQ72" s="1249"/>
      <c r="BR72" s="1249"/>
      <c r="BS72" s="1249"/>
      <c r="BT72" s="1249"/>
      <c r="BU72" s="1249"/>
      <c r="BV72" s="1249"/>
      <c r="BW72" s="1249"/>
      <c r="BX72" s="1249" t="s">
        <v>531</v>
      </c>
      <c r="BY72" s="1249"/>
      <c r="BZ72" s="1249"/>
      <c r="CA72" s="1249"/>
      <c r="CB72" s="1249"/>
      <c r="CC72" s="1249"/>
      <c r="CD72" s="1249"/>
      <c r="CE72" s="1249"/>
      <c r="CF72" s="1249" t="s">
        <v>532</v>
      </c>
      <c r="CG72" s="1249"/>
      <c r="CH72" s="1249"/>
      <c r="CI72" s="1249"/>
      <c r="CJ72" s="1249"/>
      <c r="CK72" s="1249"/>
      <c r="CL72" s="1249"/>
      <c r="CM72" s="1249"/>
      <c r="CN72" s="1249" t="s">
        <v>533</v>
      </c>
      <c r="CO72" s="1249"/>
      <c r="CP72" s="1249"/>
      <c r="CQ72" s="1249"/>
      <c r="CR72" s="1249"/>
      <c r="CS72" s="1249"/>
      <c r="CT72" s="1249"/>
      <c r="CU72" s="1249"/>
      <c r="CV72" s="1249" t="s">
        <v>534</v>
      </c>
      <c r="CW72" s="1249"/>
      <c r="CX72" s="1249"/>
      <c r="CY72" s="1249"/>
      <c r="CZ72" s="1249"/>
      <c r="DA72" s="1249"/>
      <c r="DB72" s="1249"/>
      <c r="DC72" s="1249"/>
    </row>
    <row r="73" spans="2:107" ht="13">
      <c r="B73" s="1224"/>
      <c r="G73" s="1250"/>
      <c r="H73" s="1250"/>
      <c r="I73" s="1250"/>
      <c r="J73" s="1250"/>
      <c r="K73" s="1271"/>
      <c r="L73" s="1271"/>
      <c r="M73" s="1271"/>
      <c r="N73" s="1271"/>
      <c r="AM73" s="1242"/>
      <c r="AN73" s="1253" t="s">
        <v>583</v>
      </c>
      <c r="AO73" s="1253"/>
      <c r="AP73" s="1253"/>
      <c r="AQ73" s="1253"/>
      <c r="AR73" s="1253"/>
      <c r="AS73" s="1253"/>
      <c r="AT73" s="1253"/>
      <c r="AU73" s="1253"/>
      <c r="AV73" s="1253"/>
      <c r="AW73" s="1253"/>
      <c r="AX73" s="1253"/>
      <c r="AY73" s="1253"/>
      <c r="AZ73" s="1253"/>
      <c r="BA73" s="1253"/>
      <c r="BB73" s="1253" t="s">
        <v>584</v>
      </c>
      <c r="BC73" s="1253"/>
      <c r="BD73" s="1253"/>
      <c r="BE73" s="1253"/>
      <c r="BF73" s="1253"/>
      <c r="BG73" s="1253"/>
      <c r="BH73" s="1253"/>
      <c r="BI73" s="1253"/>
      <c r="BJ73" s="1253"/>
      <c r="BK73" s="1253"/>
      <c r="BL73" s="1253"/>
      <c r="BM73" s="1253"/>
      <c r="BN73" s="1253"/>
      <c r="BO73" s="1253"/>
      <c r="BP73" s="1254"/>
      <c r="BQ73" s="1254"/>
      <c r="BR73" s="1254"/>
      <c r="BS73" s="1254"/>
      <c r="BT73" s="1254"/>
      <c r="BU73" s="1254"/>
      <c r="BV73" s="1254"/>
      <c r="BW73" s="1254"/>
      <c r="BX73" s="1254"/>
      <c r="BY73" s="1254"/>
      <c r="BZ73" s="1254"/>
      <c r="CA73" s="1254"/>
      <c r="CB73" s="1254"/>
      <c r="CC73" s="1254"/>
      <c r="CD73" s="1254"/>
      <c r="CE73" s="1254"/>
      <c r="CF73" s="1254"/>
      <c r="CG73" s="1254"/>
      <c r="CH73" s="1254"/>
      <c r="CI73" s="1254"/>
      <c r="CJ73" s="1254"/>
      <c r="CK73" s="1254"/>
      <c r="CL73" s="1254"/>
      <c r="CM73" s="1254"/>
      <c r="CN73" s="1254"/>
      <c r="CO73" s="1254"/>
      <c r="CP73" s="1254"/>
      <c r="CQ73" s="1254"/>
      <c r="CR73" s="1254"/>
      <c r="CS73" s="1254"/>
      <c r="CT73" s="1254"/>
      <c r="CU73" s="1254"/>
      <c r="CV73" s="1254"/>
      <c r="CW73" s="1254"/>
      <c r="CX73" s="1254"/>
      <c r="CY73" s="1254"/>
      <c r="CZ73" s="1254"/>
      <c r="DA73" s="1254"/>
      <c r="DB73" s="1254"/>
      <c r="DC73" s="1254"/>
    </row>
    <row r="74" spans="2:107" ht="13">
      <c r="B74" s="1224"/>
      <c r="G74" s="1250"/>
      <c r="H74" s="1250"/>
      <c r="I74" s="1250"/>
      <c r="J74" s="1250"/>
      <c r="K74" s="1271"/>
      <c r="L74" s="1271"/>
      <c r="M74" s="1271"/>
      <c r="N74" s="1271"/>
      <c r="AM74" s="1242"/>
      <c r="AN74" s="1253"/>
      <c r="AO74" s="1253"/>
      <c r="AP74" s="1253"/>
      <c r="AQ74" s="1253"/>
      <c r="AR74" s="1253"/>
      <c r="AS74" s="1253"/>
      <c r="AT74" s="1253"/>
      <c r="AU74" s="1253"/>
      <c r="AV74" s="1253"/>
      <c r="AW74" s="1253"/>
      <c r="AX74" s="1253"/>
      <c r="AY74" s="1253"/>
      <c r="AZ74" s="1253"/>
      <c r="BA74" s="1253"/>
      <c r="BB74" s="1253"/>
      <c r="BC74" s="1253"/>
      <c r="BD74" s="1253"/>
      <c r="BE74" s="1253"/>
      <c r="BF74" s="1253"/>
      <c r="BG74" s="1253"/>
      <c r="BH74" s="1253"/>
      <c r="BI74" s="1253"/>
      <c r="BJ74" s="1253"/>
      <c r="BK74" s="1253"/>
      <c r="BL74" s="1253"/>
      <c r="BM74" s="1253"/>
      <c r="BN74" s="1253"/>
      <c r="BO74" s="1253"/>
      <c r="BP74" s="1254"/>
      <c r="BQ74" s="1254"/>
      <c r="BR74" s="1254"/>
      <c r="BS74" s="1254"/>
      <c r="BT74" s="1254"/>
      <c r="BU74" s="1254"/>
      <c r="BV74" s="1254"/>
      <c r="BW74" s="1254"/>
      <c r="BX74" s="1254"/>
      <c r="BY74" s="1254"/>
      <c r="BZ74" s="1254"/>
      <c r="CA74" s="1254"/>
      <c r="CB74" s="1254"/>
      <c r="CC74" s="1254"/>
      <c r="CD74" s="1254"/>
      <c r="CE74" s="1254"/>
      <c r="CF74" s="1254"/>
      <c r="CG74" s="1254"/>
      <c r="CH74" s="1254"/>
      <c r="CI74" s="1254"/>
      <c r="CJ74" s="1254"/>
      <c r="CK74" s="1254"/>
      <c r="CL74" s="1254"/>
      <c r="CM74" s="1254"/>
      <c r="CN74" s="1254"/>
      <c r="CO74" s="1254"/>
      <c r="CP74" s="1254"/>
      <c r="CQ74" s="1254"/>
      <c r="CR74" s="1254"/>
      <c r="CS74" s="1254"/>
      <c r="CT74" s="1254"/>
      <c r="CU74" s="1254"/>
      <c r="CV74" s="1254"/>
      <c r="CW74" s="1254"/>
      <c r="CX74" s="1254"/>
      <c r="CY74" s="1254"/>
      <c r="CZ74" s="1254"/>
      <c r="DA74" s="1254"/>
      <c r="DB74" s="1254"/>
      <c r="DC74" s="1254"/>
    </row>
    <row r="75" spans="2:107" ht="13">
      <c r="B75" s="1224"/>
      <c r="G75" s="1250"/>
      <c r="H75" s="1250"/>
      <c r="I75" s="1243"/>
      <c r="J75" s="1243"/>
      <c r="K75" s="1252"/>
      <c r="L75" s="1252"/>
      <c r="M75" s="1252"/>
      <c r="N75" s="1252"/>
      <c r="AM75" s="1242"/>
      <c r="AN75" s="1253"/>
      <c r="AO75" s="1253"/>
      <c r="AP75" s="1253"/>
      <c r="AQ75" s="1253"/>
      <c r="AR75" s="1253"/>
      <c r="AS75" s="1253"/>
      <c r="AT75" s="1253"/>
      <c r="AU75" s="1253"/>
      <c r="AV75" s="1253"/>
      <c r="AW75" s="1253"/>
      <c r="AX75" s="1253"/>
      <c r="AY75" s="1253"/>
      <c r="AZ75" s="1253"/>
      <c r="BA75" s="1253"/>
      <c r="BB75" s="1253" t="s">
        <v>589</v>
      </c>
      <c r="BC75" s="1253"/>
      <c r="BD75" s="1253"/>
      <c r="BE75" s="1253"/>
      <c r="BF75" s="1253"/>
      <c r="BG75" s="1253"/>
      <c r="BH75" s="1253"/>
      <c r="BI75" s="1253"/>
      <c r="BJ75" s="1253"/>
      <c r="BK75" s="1253"/>
      <c r="BL75" s="1253"/>
      <c r="BM75" s="1253"/>
      <c r="BN75" s="1253"/>
      <c r="BO75" s="1253"/>
      <c r="BP75" s="1254">
        <v>5.3</v>
      </c>
      <c r="BQ75" s="1254"/>
      <c r="BR75" s="1254"/>
      <c r="BS75" s="1254"/>
      <c r="BT75" s="1254"/>
      <c r="BU75" s="1254"/>
      <c r="BV75" s="1254"/>
      <c r="BW75" s="1254"/>
      <c r="BX75" s="1254">
        <v>5.4</v>
      </c>
      <c r="BY75" s="1254"/>
      <c r="BZ75" s="1254"/>
      <c r="CA75" s="1254"/>
      <c r="CB75" s="1254"/>
      <c r="CC75" s="1254"/>
      <c r="CD75" s="1254"/>
      <c r="CE75" s="1254"/>
      <c r="CF75" s="1254">
        <v>5.9</v>
      </c>
      <c r="CG75" s="1254"/>
      <c r="CH75" s="1254"/>
      <c r="CI75" s="1254"/>
      <c r="CJ75" s="1254"/>
      <c r="CK75" s="1254"/>
      <c r="CL75" s="1254"/>
      <c r="CM75" s="1254"/>
      <c r="CN75" s="1254">
        <v>6.5</v>
      </c>
      <c r="CO75" s="1254"/>
      <c r="CP75" s="1254"/>
      <c r="CQ75" s="1254"/>
      <c r="CR75" s="1254"/>
      <c r="CS75" s="1254"/>
      <c r="CT75" s="1254"/>
      <c r="CU75" s="1254"/>
      <c r="CV75" s="1254">
        <v>6.8</v>
      </c>
      <c r="CW75" s="1254"/>
      <c r="CX75" s="1254"/>
      <c r="CY75" s="1254"/>
      <c r="CZ75" s="1254"/>
      <c r="DA75" s="1254"/>
      <c r="DB75" s="1254"/>
      <c r="DC75" s="1254"/>
    </row>
    <row r="76" spans="2:107" ht="13">
      <c r="B76" s="1224"/>
      <c r="G76" s="1250"/>
      <c r="H76" s="1250"/>
      <c r="I76" s="1243"/>
      <c r="J76" s="1243"/>
      <c r="K76" s="1252"/>
      <c r="L76" s="1252"/>
      <c r="M76" s="1252"/>
      <c r="N76" s="1252"/>
      <c r="AM76" s="1242"/>
      <c r="AN76" s="1253"/>
      <c r="AO76" s="1253"/>
      <c r="AP76" s="1253"/>
      <c r="AQ76" s="1253"/>
      <c r="AR76" s="1253"/>
      <c r="AS76" s="1253"/>
      <c r="AT76" s="1253"/>
      <c r="AU76" s="1253"/>
      <c r="AV76" s="1253"/>
      <c r="AW76" s="1253"/>
      <c r="AX76" s="1253"/>
      <c r="AY76" s="1253"/>
      <c r="AZ76" s="1253"/>
      <c r="BA76" s="1253"/>
      <c r="BB76" s="1253"/>
      <c r="BC76" s="1253"/>
      <c r="BD76" s="1253"/>
      <c r="BE76" s="1253"/>
      <c r="BF76" s="1253"/>
      <c r="BG76" s="1253"/>
      <c r="BH76" s="1253"/>
      <c r="BI76" s="1253"/>
      <c r="BJ76" s="1253"/>
      <c r="BK76" s="1253"/>
      <c r="BL76" s="1253"/>
      <c r="BM76" s="1253"/>
      <c r="BN76" s="1253"/>
      <c r="BO76" s="1253"/>
      <c r="BP76" s="1254"/>
      <c r="BQ76" s="1254"/>
      <c r="BR76" s="1254"/>
      <c r="BS76" s="1254"/>
      <c r="BT76" s="1254"/>
      <c r="BU76" s="1254"/>
      <c r="BV76" s="1254"/>
      <c r="BW76" s="1254"/>
      <c r="BX76" s="1254"/>
      <c r="BY76" s="1254"/>
      <c r="BZ76" s="1254"/>
      <c r="CA76" s="1254"/>
      <c r="CB76" s="1254"/>
      <c r="CC76" s="1254"/>
      <c r="CD76" s="1254"/>
      <c r="CE76" s="1254"/>
      <c r="CF76" s="1254"/>
      <c r="CG76" s="1254"/>
      <c r="CH76" s="1254"/>
      <c r="CI76" s="1254"/>
      <c r="CJ76" s="1254"/>
      <c r="CK76" s="1254"/>
      <c r="CL76" s="1254"/>
      <c r="CM76" s="1254"/>
      <c r="CN76" s="1254"/>
      <c r="CO76" s="1254"/>
      <c r="CP76" s="1254"/>
      <c r="CQ76" s="1254"/>
      <c r="CR76" s="1254"/>
      <c r="CS76" s="1254"/>
      <c r="CT76" s="1254"/>
      <c r="CU76" s="1254"/>
      <c r="CV76" s="1254"/>
      <c r="CW76" s="1254"/>
      <c r="CX76" s="1254"/>
      <c r="CY76" s="1254"/>
      <c r="CZ76" s="1254"/>
      <c r="DA76" s="1254"/>
      <c r="DB76" s="1254"/>
      <c r="DC76" s="1254"/>
    </row>
    <row r="77" spans="2:107" ht="13">
      <c r="B77" s="1224"/>
      <c r="G77" s="1243"/>
      <c r="H77" s="1243"/>
      <c r="I77" s="1243"/>
      <c r="J77" s="1243"/>
      <c r="K77" s="1271"/>
      <c r="L77" s="1271"/>
      <c r="M77" s="1271"/>
      <c r="N77" s="1271"/>
      <c r="AN77" s="1249" t="s">
        <v>586</v>
      </c>
      <c r="AO77" s="1249"/>
      <c r="AP77" s="1249"/>
      <c r="AQ77" s="1249"/>
      <c r="AR77" s="1249"/>
      <c r="AS77" s="1249"/>
      <c r="AT77" s="1249"/>
      <c r="AU77" s="1249"/>
      <c r="AV77" s="1249"/>
      <c r="AW77" s="1249"/>
      <c r="AX77" s="1249"/>
      <c r="AY77" s="1249"/>
      <c r="AZ77" s="1249"/>
      <c r="BA77" s="1249"/>
      <c r="BB77" s="1253" t="s">
        <v>584</v>
      </c>
      <c r="BC77" s="1253"/>
      <c r="BD77" s="1253"/>
      <c r="BE77" s="1253"/>
      <c r="BF77" s="1253"/>
      <c r="BG77" s="1253"/>
      <c r="BH77" s="1253"/>
      <c r="BI77" s="1253"/>
      <c r="BJ77" s="1253"/>
      <c r="BK77" s="1253"/>
      <c r="BL77" s="1253"/>
      <c r="BM77" s="1253"/>
      <c r="BN77" s="1253"/>
      <c r="BO77" s="1253"/>
      <c r="BP77" s="1254">
        <v>0</v>
      </c>
      <c r="BQ77" s="1254"/>
      <c r="BR77" s="1254"/>
      <c r="BS77" s="1254"/>
      <c r="BT77" s="1254"/>
      <c r="BU77" s="1254"/>
      <c r="BV77" s="1254"/>
      <c r="BW77" s="1254"/>
      <c r="BX77" s="1254">
        <v>0</v>
      </c>
      <c r="BY77" s="1254"/>
      <c r="BZ77" s="1254"/>
      <c r="CA77" s="1254"/>
      <c r="CB77" s="1254"/>
      <c r="CC77" s="1254"/>
      <c r="CD77" s="1254"/>
      <c r="CE77" s="1254"/>
      <c r="CF77" s="1254">
        <v>0</v>
      </c>
      <c r="CG77" s="1254"/>
      <c r="CH77" s="1254"/>
      <c r="CI77" s="1254"/>
      <c r="CJ77" s="1254"/>
      <c r="CK77" s="1254"/>
      <c r="CL77" s="1254"/>
      <c r="CM77" s="1254"/>
      <c r="CN77" s="1254">
        <v>0</v>
      </c>
      <c r="CO77" s="1254"/>
      <c r="CP77" s="1254"/>
      <c r="CQ77" s="1254"/>
      <c r="CR77" s="1254"/>
      <c r="CS77" s="1254"/>
      <c r="CT77" s="1254"/>
      <c r="CU77" s="1254"/>
      <c r="CV77" s="1254">
        <v>0</v>
      </c>
      <c r="CW77" s="1254"/>
      <c r="CX77" s="1254"/>
      <c r="CY77" s="1254"/>
      <c r="CZ77" s="1254"/>
      <c r="DA77" s="1254"/>
      <c r="DB77" s="1254"/>
      <c r="DC77" s="1254"/>
    </row>
    <row r="78" spans="2:107" ht="13">
      <c r="B78" s="1224"/>
      <c r="G78" s="1243"/>
      <c r="H78" s="1243"/>
      <c r="I78" s="1243"/>
      <c r="J78" s="1243"/>
      <c r="K78" s="1271"/>
      <c r="L78" s="1271"/>
      <c r="M78" s="1271"/>
      <c r="N78" s="1271"/>
      <c r="AN78" s="1249"/>
      <c r="AO78" s="1249"/>
      <c r="AP78" s="1249"/>
      <c r="AQ78" s="1249"/>
      <c r="AR78" s="1249"/>
      <c r="AS78" s="1249"/>
      <c r="AT78" s="1249"/>
      <c r="AU78" s="1249"/>
      <c r="AV78" s="1249"/>
      <c r="AW78" s="1249"/>
      <c r="AX78" s="1249"/>
      <c r="AY78" s="1249"/>
      <c r="AZ78" s="1249"/>
      <c r="BA78" s="1249"/>
      <c r="BB78" s="1253"/>
      <c r="BC78" s="1253"/>
      <c r="BD78" s="1253"/>
      <c r="BE78" s="1253"/>
      <c r="BF78" s="1253"/>
      <c r="BG78" s="1253"/>
      <c r="BH78" s="1253"/>
      <c r="BI78" s="1253"/>
      <c r="BJ78" s="1253"/>
      <c r="BK78" s="1253"/>
      <c r="BL78" s="1253"/>
      <c r="BM78" s="1253"/>
      <c r="BN78" s="1253"/>
      <c r="BO78" s="1253"/>
      <c r="BP78" s="1254"/>
      <c r="BQ78" s="1254"/>
      <c r="BR78" s="1254"/>
      <c r="BS78" s="1254"/>
      <c r="BT78" s="1254"/>
      <c r="BU78" s="1254"/>
      <c r="BV78" s="1254"/>
      <c r="BW78" s="1254"/>
      <c r="BX78" s="1254"/>
      <c r="BY78" s="1254"/>
      <c r="BZ78" s="1254"/>
      <c r="CA78" s="1254"/>
      <c r="CB78" s="1254"/>
      <c r="CC78" s="1254"/>
      <c r="CD78" s="1254"/>
      <c r="CE78" s="1254"/>
      <c r="CF78" s="1254"/>
      <c r="CG78" s="1254"/>
      <c r="CH78" s="1254"/>
      <c r="CI78" s="1254"/>
      <c r="CJ78" s="1254"/>
      <c r="CK78" s="1254"/>
      <c r="CL78" s="1254"/>
      <c r="CM78" s="1254"/>
      <c r="CN78" s="1254"/>
      <c r="CO78" s="1254"/>
      <c r="CP78" s="1254"/>
      <c r="CQ78" s="1254"/>
      <c r="CR78" s="1254"/>
      <c r="CS78" s="1254"/>
      <c r="CT78" s="1254"/>
      <c r="CU78" s="1254"/>
      <c r="CV78" s="1254"/>
      <c r="CW78" s="1254"/>
      <c r="CX78" s="1254"/>
      <c r="CY78" s="1254"/>
      <c r="CZ78" s="1254"/>
      <c r="DA78" s="1254"/>
      <c r="DB78" s="1254"/>
      <c r="DC78" s="1254"/>
    </row>
    <row r="79" spans="2:107" ht="13">
      <c r="B79" s="1224"/>
      <c r="G79" s="1243"/>
      <c r="H79" s="1243"/>
      <c r="I79" s="1256"/>
      <c r="J79" s="1256"/>
      <c r="K79" s="1272"/>
      <c r="L79" s="1272"/>
      <c r="M79" s="1272"/>
      <c r="N79" s="1272"/>
      <c r="AN79" s="1249"/>
      <c r="AO79" s="1249"/>
      <c r="AP79" s="1249"/>
      <c r="AQ79" s="1249"/>
      <c r="AR79" s="1249"/>
      <c r="AS79" s="1249"/>
      <c r="AT79" s="1249"/>
      <c r="AU79" s="1249"/>
      <c r="AV79" s="1249"/>
      <c r="AW79" s="1249"/>
      <c r="AX79" s="1249"/>
      <c r="AY79" s="1249"/>
      <c r="AZ79" s="1249"/>
      <c r="BA79" s="1249"/>
      <c r="BB79" s="1253" t="s">
        <v>589</v>
      </c>
      <c r="BC79" s="1253"/>
      <c r="BD79" s="1253"/>
      <c r="BE79" s="1253"/>
      <c r="BF79" s="1253"/>
      <c r="BG79" s="1253"/>
      <c r="BH79" s="1253"/>
      <c r="BI79" s="1253"/>
      <c r="BJ79" s="1253"/>
      <c r="BK79" s="1253"/>
      <c r="BL79" s="1253"/>
      <c r="BM79" s="1253"/>
      <c r="BN79" s="1253"/>
      <c r="BO79" s="1253"/>
      <c r="BP79" s="1254">
        <v>8.9</v>
      </c>
      <c r="BQ79" s="1254"/>
      <c r="BR79" s="1254"/>
      <c r="BS79" s="1254"/>
      <c r="BT79" s="1254"/>
      <c r="BU79" s="1254"/>
      <c r="BV79" s="1254"/>
      <c r="BW79" s="1254"/>
      <c r="BX79" s="1254">
        <v>8.9</v>
      </c>
      <c r="BY79" s="1254"/>
      <c r="BZ79" s="1254"/>
      <c r="CA79" s="1254"/>
      <c r="CB79" s="1254"/>
      <c r="CC79" s="1254"/>
      <c r="CD79" s="1254"/>
      <c r="CE79" s="1254"/>
      <c r="CF79" s="1254">
        <v>9.1</v>
      </c>
      <c r="CG79" s="1254"/>
      <c r="CH79" s="1254"/>
      <c r="CI79" s="1254"/>
      <c r="CJ79" s="1254"/>
      <c r="CK79" s="1254"/>
      <c r="CL79" s="1254"/>
      <c r="CM79" s="1254"/>
      <c r="CN79" s="1254">
        <v>9.3000000000000007</v>
      </c>
      <c r="CO79" s="1254"/>
      <c r="CP79" s="1254"/>
      <c r="CQ79" s="1254"/>
      <c r="CR79" s="1254"/>
      <c r="CS79" s="1254"/>
      <c r="CT79" s="1254"/>
      <c r="CU79" s="1254"/>
      <c r="CV79" s="1254">
        <v>9.3000000000000007</v>
      </c>
      <c r="CW79" s="1254"/>
      <c r="CX79" s="1254"/>
      <c r="CY79" s="1254"/>
      <c r="CZ79" s="1254"/>
      <c r="DA79" s="1254"/>
      <c r="DB79" s="1254"/>
      <c r="DC79" s="1254"/>
    </row>
    <row r="80" spans="2:107" ht="13">
      <c r="B80" s="1224"/>
      <c r="G80" s="1243"/>
      <c r="H80" s="1243"/>
      <c r="I80" s="1256"/>
      <c r="J80" s="1256"/>
      <c r="K80" s="1272"/>
      <c r="L80" s="1272"/>
      <c r="M80" s="1272"/>
      <c r="N80" s="1272"/>
      <c r="AN80" s="1249"/>
      <c r="AO80" s="1249"/>
      <c r="AP80" s="1249"/>
      <c r="AQ80" s="1249"/>
      <c r="AR80" s="1249"/>
      <c r="AS80" s="1249"/>
      <c r="AT80" s="1249"/>
      <c r="AU80" s="1249"/>
      <c r="AV80" s="1249"/>
      <c r="AW80" s="1249"/>
      <c r="AX80" s="1249"/>
      <c r="AY80" s="1249"/>
      <c r="AZ80" s="1249"/>
      <c r="BA80" s="1249"/>
      <c r="BB80" s="1253"/>
      <c r="BC80" s="1253"/>
      <c r="BD80" s="1253"/>
      <c r="BE80" s="1253"/>
      <c r="BF80" s="1253"/>
      <c r="BG80" s="1253"/>
      <c r="BH80" s="1253"/>
      <c r="BI80" s="1253"/>
      <c r="BJ80" s="1253"/>
      <c r="BK80" s="1253"/>
      <c r="BL80" s="1253"/>
      <c r="BM80" s="1253"/>
      <c r="BN80" s="1253"/>
      <c r="BO80" s="1253"/>
      <c r="BP80" s="1254"/>
      <c r="BQ80" s="1254"/>
      <c r="BR80" s="1254"/>
      <c r="BS80" s="1254"/>
      <c r="BT80" s="1254"/>
      <c r="BU80" s="1254"/>
      <c r="BV80" s="1254"/>
      <c r="BW80" s="1254"/>
      <c r="BX80" s="1254"/>
      <c r="BY80" s="1254"/>
      <c r="BZ80" s="1254"/>
      <c r="CA80" s="1254"/>
      <c r="CB80" s="1254"/>
      <c r="CC80" s="1254"/>
      <c r="CD80" s="1254"/>
      <c r="CE80" s="1254"/>
      <c r="CF80" s="1254"/>
      <c r="CG80" s="1254"/>
      <c r="CH80" s="1254"/>
      <c r="CI80" s="1254"/>
      <c r="CJ80" s="1254"/>
      <c r="CK80" s="1254"/>
      <c r="CL80" s="1254"/>
      <c r="CM80" s="1254"/>
      <c r="CN80" s="1254"/>
      <c r="CO80" s="1254"/>
      <c r="CP80" s="1254"/>
      <c r="CQ80" s="1254"/>
      <c r="CR80" s="1254"/>
      <c r="CS80" s="1254"/>
      <c r="CT80" s="1254"/>
      <c r="CU80" s="1254"/>
      <c r="CV80" s="1254"/>
      <c r="CW80" s="1254"/>
      <c r="CX80" s="1254"/>
      <c r="CY80" s="1254"/>
      <c r="CZ80" s="1254"/>
      <c r="DA80" s="1254"/>
      <c r="DB80" s="1254"/>
      <c r="DC80" s="1254"/>
    </row>
    <row r="81" spans="2:109" ht="13">
      <c r="B81" s="1224"/>
    </row>
    <row r="82" spans="2:109" ht="16.5">
      <c r="B82" s="1224"/>
      <c r="K82" s="1273"/>
      <c r="L82" s="1273"/>
      <c r="M82" s="1273"/>
      <c r="N82" s="1273"/>
      <c r="AQ82" s="1273"/>
      <c r="AR82" s="1273"/>
      <c r="AS82" s="1273"/>
      <c r="AT82" s="1273"/>
      <c r="BC82" s="1273"/>
      <c r="BD82" s="1273"/>
      <c r="BE82" s="1273"/>
      <c r="BF82" s="1273"/>
      <c r="BO82" s="1273"/>
      <c r="BP82" s="1273"/>
      <c r="BQ82" s="1273"/>
      <c r="BR82" s="1273"/>
      <c r="CA82" s="1273"/>
      <c r="CB82" s="1273"/>
      <c r="CC82" s="1273"/>
      <c r="CD82" s="1273"/>
      <c r="CM82" s="1273"/>
      <c r="CN82" s="1273"/>
      <c r="CO82" s="1273"/>
      <c r="CP82" s="1273"/>
      <c r="CY82" s="1273"/>
      <c r="CZ82" s="1273"/>
      <c r="DA82" s="1273"/>
      <c r="DB82" s="1273"/>
      <c r="DC82" s="1273"/>
    </row>
    <row r="83" spans="2:109" ht="13">
      <c r="B83" s="1226"/>
      <c r="C83" s="1227"/>
      <c r="D83" s="1227"/>
      <c r="E83" s="1227"/>
      <c r="F83" s="1227"/>
      <c r="G83" s="1227"/>
      <c r="H83" s="1227"/>
      <c r="I83" s="1227"/>
      <c r="J83" s="1227"/>
      <c r="K83" s="1227"/>
      <c r="L83" s="1227"/>
      <c r="M83" s="1227"/>
      <c r="N83" s="1227"/>
      <c r="O83" s="1227"/>
      <c r="P83" s="1227"/>
      <c r="Q83" s="1227"/>
      <c r="R83" s="1227"/>
      <c r="S83" s="1227"/>
      <c r="T83" s="1227"/>
      <c r="U83" s="1227"/>
      <c r="V83" s="1227"/>
      <c r="W83" s="1227"/>
      <c r="X83" s="1227"/>
      <c r="Y83" s="1227"/>
      <c r="Z83" s="1227"/>
      <c r="AA83" s="1227"/>
      <c r="AB83" s="1227"/>
      <c r="AC83" s="1227"/>
      <c r="AD83" s="1227"/>
      <c r="AE83" s="1227"/>
      <c r="AF83" s="1227"/>
      <c r="AG83" s="1227"/>
      <c r="AH83" s="1227"/>
      <c r="AI83" s="1227"/>
      <c r="AJ83" s="1227"/>
      <c r="AK83" s="1227"/>
      <c r="AL83" s="1227"/>
      <c r="AM83" s="1227"/>
      <c r="AN83" s="1227"/>
      <c r="AO83" s="1227"/>
      <c r="AP83" s="1227"/>
      <c r="AQ83" s="1227"/>
      <c r="AR83" s="1227"/>
      <c r="AS83" s="1227"/>
      <c r="AT83" s="1227"/>
      <c r="AU83" s="1227"/>
      <c r="AV83" s="1227"/>
      <c r="AW83" s="1227"/>
      <c r="AX83" s="1227"/>
      <c r="AY83" s="1227"/>
      <c r="AZ83" s="1227"/>
      <c r="BA83" s="1227"/>
      <c r="BB83" s="1227"/>
      <c r="BC83" s="1227"/>
      <c r="BD83" s="1227"/>
      <c r="BE83" s="1227"/>
      <c r="BF83" s="1227"/>
      <c r="BG83" s="1227"/>
      <c r="BH83" s="1227"/>
      <c r="BI83" s="1227"/>
      <c r="BJ83" s="1227"/>
      <c r="BK83" s="1227"/>
      <c r="BL83" s="1227"/>
      <c r="BM83" s="1227"/>
      <c r="BN83" s="1227"/>
      <c r="BO83" s="1227"/>
      <c r="BP83" s="1227"/>
      <c r="BQ83" s="1227"/>
      <c r="BR83" s="1227"/>
      <c r="BS83" s="1227"/>
      <c r="BT83" s="1227"/>
      <c r="BU83" s="1227"/>
      <c r="BV83" s="1227"/>
      <c r="BW83" s="1227"/>
      <c r="BX83" s="1227"/>
      <c r="BY83" s="1227"/>
      <c r="BZ83" s="1227"/>
      <c r="CA83" s="1227"/>
      <c r="CB83" s="1227"/>
      <c r="CC83" s="1227"/>
      <c r="CD83" s="1227"/>
      <c r="CE83" s="1227"/>
      <c r="CF83" s="1227"/>
      <c r="CG83" s="1227"/>
      <c r="CH83" s="1227"/>
      <c r="CI83" s="1227"/>
      <c r="CJ83" s="1227"/>
      <c r="CK83" s="1227"/>
      <c r="CL83" s="1227"/>
      <c r="CM83" s="1227"/>
      <c r="CN83" s="1227"/>
      <c r="CO83" s="1227"/>
      <c r="CP83" s="1227"/>
      <c r="CQ83" s="1227"/>
      <c r="CR83" s="1227"/>
      <c r="CS83" s="1227"/>
      <c r="CT83" s="1227"/>
      <c r="CU83" s="1227"/>
      <c r="CV83" s="1227"/>
      <c r="CW83" s="1227"/>
      <c r="CX83" s="1227"/>
      <c r="CY83" s="1227"/>
      <c r="CZ83" s="1227"/>
      <c r="DA83" s="1227"/>
      <c r="DB83" s="1227"/>
      <c r="DC83" s="1227"/>
      <c r="DD83" s="1228"/>
    </row>
    <row r="84" spans="2:109" ht="13">
      <c r="DD84" s="1218"/>
      <c r="DE84" s="1218"/>
    </row>
    <row r="85" spans="2:109" ht="13">
      <c r="DD85" s="1218"/>
      <c r="DE85" s="1218"/>
    </row>
  </sheetData>
  <sheetProtection algorithmName="SHA-512" hashValue="N7BVrLE4Zcb+0BpG/76Kf99SVYLGcH1cw8fgJ/NhSEwwyiXOOw72IkedJwg0lMTSgtmy7Z7h1CRpD2sL3TZ2gQ==" saltValue="MBbaO7BiAfI27qZadl6xa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50088-BB7D-4651-8D58-2A54AD87E411}">
  <sheetPr>
    <pageSetUpPr fitToPage="1"/>
  </sheetPr>
  <dimension ref="A1:DR125"/>
  <sheetViews>
    <sheetView showGridLines="0" zoomScaleNormal="100" zoomScaleSheetLayoutView="70" workbookViewId="0"/>
  </sheetViews>
  <sheetFormatPr defaultColWidth="0" defaultRowHeight="13.5" customHeight="1" zeroHeight="1"/>
  <cols>
    <col min="1" max="34" width="2.453125" style="248" customWidth="1"/>
    <col min="35" max="122" width="2.453125" style="247" customWidth="1"/>
    <col min="123" max="16384" width="2.453125" style="247" hidden="1"/>
  </cols>
  <sheetData>
    <row r="1" spans="1:34"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c r="S2" s="247"/>
      <c r="AH2" s="247"/>
    </row>
    <row r="3" spans="1:34"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row r="5" spans="1:34" ht="13"/>
    <row r="6" spans="1:34" ht="13"/>
    <row r="7" spans="1:34" ht="13"/>
    <row r="8" spans="1:34" ht="13"/>
    <row r="9" spans="1:34" ht="13">
      <c r="AH9" s="247"/>
    </row>
    <row r="10" spans="1:34" ht="13"/>
    <row r="11" spans="1:34" ht="13"/>
    <row r="12" spans="1:34" ht="13"/>
    <row r="13" spans="1:34" ht="13"/>
    <row r="14" spans="1:34" ht="13"/>
    <row r="15" spans="1:34" ht="13"/>
    <row r="16" spans="1:34" ht="13"/>
    <row r="17" spans="12:34" ht="13">
      <c r="AH17" s="247"/>
    </row>
    <row r="18" spans="12:34" ht="13"/>
    <row r="19" spans="12:34" ht="13"/>
    <row r="20" spans="12:34" ht="13">
      <c r="AH20" s="247"/>
    </row>
    <row r="21" spans="12:34" ht="13">
      <c r="AH21" s="247"/>
    </row>
    <row r="22" spans="12:34" ht="13"/>
    <row r="23" spans="12:34" ht="13"/>
    <row r="24" spans="12:34" ht="13">
      <c r="Q24" s="247"/>
    </row>
    <row r="25" spans="12:34" ht="13"/>
    <row r="26" spans="12:34" ht="13"/>
    <row r="27" spans="12:34" ht="13"/>
    <row r="28" spans="12:34" ht="13">
      <c r="O28" s="247"/>
      <c r="T28" s="247"/>
      <c r="AH28" s="247"/>
    </row>
    <row r="29" spans="12:34" ht="13"/>
    <row r="30" spans="12:34" ht="13"/>
    <row r="31" spans="12:34" ht="13">
      <c r="Q31" s="247"/>
    </row>
    <row r="32" spans="12:34" ht="13">
      <c r="L32" s="247"/>
    </row>
    <row r="33" spans="2:34" ht="13">
      <c r="C33" s="247"/>
      <c r="E33" s="247"/>
      <c r="G33" s="247"/>
      <c r="I33" s="247"/>
      <c r="X33" s="247"/>
    </row>
    <row r="34" spans="2:34" ht="13">
      <c r="B34" s="247"/>
      <c r="P34" s="247"/>
      <c r="R34" s="247"/>
      <c r="T34" s="247"/>
    </row>
    <row r="35" spans="2:34" ht="13">
      <c r="D35" s="247"/>
      <c r="W35" s="247"/>
      <c r="AC35" s="247"/>
      <c r="AD35" s="247"/>
      <c r="AE35" s="247"/>
      <c r="AF35" s="247"/>
      <c r="AG35" s="247"/>
      <c r="AH35" s="247"/>
    </row>
    <row r="36" spans="2:34" ht="13">
      <c r="H36" s="247"/>
      <c r="J36" s="247"/>
      <c r="K36" s="247"/>
      <c r="M36" s="247"/>
      <c r="Y36" s="247"/>
      <c r="Z36" s="247"/>
      <c r="AA36" s="247"/>
      <c r="AB36" s="247"/>
      <c r="AC36" s="247"/>
      <c r="AD36" s="247"/>
      <c r="AE36" s="247"/>
      <c r="AF36" s="247"/>
      <c r="AG36" s="247"/>
      <c r="AH36" s="247"/>
    </row>
    <row r="37" spans="2:34" ht="13">
      <c r="AH37" s="247"/>
    </row>
    <row r="38" spans="2:34" ht="13">
      <c r="AG38" s="247"/>
      <c r="AH38" s="247"/>
    </row>
    <row r="39" spans="2:34" ht="13"/>
    <row r="40" spans="2:34" ht="13">
      <c r="X40" s="247"/>
    </row>
    <row r="41" spans="2:34" ht="13">
      <c r="R41" s="247"/>
    </row>
    <row r="42" spans="2:34" ht="13">
      <c r="W42" s="247"/>
    </row>
    <row r="43" spans="2:34" ht="13">
      <c r="Y43" s="247"/>
      <c r="Z43" s="247"/>
      <c r="AA43" s="247"/>
      <c r="AB43" s="247"/>
      <c r="AC43" s="247"/>
      <c r="AD43" s="247"/>
      <c r="AE43" s="247"/>
      <c r="AF43" s="247"/>
      <c r="AG43" s="247"/>
      <c r="AH43" s="247"/>
    </row>
    <row r="44" spans="2:34" ht="13">
      <c r="AH44" s="247"/>
    </row>
    <row r="45" spans="2:34" ht="13">
      <c r="X45" s="247"/>
    </row>
    <row r="46" spans="2:34" ht="13"/>
    <row r="47" spans="2:34" ht="13"/>
    <row r="48" spans="2:34" ht="13">
      <c r="W48" s="247"/>
      <c r="Y48" s="247"/>
      <c r="Z48" s="247"/>
      <c r="AA48" s="247"/>
      <c r="AB48" s="247"/>
      <c r="AC48" s="247"/>
      <c r="AD48" s="247"/>
      <c r="AE48" s="247"/>
      <c r="AF48" s="247"/>
      <c r="AG48" s="247"/>
      <c r="AH48" s="247"/>
    </row>
    <row r="49" spans="28:34" ht="13"/>
    <row r="50" spans="28:34" ht="13">
      <c r="AE50" s="247"/>
      <c r="AF50" s="247"/>
      <c r="AG50" s="247"/>
      <c r="AH50" s="247"/>
    </row>
    <row r="51" spans="28:34" ht="13">
      <c r="AC51" s="247"/>
      <c r="AD51" s="247"/>
      <c r="AE51" s="247"/>
      <c r="AF51" s="247"/>
      <c r="AG51" s="247"/>
      <c r="AH51" s="247"/>
    </row>
    <row r="52" spans="28:34" ht="13"/>
    <row r="53" spans="28:34" ht="13">
      <c r="AF53" s="247"/>
      <c r="AG53" s="247"/>
      <c r="AH53" s="247"/>
    </row>
    <row r="54" spans="28:34" ht="13">
      <c r="AH54" s="247"/>
    </row>
    <row r="55" spans="28:34" ht="13"/>
    <row r="56" spans="28:34" ht="13">
      <c r="AB56" s="247"/>
      <c r="AC56" s="247"/>
      <c r="AD56" s="247"/>
      <c r="AE56" s="247"/>
      <c r="AF56" s="247"/>
      <c r="AG56" s="247"/>
      <c r="AH56" s="247"/>
    </row>
    <row r="57" spans="28:34" ht="13">
      <c r="AH57" s="247"/>
    </row>
    <row r="58" spans="28:34" ht="13">
      <c r="AH58" s="247"/>
    </row>
    <row r="59" spans="28:34" ht="13"/>
    <row r="60" spans="28:34" ht="13"/>
    <row r="61" spans="28:34" ht="13"/>
    <row r="62" spans="28:34" ht="13"/>
    <row r="63" spans="28:34" ht="13">
      <c r="AH63" s="247"/>
    </row>
    <row r="64" spans="28:34" ht="13">
      <c r="AG64" s="247"/>
      <c r="AH64" s="247"/>
    </row>
    <row r="65" spans="28:34" ht="13"/>
    <row r="66" spans="28:34" ht="13"/>
    <row r="67" spans="28:34" ht="13"/>
    <row r="68" spans="28:34" ht="13">
      <c r="AB68" s="247"/>
      <c r="AC68" s="247"/>
      <c r="AD68" s="247"/>
      <c r="AE68" s="247"/>
      <c r="AF68" s="247"/>
      <c r="AG68" s="247"/>
      <c r="AH68" s="247"/>
    </row>
    <row r="69" spans="28:34" ht="13">
      <c r="AF69" s="247"/>
      <c r="AG69" s="247"/>
      <c r="AH69" s="247"/>
    </row>
    <row r="70" spans="28:34" ht="13"/>
    <row r="71" spans="28:34" ht="13"/>
    <row r="72" spans="28:34" ht="13"/>
    <row r="73" spans="28:34" ht="13"/>
    <row r="74" spans="28:34" ht="13"/>
    <row r="75" spans="28:34" ht="13">
      <c r="AH75" s="247"/>
    </row>
    <row r="76" spans="28:34" ht="13">
      <c r="AF76" s="247"/>
      <c r="AG76" s="247"/>
      <c r="AH76" s="247"/>
    </row>
    <row r="77" spans="28:34" ht="13">
      <c r="AG77" s="247"/>
      <c r="AH77" s="247"/>
    </row>
    <row r="78" spans="28:34" ht="13"/>
    <row r="79" spans="28:34" ht="13"/>
    <row r="80" spans="28:34" ht="13"/>
    <row r="81" spans="25:34" ht="13"/>
    <row r="82" spans="25:34" ht="13">
      <c r="Y82" s="247"/>
    </row>
    <row r="83" spans="25:34" ht="13">
      <c r="Y83" s="247"/>
      <c r="Z83" s="247"/>
      <c r="AA83" s="247"/>
      <c r="AB83" s="247"/>
      <c r="AC83" s="247"/>
      <c r="AD83" s="247"/>
      <c r="AE83" s="247"/>
      <c r="AF83" s="247"/>
      <c r="AG83" s="247"/>
      <c r="AH83" s="247"/>
    </row>
    <row r="84" spans="25:34" ht="13"/>
    <row r="85" spans="25:34" ht="13"/>
    <row r="86" spans="25:34" ht="13"/>
    <row r="87" spans="25:34" ht="13"/>
    <row r="88" spans="25:34" ht="13">
      <c r="AH88" s="247"/>
    </row>
    <row r="89" spans="25:34" ht="13"/>
    <row r="90" spans="25:34" ht="13"/>
    <row r="91" spans="25:34" ht="13"/>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480</v>
      </c>
    </row>
  </sheetData>
  <sheetProtection algorithmName="SHA-512" hashValue="8Vs5/j99lmTPAPzjY10Ks1UNqjd3RNSoWYbrF63aFYJuZyy+k3F52zOf6GbpVrr2EP8E1RFYr1Gbz7gQEnN+NA==" saltValue="gHupWk3NTg9HjfWVTKif2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D6852-FEA7-47B1-A404-098936230283}">
  <sheetPr>
    <pageSetUpPr fitToPage="1"/>
  </sheetPr>
  <dimension ref="A1:DR125"/>
  <sheetViews>
    <sheetView showGridLines="0" zoomScaleNormal="100" zoomScaleSheetLayoutView="55" workbookViewId="0"/>
  </sheetViews>
  <sheetFormatPr defaultColWidth="0" defaultRowHeight="13.5" customHeight="1" zeroHeight="1"/>
  <cols>
    <col min="1" max="34" width="2.453125" style="248" customWidth="1"/>
    <col min="35" max="122" width="2.453125" style="247" customWidth="1"/>
    <col min="123" max="16384" width="2.453125" style="247" hidden="1"/>
  </cols>
  <sheetData>
    <row r="1" spans="2:34"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c r="S2" s="247"/>
      <c r="AH2" s="247"/>
    </row>
    <row r="3" spans="2:34"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row r="5" spans="2:34" ht="13"/>
    <row r="6" spans="2:34" ht="13"/>
    <row r="7" spans="2:34" ht="13"/>
    <row r="8" spans="2:34" ht="13"/>
    <row r="9" spans="2:34" ht="13">
      <c r="AH9" s="247"/>
    </row>
    <row r="10" spans="2:34" ht="13"/>
    <row r="11" spans="2:34" ht="13"/>
    <row r="12" spans="2:34" ht="13"/>
    <row r="13" spans="2:34" ht="13"/>
    <row r="14" spans="2:34" ht="13"/>
    <row r="15" spans="2:34" ht="13"/>
    <row r="16" spans="2:34" ht="13"/>
    <row r="17" spans="12:34" ht="13">
      <c r="AH17" s="247"/>
    </row>
    <row r="18" spans="12:34" ht="13"/>
    <row r="19" spans="12:34" ht="13"/>
    <row r="20" spans="12:34" ht="13">
      <c r="AH20" s="247"/>
    </row>
    <row r="21" spans="12:34" ht="13">
      <c r="AH21" s="247"/>
    </row>
    <row r="22" spans="12:34" ht="13"/>
    <row r="23" spans="12:34" ht="13"/>
    <row r="24" spans="12:34" ht="13">
      <c r="Q24" s="247"/>
    </row>
    <row r="25" spans="12:34" ht="13"/>
    <row r="26" spans="12:34" ht="13"/>
    <row r="27" spans="12:34" ht="13"/>
    <row r="28" spans="12:34" ht="13">
      <c r="O28" s="247"/>
      <c r="T28" s="247"/>
      <c r="AH28" s="247"/>
    </row>
    <row r="29" spans="12:34" ht="13"/>
    <row r="30" spans="12:34" ht="13"/>
    <row r="31" spans="12:34" ht="13">
      <c r="Q31" s="247"/>
    </row>
    <row r="32" spans="12:34" ht="13">
      <c r="L32" s="247"/>
    </row>
    <row r="33" spans="2:34" ht="13">
      <c r="C33" s="247"/>
      <c r="E33" s="247"/>
      <c r="G33" s="247"/>
      <c r="I33" s="247"/>
      <c r="X33" s="247"/>
    </row>
    <row r="34" spans="2:34" ht="13">
      <c r="B34" s="247"/>
      <c r="P34" s="247"/>
      <c r="R34" s="247"/>
      <c r="T34" s="247"/>
    </row>
    <row r="35" spans="2:34" ht="13">
      <c r="D35" s="247"/>
      <c r="W35" s="247"/>
      <c r="AC35" s="247"/>
      <c r="AD35" s="247"/>
      <c r="AE35" s="247"/>
      <c r="AF35" s="247"/>
      <c r="AG35" s="247"/>
      <c r="AH35" s="247"/>
    </row>
    <row r="36" spans="2:34" ht="13">
      <c r="H36" s="247"/>
      <c r="J36" s="247"/>
      <c r="K36" s="247"/>
      <c r="M36" s="247"/>
      <c r="Y36" s="247"/>
      <c r="Z36" s="247"/>
      <c r="AA36" s="247"/>
      <c r="AB36" s="247"/>
      <c r="AC36" s="247"/>
      <c r="AD36" s="247"/>
      <c r="AE36" s="247"/>
      <c r="AF36" s="247"/>
      <c r="AG36" s="247"/>
      <c r="AH36" s="247"/>
    </row>
    <row r="37" spans="2:34" ht="13">
      <c r="AH37" s="247"/>
    </row>
    <row r="38" spans="2:34" ht="13">
      <c r="AG38" s="247"/>
      <c r="AH38" s="247"/>
    </row>
    <row r="39" spans="2:34" ht="13"/>
    <row r="40" spans="2:34" ht="13">
      <c r="X40" s="247"/>
    </row>
    <row r="41" spans="2:34" ht="13">
      <c r="R41" s="247"/>
    </row>
    <row r="42" spans="2:34" ht="13">
      <c r="W42" s="247"/>
    </row>
    <row r="43" spans="2:34" ht="13">
      <c r="Y43" s="247"/>
      <c r="Z43" s="247"/>
      <c r="AA43" s="247"/>
      <c r="AB43" s="247"/>
      <c r="AC43" s="247"/>
      <c r="AD43" s="247"/>
      <c r="AE43" s="247"/>
      <c r="AF43" s="247"/>
      <c r="AG43" s="247"/>
      <c r="AH43" s="247"/>
    </row>
    <row r="44" spans="2:34" ht="13">
      <c r="AH44" s="247"/>
    </row>
    <row r="45" spans="2:34" ht="13">
      <c r="X45" s="247"/>
    </row>
    <row r="46" spans="2:34" ht="13"/>
    <row r="47" spans="2:34" ht="13"/>
    <row r="48" spans="2:34" ht="13">
      <c r="W48" s="247"/>
      <c r="Y48" s="247"/>
      <c r="Z48" s="247"/>
      <c r="AA48" s="247"/>
      <c r="AB48" s="247"/>
      <c r="AC48" s="247"/>
      <c r="AD48" s="247"/>
      <c r="AE48" s="247"/>
      <c r="AF48" s="247"/>
      <c r="AG48" s="247"/>
      <c r="AH48" s="247"/>
    </row>
    <row r="49" spans="28:34" ht="13"/>
    <row r="50" spans="28:34" ht="13">
      <c r="AE50" s="247"/>
      <c r="AF50" s="247"/>
      <c r="AG50" s="247"/>
      <c r="AH50" s="247"/>
    </row>
    <row r="51" spans="28:34" ht="13">
      <c r="AC51" s="247"/>
      <c r="AD51" s="247"/>
      <c r="AE51" s="247"/>
      <c r="AF51" s="247"/>
      <c r="AG51" s="247"/>
      <c r="AH51" s="247"/>
    </row>
    <row r="52" spans="28:34" ht="13"/>
    <row r="53" spans="28:34" ht="13">
      <c r="AF53" s="247"/>
      <c r="AG53" s="247"/>
      <c r="AH53" s="247"/>
    </row>
    <row r="54" spans="28:34" ht="13">
      <c r="AH54" s="247"/>
    </row>
    <row r="55" spans="28:34" ht="13"/>
    <row r="56" spans="28:34" ht="13">
      <c r="AB56" s="247"/>
      <c r="AC56" s="247"/>
      <c r="AD56" s="247"/>
      <c r="AE56" s="247"/>
      <c r="AF56" s="247"/>
      <c r="AG56" s="247"/>
      <c r="AH56" s="247"/>
    </row>
    <row r="57" spans="28:34" ht="13">
      <c r="AH57" s="247"/>
    </row>
    <row r="58" spans="28:34" ht="13">
      <c r="AH58" s="247"/>
    </row>
    <row r="59" spans="28:34" ht="13">
      <c r="AG59" s="247"/>
      <c r="AH59" s="247"/>
    </row>
    <row r="60" spans="28:34" ht="13"/>
    <row r="61" spans="28:34" ht="13"/>
    <row r="62" spans="28:34" ht="13"/>
    <row r="63" spans="28:34" ht="13">
      <c r="AH63" s="247"/>
    </row>
    <row r="64" spans="28:34" ht="13">
      <c r="AG64" s="247"/>
      <c r="AH64" s="247"/>
    </row>
    <row r="65" spans="28:34" ht="13"/>
    <row r="66" spans="28:34" ht="13"/>
    <row r="67" spans="28:34" ht="13"/>
    <row r="68" spans="28:34" ht="13">
      <c r="AB68" s="247"/>
      <c r="AC68" s="247"/>
      <c r="AD68" s="247"/>
      <c r="AE68" s="247"/>
      <c r="AF68" s="247"/>
      <c r="AG68" s="247"/>
      <c r="AH68" s="247"/>
    </row>
    <row r="69" spans="28:34" ht="13">
      <c r="AF69" s="247"/>
      <c r="AG69" s="247"/>
      <c r="AH69" s="247"/>
    </row>
    <row r="70" spans="28:34" ht="13"/>
    <row r="71" spans="28:34" ht="13"/>
    <row r="72" spans="28:34" ht="13"/>
    <row r="73" spans="28:34" ht="13"/>
    <row r="74" spans="28:34" ht="13"/>
    <row r="75" spans="28:34" ht="13">
      <c r="AH75" s="247"/>
    </row>
    <row r="76" spans="28:34" ht="13">
      <c r="AF76" s="247"/>
      <c r="AG76" s="247"/>
      <c r="AH76" s="247"/>
    </row>
    <row r="77" spans="28:34" ht="13">
      <c r="AG77" s="247"/>
      <c r="AH77" s="247"/>
    </row>
    <row r="78" spans="28:34" ht="13"/>
    <row r="79" spans="28:34" ht="13"/>
    <row r="80" spans="28:34" ht="13"/>
    <row r="81" spans="25:34" ht="13"/>
    <row r="82" spans="25:34" ht="13">
      <c r="Y82" s="247"/>
    </row>
    <row r="83" spans="25:34" ht="13">
      <c r="Y83" s="247"/>
      <c r="Z83" s="247"/>
      <c r="AA83" s="247"/>
      <c r="AB83" s="247"/>
      <c r="AC83" s="247"/>
      <c r="AD83" s="247"/>
      <c r="AE83" s="247"/>
      <c r="AF83" s="247"/>
      <c r="AG83" s="247"/>
      <c r="AH83" s="247"/>
    </row>
    <row r="84" spans="25:34" ht="13"/>
    <row r="85" spans="25:34" ht="13"/>
    <row r="86" spans="25:34" ht="13"/>
    <row r="87" spans="25:34" ht="13"/>
    <row r="88" spans="25:34" ht="13">
      <c r="AH88" s="247"/>
    </row>
    <row r="89" spans="25:34" ht="13"/>
    <row r="90" spans="25:34" ht="13"/>
    <row r="91" spans="25:34" ht="13"/>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480</v>
      </c>
    </row>
  </sheetData>
  <sheetProtection algorithmName="SHA-512" hashValue="RjOsY2TQfehAdCyfpsZu/4GunL8MARsN7r1yo5PnthmJqpJkwDIc7J5FKdrKKRoQR2/Sqx3zr9ymijFy0KGRPw==" saltValue="dVPN0SArMIMpsUFF8pwyT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cols>
    <col min="1" max="1" width="45.90625" style="132" customWidth="1"/>
    <col min="2" max="8" width="13.36328125" style="132" customWidth="1"/>
    <col min="9" max="16384" width="11.08984375" style="132"/>
  </cols>
  <sheetData>
    <row r="1" spans="1:8">
      <c r="A1" s="126"/>
      <c r="B1" s="127"/>
      <c r="C1" s="128"/>
      <c r="D1" s="129"/>
      <c r="E1" s="130"/>
      <c r="F1" s="130"/>
      <c r="G1" s="130"/>
      <c r="H1" s="131"/>
    </row>
    <row r="2" spans="1:8">
      <c r="A2" s="133"/>
      <c r="B2" s="134"/>
      <c r="C2" s="135"/>
      <c r="D2" s="136" t="s">
        <v>50</v>
      </c>
      <c r="E2" s="137"/>
      <c r="F2" s="138" t="s">
        <v>529</v>
      </c>
      <c r="G2" s="139"/>
      <c r="H2" s="140"/>
    </row>
    <row r="3" spans="1:8">
      <c r="A3" s="136" t="s">
        <v>522</v>
      </c>
      <c r="B3" s="141"/>
      <c r="C3" s="142"/>
      <c r="D3" s="143">
        <v>229864</v>
      </c>
      <c r="E3" s="144"/>
      <c r="F3" s="145">
        <v>200194</v>
      </c>
      <c r="G3" s="146"/>
      <c r="H3" s="147"/>
    </row>
    <row r="4" spans="1:8">
      <c r="A4" s="148"/>
      <c r="B4" s="149"/>
      <c r="C4" s="150"/>
      <c r="D4" s="151">
        <v>169471</v>
      </c>
      <c r="E4" s="152"/>
      <c r="F4" s="153">
        <v>106422</v>
      </c>
      <c r="G4" s="154"/>
      <c r="H4" s="155"/>
    </row>
    <row r="5" spans="1:8">
      <c r="A5" s="136" t="s">
        <v>524</v>
      </c>
      <c r="B5" s="141"/>
      <c r="C5" s="142"/>
      <c r="D5" s="143">
        <v>147165</v>
      </c>
      <c r="E5" s="144"/>
      <c r="F5" s="145">
        <v>196914</v>
      </c>
      <c r="G5" s="146"/>
      <c r="H5" s="147"/>
    </row>
    <row r="6" spans="1:8">
      <c r="A6" s="148"/>
      <c r="B6" s="149"/>
      <c r="C6" s="150"/>
      <c r="D6" s="151">
        <v>115590</v>
      </c>
      <c r="E6" s="152"/>
      <c r="F6" s="153">
        <v>98966</v>
      </c>
      <c r="G6" s="154"/>
      <c r="H6" s="155"/>
    </row>
    <row r="7" spans="1:8">
      <c r="A7" s="136" t="s">
        <v>525</v>
      </c>
      <c r="B7" s="141"/>
      <c r="C7" s="142"/>
      <c r="D7" s="143">
        <v>234095</v>
      </c>
      <c r="E7" s="144"/>
      <c r="F7" s="145">
        <v>204757</v>
      </c>
      <c r="G7" s="146"/>
      <c r="H7" s="147"/>
    </row>
    <row r="8" spans="1:8">
      <c r="A8" s="148"/>
      <c r="B8" s="149"/>
      <c r="C8" s="150"/>
      <c r="D8" s="151">
        <v>189228</v>
      </c>
      <c r="E8" s="152"/>
      <c r="F8" s="153">
        <v>106071</v>
      </c>
      <c r="G8" s="154"/>
      <c r="H8" s="155"/>
    </row>
    <row r="9" spans="1:8">
      <c r="A9" s="136" t="s">
        <v>526</v>
      </c>
      <c r="B9" s="141"/>
      <c r="C9" s="142"/>
      <c r="D9" s="143">
        <v>350811</v>
      </c>
      <c r="E9" s="144"/>
      <c r="F9" s="145">
        <v>194971</v>
      </c>
      <c r="G9" s="146"/>
      <c r="H9" s="147"/>
    </row>
    <row r="10" spans="1:8">
      <c r="A10" s="148"/>
      <c r="B10" s="149"/>
      <c r="C10" s="150"/>
      <c r="D10" s="151">
        <v>259895</v>
      </c>
      <c r="E10" s="152"/>
      <c r="F10" s="153">
        <v>105966</v>
      </c>
      <c r="G10" s="154"/>
      <c r="H10" s="155"/>
    </row>
    <row r="11" spans="1:8">
      <c r="A11" s="136" t="s">
        <v>527</v>
      </c>
      <c r="B11" s="141"/>
      <c r="C11" s="142"/>
      <c r="D11" s="143">
        <v>223835</v>
      </c>
      <c r="E11" s="144"/>
      <c r="F11" s="145">
        <v>224172</v>
      </c>
      <c r="G11" s="146"/>
      <c r="H11" s="147"/>
    </row>
    <row r="12" spans="1:8">
      <c r="A12" s="148"/>
      <c r="B12" s="149"/>
      <c r="C12" s="156"/>
      <c r="D12" s="151">
        <v>139841</v>
      </c>
      <c r="E12" s="152"/>
      <c r="F12" s="153">
        <v>117611</v>
      </c>
      <c r="G12" s="154"/>
      <c r="H12" s="155"/>
    </row>
    <row r="13" spans="1:8">
      <c r="A13" s="136"/>
      <c r="B13" s="141"/>
      <c r="C13" s="157"/>
      <c r="D13" s="158">
        <v>237154</v>
      </c>
      <c r="E13" s="159"/>
      <c r="F13" s="160">
        <v>204202</v>
      </c>
      <c r="G13" s="161"/>
      <c r="H13" s="147"/>
    </row>
    <row r="14" spans="1:8">
      <c r="A14" s="148"/>
      <c r="B14" s="149"/>
      <c r="C14" s="150"/>
      <c r="D14" s="151">
        <v>174805</v>
      </c>
      <c r="E14" s="152"/>
      <c r="F14" s="153">
        <v>107007</v>
      </c>
      <c r="G14" s="154"/>
      <c r="H14" s="155"/>
    </row>
    <row r="17" spans="1:11">
      <c r="A17" s="132" t="s">
        <v>51</v>
      </c>
    </row>
    <row r="18" spans="1:11">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c r="A19" s="162" t="s">
        <v>52</v>
      </c>
      <c r="B19" s="162">
        <f>ROUND(VALUE(SUBSTITUTE(実質収支比率等に係る経年分析!F$48,"▲","-")),2)</f>
        <v>13.83</v>
      </c>
      <c r="C19" s="162">
        <f>ROUND(VALUE(SUBSTITUTE(実質収支比率等に係る経年分析!G$48,"▲","-")),2)</f>
        <v>21.6</v>
      </c>
      <c r="D19" s="162">
        <f>ROUND(VALUE(SUBSTITUTE(実質収支比率等に係る経年分析!H$48,"▲","-")),2)</f>
        <v>4.68</v>
      </c>
      <c r="E19" s="162">
        <f>ROUND(VALUE(SUBSTITUTE(実質収支比率等に係る経年分析!I$48,"▲","-")),2)</f>
        <v>5.45</v>
      </c>
      <c r="F19" s="162">
        <f>ROUND(VALUE(SUBSTITUTE(実質収支比率等に係る経年分析!J$48,"▲","-")),2)</f>
        <v>4.3499999999999996</v>
      </c>
    </row>
    <row r="20" spans="1:11">
      <c r="A20" s="162" t="s">
        <v>53</v>
      </c>
      <c r="B20" s="162">
        <f>ROUND(VALUE(SUBSTITUTE(実質収支比率等に係る経年分析!F$47,"▲","-")),2)</f>
        <v>82.27</v>
      </c>
      <c r="C20" s="162">
        <f>ROUND(VALUE(SUBSTITUTE(実質収支比率等に係る経年分析!G$47,"▲","-")),2)</f>
        <v>94.92</v>
      </c>
      <c r="D20" s="162">
        <f>ROUND(VALUE(SUBSTITUTE(実質収支比率等に係る経年分析!H$47,"▲","-")),2)</f>
        <v>108.72</v>
      </c>
      <c r="E20" s="162">
        <f>ROUND(VALUE(SUBSTITUTE(実質収支比率等に係る経年分析!I$47,"▲","-")),2)</f>
        <v>106.46</v>
      </c>
      <c r="F20" s="162">
        <f>ROUND(VALUE(SUBSTITUTE(実質収支比率等に係る経年分析!J$47,"▲","-")),2)</f>
        <v>106.02</v>
      </c>
    </row>
    <row r="21" spans="1:11">
      <c r="A21" s="162" t="s">
        <v>54</v>
      </c>
      <c r="B21" s="162">
        <f>IF(ISNUMBER(VALUE(SUBSTITUTE(実質収支比率等に係る経年分析!F$49,"▲","-"))),ROUND(VALUE(SUBSTITUTE(実質収支比率等に係る経年分析!F$49,"▲","-")),2),NA())</f>
        <v>13</v>
      </c>
      <c r="C21" s="162">
        <f>IF(ISNUMBER(VALUE(SUBSTITUTE(実質収支比率等に係る経年分析!G$49,"▲","-"))),ROUND(VALUE(SUBSTITUTE(実質収支比率等に係る経年分析!G$49,"▲","-")),2),NA())</f>
        <v>23.95</v>
      </c>
      <c r="D21" s="162">
        <f>IF(ISNUMBER(VALUE(SUBSTITUTE(実質収支比率等に係る経年分析!H$49,"▲","-"))),ROUND(VALUE(SUBSTITUTE(実質収支比率等に係る経年分析!H$49,"▲","-")),2),NA())</f>
        <v>-2.57</v>
      </c>
      <c r="E21" s="162">
        <f>IF(ISNUMBER(VALUE(SUBSTITUTE(実質収支比率等に係る経年分析!I$49,"▲","-"))),ROUND(VALUE(SUBSTITUTE(実質収支比率等に係る経年分析!I$49,"▲","-")),2),NA())</f>
        <v>-3.63</v>
      </c>
      <c r="F21" s="162">
        <f>IF(ISNUMBER(VALUE(SUBSTITUTE(実質収支比率等に係る経年分析!J$49,"▲","-"))),ROUND(VALUE(SUBSTITUTE(実質収支比率等に係る経年分析!J$49,"▲","-")),2),NA())</f>
        <v>-1.92</v>
      </c>
    </row>
    <row r="24" spans="1:11">
      <c r="A24" s="132" t="s">
        <v>55</v>
      </c>
    </row>
    <row r="25" spans="1:11">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c r="A26" s="163"/>
      <c r="B26" s="163" t="s">
        <v>56</v>
      </c>
      <c r="C26" s="163" t="s">
        <v>57</v>
      </c>
      <c r="D26" s="163" t="s">
        <v>56</v>
      </c>
      <c r="E26" s="163" t="s">
        <v>57</v>
      </c>
      <c r="F26" s="163" t="s">
        <v>56</v>
      </c>
      <c r="G26" s="163" t="s">
        <v>57</v>
      </c>
      <c r="H26" s="163" t="s">
        <v>56</v>
      </c>
      <c r="I26" s="163" t="s">
        <v>57</v>
      </c>
      <c r="J26" s="163" t="s">
        <v>56</v>
      </c>
      <c r="K26" s="163" t="s">
        <v>57</v>
      </c>
    </row>
    <row r="27" spans="1:11">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1.61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0.73</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0.89</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1.41</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c r="A29" s="163" t="str">
        <f>IF(連結実質赤字比率に係る赤字・黒字の構成分析!C$41="",NA(),連結実質赤字比率に係る赤字・黒字の構成分析!C$41)</f>
        <v>国民健康保険（事業勘定）特別会計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1.47</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1.2</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0.72</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0.08</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c r="A30" s="163" t="str">
        <f>IF(連結実質赤字比率に係る赤字・黒字の構成分析!C$40="",NA(),連結実質赤字比率に係る赤字・黒字の構成分析!C$40)</f>
        <v>学校給食特別会計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c r="A31" s="163" t="str">
        <f>IF(連結実質赤字比率に係る赤字・黒字の構成分析!C$39="",NA(),連結実質赤字比率に係る赤字・黒字の構成分析!C$39)</f>
        <v>下水道事業会計（特定地域生活排水処理事業）</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#VALUE!</v>
      </c>
      <c r="G31" s="163" t="e">
        <f>IF(ROUND(VALUE(SUBSTITUTE(連結実質赤字比率に係る赤字・黒字の構成分析!H$39,"▲", "-")), 2) &gt;= 0, ABS(ROUND(VALUE(SUBSTITUTE(連結実質赤字比率に係る赤字・黒字の構成分析!H$39,"▲", "-")), 2)), NA())</f>
        <v>#VALUE!</v>
      </c>
      <c r="H31" s="163" t="e">
        <f>IF(ROUND(VALUE(SUBSTITUTE(連結実質赤字比率に係る赤字・黒字の構成分析!I$39,"▲", "-")), 2) &lt; 0, ABS(ROUND(VALUE(SUBSTITUTE(連結実質赤字比率に係る赤字・黒字の構成分析!I$39,"▲", "-")), 2)), NA())</f>
        <v>#VALUE!</v>
      </c>
      <c r="I31" s="163" t="e">
        <f>IF(ROUND(VALUE(SUBSTITUTE(連結実質赤字比率に係る赤字・黒字の構成分析!I$39,"▲", "-")), 2) &gt;= 0, ABS(ROUND(VALUE(SUBSTITUTE(連結実質赤字比率に係る赤字・黒字の構成分析!I$39,"▲", "-")), 2)), NA())</f>
        <v>#VALUE!</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0.03</v>
      </c>
    </row>
    <row r="32" spans="1:11">
      <c r="A32" s="163" t="str">
        <f>IF(連結実質赤字比率に係る赤字・黒字の構成分析!C$38="",NA(),連結実質赤字比率に係る赤字・黒字の構成分析!C$38)</f>
        <v>下水道事業会計（小規模下水道事業）</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#VALUE!</v>
      </c>
      <c r="I32" s="163" t="e">
        <f>IF(ROUND(VALUE(SUBSTITUTE(連結実質赤字比率に係る赤字・黒字の構成分析!I$38,"▲", "-")), 2) &gt;= 0, ABS(ROUND(VALUE(SUBSTITUTE(連結実質赤字比率に係る赤字・黒字の構成分析!I$38,"▲", "-")), 2)), NA())</f>
        <v>#VALUE!</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0.04</v>
      </c>
    </row>
    <row r="33" spans="1:16">
      <c r="A33" s="163" t="str">
        <f>IF(連結実質赤字比率に係る赤字・黒字の構成分析!C$37="",NA(),連結実質赤字比率に係る赤字・黒字の構成分析!C$37)</f>
        <v>介護保険（保険事業勘定）特別会計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0.83</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0.76</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0.42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0.13</v>
      </c>
    </row>
    <row r="34" spans="1:16">
      <c r="A34" s="163" t="str">
        <f>IF(連結実質赤字比率に係る赤字・黒字の構成分析!C$36="",NA(),連結実質赤字比率に係る赤字・黒字の構成分析!C$36)</f>
        <v>下水道事業会計（公共下水道事業）</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#VALUE!</v>
      </c>
      <c r="I34" s="163" t="e">
        <f>IF(ROUND(VALUE(SUBSTITUTE(連結実質赤字比率に係る赤字・黒字の構成分析!I$36,"▲", "-")), 2) &gt;= 0, ABS(ROUND(VALUE(SUBSTITUTE(連結実質赤字比率に係る赤字・黒字の構成分析!I$36,"▲", "-")), 2)), NA())</f>
        <v>#VALUE!</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0.34</v>
      </c>
    </row>
    <row r="35" spans="1:16">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13.83</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21.59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4.67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5.44</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4.34</v>
      </c>
    </row>
    <row r="36" spans="1:16">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3.83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4.92</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6.29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7.36</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8.51</v>
      </c>
    </row>
    <row r="39" spans="1:16">
      <c r="A39" s="132" t="s">
        <v>58</v>
      </c>
    </row>
    <row r="40" spans="1:16">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c r="A42" s="164" t="s">
        <v>61</v>
      </c>
      <c r="B42" s="164"/>
      <c r="C42" s="164"/>
      <c r="D42" s="164">
        <f>'実質公債費比率（分子）の構造'!K$52</f>
        <v>891</v>
      </c>
      <c r="E42" s="164"/>
      <c r="F42" s="164"/>
      <c r="G42" s="164">
        <f>'実質公債費比率（分子）の構造'!L$52</f>
        <v>862</v>
      </c>
      <c r="H42" s="164"/>
      <c r="I42" s="164"/>
      <c r="J42" s="164">
        <f>'実質公債費比率（分子）の構造'!M$52</f>
        <v>805</v>
      </c>
      <c r="K42" s="164"/>
      <c r="L42" s="164"/>
      <c r="M42" s="164">
        <f>'実質公債費比率（分子）の構造'!N$52</f>
        <v>755</v>
      </c>
      <c r="N42" s="164"/>
      <c r="O42" s="164"/>
      <c r="P42" s="164">
        <f>'実質公債費比率（分子）の構造'!O$52</f>
        <v>721</v>
      </c>
    </row>
    <row r="43" spans="1:16">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c r="A44" s="164" t="s">
        <v>62</v>
      </c>
      <c r="B44" s="164">
        <f>'実質公債費比率（分子）の構造'!K$50</f>
        <v>5</v>
      </c>
      <c r="C44" s="164"/>
      <c r="D44" s="164"/>
      <c r="E44" s="164">
        <f>'実質公債費比率（分子）の構造'!L$50</f>
        <v>2</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c r="A45" s="164" t="s">
        <v>63</v>
      </c>
      <c r="B45" s="164">
        <f>'実質公債費比率（分子）の構造'!K$49</f>
        <v>1</v>
      </c>
      <c r="C45" s="164"/>
      <c r="D45" s="164"/>
      <c r="E45" s="164">
        <f>'実質公債費比率（分子）の構造'!L$49</f>
        <v>13</v>
      </c>
      <c r="F45" s="164"/>
      <c r="G45" s="164"/>
      <c r="H45" s="164">
        <f>'実質公債費比率（分子）の構造'!M$49</f>
        <v>22</v>
      </c>
      <c r="I45" s="164"/>
      <c r="J45" s="164"/>
      <c r="K45" s="164">
        <f>'実質公債費比率（分子）の構造'!N$49</f>
        <v>22</v>
      </c>
      <c r="L45" s="164"/>
      <c r="M45" s="164"/>
      <c r="N45" s="164">
        <f>'実質公債費比率（分子）の構造'!O$49</f>
        <v>22</v>
      </c>
      <c r="O45" s="164"/>
      <c r="P45" s="164"/>
    </row>
    <row r="46" spans="1:16">
      <c r="A46" s="164" t="s">
        <v>64</v>
      </c>
      <c r="B46" s="164">
        <f>'実質公債費比率（分子）の構造'!K$48</f>
        <v>192</v>
      </c>
      <c r="C46" s="164"/>
      <c r="D46" s="164"/>
      <c r="E46" s="164">
        <f>'実質公債費比率（分子）の構造'!L$48</f>
        <v>183</v>
      </c>
      <c r="F46" s="164"/>
      <c r="G46" s="164"/>
      <c r="H46" s="164">
        <f>'実質公債費比率（分子）の構造'!M$48</f>
        <v>166</v>
      </c>
      <c r="I46" s="164"/>
      <c r="J46" s="164"/>
      <c r="K46" s="164">
        <f>'実質公債費比率（分子）の構造'!N$48</f>
        <v>170</v>
      </c>
      <c r="L46" s="164"/>
      <c r="M46" s="164"/>
      <c r="N46" s="164">
        <f>'実質公債費比率（分子）の構造'!O$48</f>
        <v>133</v>
      </c>
      <c r="O46" s="164"/>
      <c r="P46" s="164"/>
    </row>
    <row r="47" spans="1:16">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c r="A49" s="164" t="s">
        <v>66</v>
      </c>
      <c r="B49" s="164">
        <f>'実質公債費比率（分子）の構造'!K$45</f>
        <v>922</v>
      </c>
      <c r="C49" s="164"/>
      <c r="D49" s="164"/>
      <c r="E49" s="164">
        <f>'実質公債費比率（分子）の構造'!L$45</f>
        <v>950</v>
      </c>
      <c r="F49" s="164"/>
      <c r="G49" s="164"/>
      <c r="H49" s="164">
        <f>'実質公債費比率（分子）の構造'!M$45</f>
        <v>942</v>
      </c>
      <c r="I49" s="164"/>
      <c r="J49" s="164"/>
      <c r="K49" s="164">
        <f>'実質公債費比率（分子）の構造'!N$45</f>
        <v>892</v>
      </c>
      <c r="L49" s="164"/>
      <c r="M49" s="164"/>
      <c r="N49" s="164">
        <f>'実質公債費比率（分子）の構造'!O$45</f>
        <v>894</v>
      </c>
      <c r="O49" s="164"/>
      <c r="P49" s="164"/>
    </row>
    <row r="50" spans="1:16">
      <c r="A50" s="164" t="s">
        <v>67</v>
      </c>
      <c r="B50" s="164" t="e">
        <f>NA()</f>
        <v>#N/A</v>
      </c>
      <c r="C50" s="164">
        <f>IF(ISNUMBER('実質公債費比率（分子）の構造'!K$53),'実質公債費比率（分子）の構造'!K$53,NA())</f>
        <v>229</v>
      </c>
      <c r="D50" s="164" t="e">
        <f>NA()</f>
        <v>#N/A</v>
      </c>
      <c r="E50" s="164" t="e">
        <f>NA()</f>
        <v>#N/A</v>
      </c>
      <c r="F50" s="164">
        <f>IF(ISNUMBER('実質公債費比率（分子）の構造'!L$53),'実質公債費比率（分子）の構造'!L$53,NA())</f>
        <v>286</v>
      </c>
      <c r="G50" s="164" t="e">
        <f>NA()</f>
        <v>#N/A</v>
      </c>
      <c r="H50" s="164" t="e">
        <f>NA()</f>
        <v>#N/A</v>
      </c>
      <c r="I50" s="164">
        <f>IF(ISNUMBER('実質公債費比率（分子）の構造'!M$53),'実質公債費比率（分子）の構造'!M$53,NA())</f>
        <v>325</v>
      </c>
      <c r="J50" s="164" t="e">
        <f>NA()</f>
        <v>#N/A</v>
      </c>
      <c r="K50" s="164" t="e">
        <f>NA()</f>
        <v>#N/A</v>
      </c>
      <c r="L50" s="164">
        <f>IF(ISNUMBER('実質公債費比率（分子）の構造'!N$53),'実質公債費比率（分子）の構造'!N$53,NA())</f>
        <v>329</v>
      </c>
      <c r="M50" s="164" t="e">
        <f>NA()</f>
        <v>#N/A</v>
      </c>
      <c r="N50" s="164" t="e">
        <f>NA()</f>
        <v>#N/A</v>
      </c>
      <c r="O50" s="164">
        <f>IF(ISNUMBER('実質公債費比率（分子）の構造'!O$53),'実質公債費比率（分子）の構造'!O$53,NA())</f>
        <v>328</v>
      </c>
      <c r="P50" s="164" t="e">
        <f>NA()</f>
        <v>#N/A</v>
      </c>
    </row>
    <row r="53" spans="1:16">
      <c r="A53" s="132" t="s">
        <v>68</v>
      </c>
    </row>
    <row r="54" spans="1:16">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c r="A56" s="163" t="s">
        <v>43</v>
      </c>
      <c r="B56" s="163"/>
      <c r="C56" s="163"/>
      <c r="D56" s="163">
        <f>'将来負担比率（分子）の構造'!I$52</f>
        <v>7883</v>
      </c>
      <c r="E56" s="163"/>
      <c r="F56" s="163"/>
      <c r="G56" s="163">
        <f>'将来負担比率（分子）の構造'!J$52</f>
        <v>7440</v>
      </c>
      <c r="H56" s="163"/>
      <c r="I56" s="163"/>
      <c r="J56" s="163">
        <f>'将来負担比率（分子）の構造'!K$52</f>
        <v>6812</v>
      </c>
      <c r="K56" s="163"/>
      <c r="L56" s="163"/>
      <c r="M56" s="163">
        <f>'将来負担比率（分子）の構造'!L$52</f>
        <v>6434</v>
      </c>
      <c r="N56" s="163"/>
      <c r="O56" s="163"/>
      <c r="P56" s="163">
        <f>'将来負担比率（分子）の構造'!M$52</f>
        <v>6100</v>
      </c>
    </row>
    <row r="57" spans="1:16">
      <c r="A57" s="163" t="s">
        <v>42</v>
      </c>
      <c r="B57" s="163"/>
      <c r="C57" s="163"/>
      <c r="D57" s="163">
        <f>'将来負担比率（分子）の構造'!I$51</f>
        <v>138</v>
      </c>
      <c r="E57" s="163"/>
      <c r="F57" s="163"/>
      <c r="G57" s="163">
        <f>'将来負担比率（分子）の構造'!J$51</f>
        <v>121</v>
      </c>
      <c r="H57" s="163"/>
      <c r="I57" s="163"/>
      <c r="J57" s="163">
        <f>'将来負担比率（分子）の構造'!K$51</f>
        <v>103</v>
      </c>
      <c r="K57" s="163"/>
      <c r="L57" s="163"/>
      <c r="M57" s="163">
        <f>'将来負担比率（分子）の構造'!L$51</f>
        <v>89</v>
      </c>
      <c r="N57" s="163"/>
      <c r="O57" s="163"/>
      <c r="P57" s="163">
        <f>'将来負担比率（分子）の構造'!M$51</f>
        <v>78</v>
      </c>
    </row>
    <row r="58" spans="1:16">
      <c r="A58" s="163" t="s">
        <v>41</v>
      </c>
      <c r="B58" s="163"/>
      <c r="C58" s="163"/>
      <c r="D58" s="163">
        <f>'将来負担比率（分子）の構造'!I$50</f>
        <v>10594</v>
      </c>
      <c r="E58" s="163"/>
      <c r="F58" s="163"/>
      <c r="G58" s="163">
        <f>'将来負担比率（分子）の構造'!J$50</f>
        <v>11562</v>
      </c>
      <c r="H58" s="163"/>
      <c r="I58" s="163"/>
      <c r="J58" s="163">
        <f>'将来負担比率（分子）の構造'!K$50</f>
        <v>12449</v>
      </c>
      <c r="K58" s="163"/>
      <c r="L58" s="163"/>
      <c r="M58" s="163">
        <f>'将来負担比率（分子）の構造'!L$50</f>
        <v>11873</v>
      </c>
      <c r="N58" s="163"/>
      <c r="O58" s="163"/>
      <c r="P58" s="163">
        <f>'将来負担比率（分子）の構造'!M$50</f>
        <v>11571</v>
      </c>
    </row>
    <row r="59" spans="1:16">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c r="A62" s="163" t="s">
        <v>35</v>
      </c>
      <c r="B62" s="163">
        <f>'将来負担比率（分子）の構造'!I$45</f>
        <v>936</v>
      </c>
      <c r="C62" s="163"/>
      <c r="D62" s="163"/>
      <c r="E62" s="163">
        <f>'将来負担比率（分子）の構造'!J$45</f>
        <v>841</v>
      </c>
      <c r="F62" s="163"/>
      <c r="G62" s="163"/>
      <c r="H62" s="163">
        <f>'将来負担比率（分子）の構造'!K$45</f>
        <v>848</v>
      </c>
      <c r="I62" s="163"/>
      <c r="J62" s="163"/>
      <c r="K62" s="163">
        <f>'将来負担比率（分子）の構造'!L$45</f>
        <v>783</v>
      </c>
      <c r="L62" s="163"/>
      <c r="M62" s="163"/>
      <c r="N62" s="163">
        <f>'将来負担比率（分子）の構造'!M$45</f>
        <v>763</v>
      </c>
      <c r="O62" s="163"/>
      <c r="P62" s="163"/>
    </row>
    <row r="63" spans="1:16">
      <c r="A63" s="163" t="s">
        <v>34</v>
      </c>
      <c r="B63" s="163">
        <f>'将来負担比率（分子）の構造'!I$44</f>
        <v>207</v>
      </c>
      <c r="C63" s="163"/>
      <c r="D63" s="163"/>
      <c r="E63" s="163">
        <f>'将来負担比率（分子）の構造'!J$44</f>
        <v>191</v>
      </c>
      <c r="F63" s="163"/>
      <c r="G63" s="163"/>
      <c r="H63" s="163">
        <f>'将来負担比率（分子）の構造'!K$44</f>
        <v>165</v>
      </c>
      <c r="I63" s="163"/>
      <c r="J63" s="163"/>
      <c r="K63" s="163">
        <f>'将来負担比率（分子）の構造'!L$44</f>
        <v>161</v>
      </c>
      <c r="L63" s="163"/>
      <c r="M63" s="163"/>
      <c r="N63" s="163">
        <f>'将来負担比率（分子）の構造'!M$44</f>
        <v>139</v>
      </c>
      <c r="O63" s="163"/>
      <c r="P63" s="163"/>
    </row>
    <row r="64" spans="1:16">
      <c r="A64" s="163" t="s">
        <v>33</v>
      </c>
      <c r="B64" s="163">
        <f>'将来負担比率（分子）の構造'!I$43</f>
        <v>2232</v>
      </c>
      <c r="C64" s="163"/>
      <c r="D64" s="163"/>
      <c r="E64" s="163">
        <f>'将来負担比率（分子）の構造'!J$43</f>
        <v>2096</v>
      </c>
      <c r="F64" s="163"/>
      <c r="G64" s="163"/>
      <c r="H64" s="163">
        <f>'将来負担比率（分子）の構造'!K$43</f>
        <v>2090</v>
      </c>
      <c r="I64" s="163"/>
      <c r="J64" s="163"/>
      <c r="K64" s="163">
        <f>'将来負担比率（分子）の構造'!L$43</f>
        <v>1733</v>
      </c>
      <c r="L64" s="163"/>
      <c r="M64" s="163"/>
      <c r="N64" s="163">
        <f>'将来負担比率（分子）の構造'!M$43</f>
        <v>1654</v>
      </c>
      <c r="O64" s="163"/>
      <c r="P64" s="163"/>
    </row>
    <row r="65" spans="1:16">
      <c r="A65" s="163" t="s">
        <v>32</v>
      </c>
      <c r="B65" s="163">
        <f>'将来負担比率（分子）の構造'!I$42</f>
        <v>136</v>
      </c>
      <c r="C65" s="163"/>
      <c r="D65" s="163"/>
      <c r="E65" s="163">
        <f>'将来負担比率（分子）の構造'!J$42</f>
        <v>103</v>
      </c>
      <c r="F65" s="163"/>
      <c r="G65" s="163"/>
      <c r="H65" s="163">
        <f>'将来負担比率（分子）の構造'!K$42</f>
        <v>73</v>
      </c>
      <c r="I65" s="163"/>
      <c r="J65" s="163"/>
      <c r="K65" s="163">
        <f>'将来負担比率（分子）の構造'!L$42</f>
        <v>69</v>
      </c>
      <c r="L65" s="163"/>
      <c r="M65" s="163"/>
      <c r="N65" s="163">
        <f>'将来負担比率（分子）の構造'!M$42</f>
        <v>41</v>
      </c>
      <c r="O65" s="163"/>
      <c r="P65" s="163"/>
    </row>
    <row r="66" spans="1:16">
      <c r="A66" s="163" t="s">
        <v>31</v>
      </c>
      <c r="B66" s="163">
        <f>'将来負担比率（分子）の構造'!I$41</f>
        <v>9005</v>
      </c>
      <c r="C66" s="163"/>
      <c r="D66" s="163"/>
      <c r="E66" s="163">
        <f>'将来負担比率（分子）の構造'!J$41</f>
        <v>8660</v>
      </c>
      <c r="F66" s="163"/>
      <c r="G66" s="163"/>
      <c r="H66" s="163">
        <f>'将来負担比率（分子）の構造'!K$41</f>
        <v>7959</v>
      </c>
      <c r="I66" s="163"/>
      <c r="J66" s="163"/>
      <c r="K66" s="163">
        <f>'将来負担比率（分子）の構造'!L$41</f>
        <v>7575</v>
      </c>
      <c r="L66" s="163"/>
      <c r="M66" s="163"/>
      <c r="N66" s="163">
        <f>'将来負担比率（分子）の構造'!M$41</f>
        <v>7256</v>
      </c>
      <c r="O66" s="163"/>
      <c r="P66" s="163"/>
    </row>
    <row r="67" spans="1:16">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c r="A70" s="165" t="s">
        <v>72</v>
      </c>
      <c r="B70" s="165"/>
      <c r="C70" s="165"/>
      <c r="D70" s="165"/>
      <c r="E70" s="165"/>
      <c r="F70" s="165"/>
    </row>
    <row r="71" spans="1:16">
      <c r="A71" s="166"/>
      <c r="B71" s="166" t="str">
        <f>基金残高に係る経年分析!F54</f>
        <v>R04</v>
      </c>
      <c r="C71" s="166" t="str">
        <f>基金残高に係る経年分析!G54</f>
        <v>R05</v>
      </c>
      <c r="D71" s="166" t="str">
        <f>基金残高に係る経年分析!H54</f>
        <v>R06</v>
      </c>
    </row>
    <row r="72" spans="1:16">
      <c r="A72" s="166" t="s">
        <v>73</v>
      </c>
      <c r="B72" s="167">
        <f>基金残高に係る経年分析!F55</f>
        <v>6107</v>
      </c>
      <c r="C72" s="167">
        <f>基金残高に係る経年分析!G55</f>
        <v>5870</v>
      </c>
      <c r="D72" s="167">
        <f>基金残高に係る経年分析!H55</f>
        <v>5826</v>
      </c>
    </row>
    <row r="73" spans="1:16">
      <c r="A73" s="166" t="s">
        <v>74</v>
      </c>
      <c r="B73" s="167">
        <f>基金残高に係る経年分析!F56</f>
        <v>941</v>
      </c>
      <c r="C73" s="167">
        <f>基金残高に係る経年分析!G56</f>
        <v>592</v>
      </c>
      <c r="D73" s="167">
        <f>基金残高に係る経年分析!H56</f>
        <v>657</v>
      </c>
    </row>
    <row r="74" spans="1:16">
      <c r="A74" s="166" t="s">
        <v>75</v>
      </c>
      <c r="B74" s="167">
        <f>基金残高に係る経年分析!F57</f>
        <v>7537</v>
      </c>
      <c r="C74" s="167">
        <f>基金残高に係る経年分析!G57</f>
        <v>7528</v>
      </c>
      <c r="D74" s="167">
        <f>基金残高に係る経年分析!H57</f>
        <v>7866</v>
      </c>
    </row>
  </sheetData>
  <sheetProtection algorithmName="SHA-512" hashValue="mhOUH5bvp53knOaEH75BPFG2Vx5wzPMUPQr3ksuD4lHdP/QHqF9VAvKhtEPzmpbne7sSLjUoNnsK799b6oH+kw==" saltValue="teFz7UpqIoVSMBLIBVE1l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大部里穂</cp:lastModifiedBy>
  <cp:lastPrinted>2026-03-12T23:55:53Z</cp:lastPrinted>
  <dcterms:created xsi:type="dcterms:W3CDTF">2026-02-23T08:52:45Z</dcterms:created>
  <dcterms:modified xsi:type="dcterms:W3CDTF">2026-09-18T06:57:07Z</dcterms:modified>
  <cp:category/>
</cp:coreProperties>
</file>