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25B95812-DD00-4109-AF22-E3C2C95C6FB7}"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AM35"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BW34" i="10"/>
  <c r="BW35" i="10" s="1"/>
  <c r="BW36" i="10" s="1"/>
  <c r="BW37" i="10" s="1"/>
  <c r="BW38" i="10" s="1"/>
  <c r="BW39" i="10" s="1"/>
  <c r="BW40" i="10" s="1"/>
  <c r="BW41" i="10" s="1"/>
  <c r="BW42" i="10" s="1"/>
  <c r="BW43" i="10" s="1"/>
  <c r="AM34" i="10"/>
  <c r="CO34" i="10" l="1"/>
  <c r="CO35" i="10" s="1"/>
  <c r="CO36" i="10" s="1"/>
</calcChain>
</file>

<file path=xl/sharedStrings.xml><?xml version="1.0" encoding="utf-8"?>
<sst xmlns="http://schemas.openxmlformats.org/spreadsheetml/2006/main" count="1184" uniqueCount="600">
  <si>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</si>
  <si>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</si>
  <si>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</si>
  <si>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</si>
  <si>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</si>
  <si>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</si>
  <si>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</si>
  <si>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</si>
  <si>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</si>
  <si>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</si>
  <si>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</si>
  <si>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</si>
  <si>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</si>
  <si>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</si>
  <si>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</si>
  <si>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</si>
  <si>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</si>
  <si>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</si>
  <si>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</si>
  <si>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</si>
  <si>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</si>
  <si>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</si>
  <si>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</si>
  <si>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</si>
  <si>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</si>
  <si>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</si>
  <si>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</si>
  <si>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</si>
  <si>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</si>
  <si>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</si>
  <si>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</si>
  <si>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</si>
  <si>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</si>
  <si>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</si>
  <si>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</si>
  <si>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</si>
  <si>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</si>
  <si>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</si>
  <si>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</si>
  <si>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</si>
  <si>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</si>
  <si>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</si>
  <si>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</si>
  <si>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</si>
  <si>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</si>
  <si>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</si>
  <si>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</si>
  <si>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</si>
  <si>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</si>
  <si>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</si>
  <si>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</si>
  <si>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</si>
  <si>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</si>
  <si>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</si>
  <si>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</si>
  <si>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</si>
  <si>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</si>
  <si>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</si>
  <si>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</si>
  <si>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</si>
  <si>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</si>
  <si>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</si>
  <si>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</si>
  <si>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</si>
  <si>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</si>
  <si>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</si>
  <si>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</si>
  <si>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</si>
  <si>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</si>
  <si>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</si>
  <si>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</si>
  <si>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</si>
  <si>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</si>
  <si>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</si>
  <si>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</si>
  <si>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</si>
  <si>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</si>
  <si>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</si>
  <si>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</si>
  <si>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</si>
  <si>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</si>
  <si>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</si>
  <si>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</si>
  <si>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</si>
  <si>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</si>
  <si>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</si>
  <si>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</si>
  <si>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</si>
  <si>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</si>
  <si>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</si>
  <si>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</si>
  <si>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</si>
  <si>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</si>
  <si>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</si>
  <si>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</si>
  <si>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</si>
  <si>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</si>
  <si>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</si>
  <si>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</si>
  <si>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</si>
  <si>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</si>
  <si>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</si>
  <si>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</si>
  <si>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</si>
  <si>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</si>
  <si>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</si>
  <si>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</si>
  <si>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</si>
  <si>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</si>
  <si>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</si>
  <si>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</si>
  <si>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</si>
  <si>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</si>
  <si>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</si>
  <si>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</si>
  <si>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</si>
  <si>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</si>
  <si>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</si>
  <si>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</si>
  <si>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</si>
  <si>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</si>
  <si>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</si>
  <si>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</si>
  <si>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</si>
  <si>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</si>
  <si>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</si>
  <si>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</si>
  <si>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</si>
  <si>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</si>
  <si>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</si>
  <si>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</si>
  <si>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</si>
  <si>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</si>
  <si>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</si>
  <si>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</si>
  <si>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</si>
  <si>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</si>
  <si>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</si>
  <si>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</si>
  <si>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</si>
  <si>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</si>
  <si>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</si>
  <si>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</si>
  <si>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</si>
  <si>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</si>
  <si>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</si>
  <si>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</si>
  <si>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</si>
  <si>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</si>
  <si>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</si>
  <si>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</si>
  <si>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</si>
  <si>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</si>
  <si>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</si>
  <si>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</si>
  <si>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</si>
  <si>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</si>
  <si>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</si>
  <si>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</si>
  <si>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</si>
  <si>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</si>
  <si>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</si>
  <si>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</si>
  <si>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</si>
  <si>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</si>
  <si>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</si>
  <si>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</si>
  <si>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</si>
  <si>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</si>
  <si>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</si>
  <si>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</si>
  <si>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</si>
  <si>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</si>
  <si>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</si>
  <si>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</si>
  <si>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</si>
  <si>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</si>
  <si>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</si>
  <si>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</si>
  <si>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</si>
  <si>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</si>
  <si>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</si>
  <si>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</si>
  <si>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</si>
  <si>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</si>
  <si>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</si>
  <si>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</si>
  <si>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</si>
  <si>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</si>
  <si>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</si>
  <si>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</si>
  <si>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</si>
  <si>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</si>
  <si>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</si>
  <si>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</si>
  <si>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</si>
  <si>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</si>
  <si>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</si>
  <si>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</si>
  <si>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</si>
  <si>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</si>
  <si>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</si>
  <si>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</si>
  <si>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愛媛県松野町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</si>
  <si>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</si>
  <si>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</si>
  <si>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</si>
  <si>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</si>
  <si>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</si>
  <si>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</si>
  <si>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</si>
  <si>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</si>
  <si>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</si>
  <si>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</si>
  <si>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</si>
  <si>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</si>
  <si>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</si>
  <si>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</si>
  <si>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</si>
  <si>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</si>
  <si>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</si>
  <si>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</si>
  <si>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</si>
  <si>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</si>
  <si>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</si>
  <si>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</si>
  <si>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</si>
  <si>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</si>
  <si>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</si>
  <si>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</si>
  <si>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</si>
  <si>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</si>
  <si>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</si>
  <si>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</si>
  <si>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</si>
  <si>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</si>
  <si>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</si>
  <si>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</si>
  <si>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</si>
  <si>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</si>
  <si>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</si>
  <si>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</si>
  <si>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</si>
  <si>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</si>
  <si>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</si>
  <si>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</si>
  <si>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</si>
  <si>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</si>
  <si>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</si>
  <si>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</si>
  <si>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</si>
  <si>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</si>
  <si>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</si>
  <si>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</si>
  <si>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</si>
  <si>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</si>
  <si>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</si>
  <si>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</si>
  <si>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</si>
  <si>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</si>
  <si>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</si>
  <si>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</si>
  <si>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</si>
  <si>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</si>
  <si>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</si>
  <si>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</si>
  <si>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</si>
  <si>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</si>
  <si>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</si>
  <si>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</si>
  <si>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</si>
  <si>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</si>
  <si>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</si>
  <si>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</si>
  <si>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</si>
  <si>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</si>
  <si>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</si>
  <si>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</si>
  <si>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</si>
  <si>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</si>
  <si>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</si>
  <si>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</si>
  <si>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</si>
  <si>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</si>
  <si>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</si>
  <si>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</si>
  <si>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</si>
  <si>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</si>
  <si>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</si>
  <si>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</si>
  <si>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</si>
  <si>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</si>
  <si>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</si>
  <si>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</si>
  <si>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</si>
  <si>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</si>
  <si>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</si>
  <si>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</si>
  <si>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</si>
  <si>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</si>
  <si>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</si>
  <si>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</si>
  <si>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</si>
  <si>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</si>
  <si>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</si>
  <si>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</si>
  <si>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</si>
  <si>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</si>
  <si>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</si>
  <si>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</si>
  <si>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</si>
  <si>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</si>
  <si>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</si>
  <si>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</si>
  <si>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</si>
  <si>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</si>
  <si>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</si>
  <si>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</si>
  <si>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</si>
  <si>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</si>
  <si>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</si>
  <si>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</si>
  <si>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</si>
  <si>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</si>
  <si>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</si>
  <si>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</si>
  <si>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</si>
  <si>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</si>
  <si>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</si>
  <si>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</si>
  <si>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</si>
  <si>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</si>
  <si>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</si>
  <si>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</si>
  <si>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</si>
  <si>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</si>
  <si>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</si>
  <si>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</si>
  <si>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</si>
  <si>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</si>
  <si>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</si>
  <si>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</si>
  <si>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</si>
  <si>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</si>
  <si>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</si>
  <si>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</si>
  <si>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</si>
  <si>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</si>
  <si>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</si>
  <si>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</si>
  <si>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</si>
  <si>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</si>
  <si>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</si>
  <si>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</si>
  <si>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愛媛県松野町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</si>
  <si>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</si>
  <si>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</si>
  <si>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</si>
  <si>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</si>
  <si>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</si>
  <si>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</si>
  <si>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</si>
  <si>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</si>
  <si>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</si>
  <si>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</si>
  <si>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</si>
  <si>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</si>
  <si>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</si>
  <si>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</si>
  <si>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</si>
  <si>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</si>
  <si>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</si>
  <si>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</si>
  <si>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</si>
  <si>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</si>
  <si>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</si>
  <si>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</si>
  <si>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</si>
  <si>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</si>
  <si>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</si>
  <si>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</si>
  <si>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</si>
  <si>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</si>
  <si>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</si>
  <si>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</si>
  <si>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</si>
  <si>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</si>
  <si>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</si>
  <si>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</si>
  <si>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</si>
  <si>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国民健康保険中央診療所特別会計</t>
    <phoneticPr fontId="5"/>
  </si>
  <si>
    <t>介護保険特別会計</t>
    <phoneticPr fontId="5"/>
  </si>
  <si>
    <t>後期高齢者医療保険事業特別会計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</si>
  <si>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</si>
  <si>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</si>
  <si>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</si>
  <si>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</si>
  <si>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</si>
  <si>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</si>
  <si>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</si>
  <si>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</si>
  <si>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</si>
  <si>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</si>
  <si>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</si>
  <si>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</si>
  <si>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</si>
  <si>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</si>
  <si>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</si>
  <si>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</si>
  <si>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</si>
  <si>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</si>
  <si>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</si>
  <si>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</si>
  <si>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</si>
  <si>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</si>
  <si>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</si>
  <si>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</si>
  <si>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</si>
  <si>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</si>
  <si>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</si>
  <si>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</si>
  <si>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</si>
  <si>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</si>
  <si>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</si>
  <si>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</si>
  <si>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</si>
  <si>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</si>
  <si>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</si>
  <si>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</si>
  <si>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</si>
  <si>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</si>
  <si>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</si>
  <si>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</si>
  <si>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</si>
  <si>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</si>
  <si>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</si>
  <si>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</si>
  <si>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</si>
  <si>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</si>
  <si>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</si>
  <si>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</si>
  <si>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</si>
  <si>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</si>
  <si>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</si>
  <si>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</si>
  <si>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</si>
  <si>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</si>
  <si>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</si>
  <si>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</si>
  <si>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</si>
  <si>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</si>
  <si>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</si>
  <si>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</si>
  <si>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</si>
  <si>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</si>
  <si>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</si>
  <si>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</si>
  <si>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</si>
  <si>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</si>
  <si>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</si>
  <si>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</si>
  <si>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</si>
  <si>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</si>
  <si>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</si>
  <si>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</si>
  <si>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</si>
  <si>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</si>
  <si>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</si>
  <si>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</si>
  <si>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</si>
  <si>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</si>
  <si>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</si>
  <si>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</si>
  <si>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</si>
  <si>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</si>
  <si>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</si>
  <si>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</si>
  <si>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</si>
  <si>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</si>
  <si>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</si>
  <si>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</si>
  <si>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</si>
  <si>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</si>
  <si>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</si>
  <si>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</si>
  <si>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</si>
  <si>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</si>
  <si>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</si>
  <si>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</si>
  <si>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</si>
  <si>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</si>
  <si>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</si>
  <si>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</si>
  <si>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</si>
  <si>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</si>
  <si>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</si>
  <si>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</si>
  <si>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</si>
  <si>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</si>
  <si>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</si>
  <si>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</si>
  <si>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</si>
  <si>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</si>
  <si>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</si>
  <si>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</si>
  <si>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</si>
  <si>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</si>
  <si>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</si>
  <si>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</si>
  <si>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</si>
  <si>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</si>
  <si>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</si>
  <si>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</si>
  <si>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</si>
  <si>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</si>
  <si>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</si>
  <si>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</si>
  <si>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</si>
  <si>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</si>
  <si>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</si>
  <si>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</si>
  <si>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</si>
  <si>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</si>
  <si>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</si>
  <si>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</si>
  <si>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</si>
  <si>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</si>
  <si>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</si>
  <si>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</si>
  <si>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</si>
  <si>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0.06</t>
  </si>
  <si>
    <t>▲ 3.46</t>
  </si>
  <si>
    <t>▲ 3.79</t>
  </si>
  <si>
    <t>▲ 8.39</t>
  </si>
  <si>
    <t>住宅新築資金等貸付事業特別会計</t>
  </si>
  <si>
    <t>▲ 1.86</t>
  </si>
  <si>
    <t>▲ 1.59</t>
  </si>
  <si>
    <t>▲ 1.52</t>
  </si>
  <si>
    <t>▲ 1.43</t>
  </si>
  <si>
    <t>▲ 1.36</t>
  </si>
  <si>
    <t>簡易水道事業会計</t>
  </si>
  <si>
    <t>一般会計</t>
  </si>
  <si>
    <t>介護保険特別会計</t>
  </si>
  <si>
    <t>国民健康保険特別会計</t>
  </si>
  <si>
    <t>国民健康保険中央診療所特別会計</t>
  </si>
  <si>
    <t>後期高齢者医療保険事業特別会計</t>
  </si>
  <si>
    <t>その他会計（赤字）</t>
  </si>
  <si>
    <t>その他会計（黒字）</t>
  </si>
  <si>
    <t>R02</t>
    <phoneticPr fontId="5"/>
  </si>
  <si>
    <t>R03</t>
    <phoneticPr fontId="5"/>
  </si>
  <si>
    <t>R04</t>
    <phoneticPr fontId="5"/>
  </si>
  <si>
    <t>R05</t>
    <phoneticPr fontId="5"/>
  </si>
  <si>
    <t>R06</t>
    <phoneticPr fontId="5"/>
  </si>
  <si>
    <t>株式会社松野町農林公社</t>
  </si>
  <si>
    <t>株式会社まちづくり松野</t>
  </si>
  <si>
    <t>フォレスト株式会社</t>
    <rPh sb="5" eb="7">
      <t>カブシキ</t>
    </rPh>
    <rPh sb="7" eb="9">
      <t>カイシャ</t>
    </rPh>
    <phoneticPr fontId="2"/>
  </si>
  <si>
    <t>地域福祉基金</t>
    <rPh sb="0" eb="2">
      <t>チイキ</t>
    </rPh>
    <rPh sb="2" eb="4">
      <t>フクシ</t>
    </rPh>
    <rPh sb="4" eb="6">
      <t>キキン</t>
    </rPh>
    <phoneticPr fontId="5"/>
  </si>
  <si>
    <t>森林環境譲与税基金</t>
    <rPh sb="0" eb="2">
      <t>シンリン</t>
    </rPh>
    <rPh sb="2" eb="4">
      <t>カンキョウ</t>
    </rPh>
    <rPh sb="4" eb="6">
      <t>ジョウヨ</t>
    </rPh>
    <rPh sb="6" eb="7">
      <t>ゼイ</t>
    </rPh>
    <rPh sb="7" eb="9">
      <t>キキン</t>
    </rPh>
    <phoneticPr fontId="5"/>
  </si>
  <si>
    <t>ふるさと応援基金</t>
    <rPh sb="4" eb="6">
      <t>オウエン</t>
    </rPh>
    <rPh sb="6" eb="8">
      <t>キキン</t>
    </rPh>
    <phoneticPr fontId="5"/>
  </si>
  <si>
    <t>災害対策基金</t>
    <rPh sb="0" eb="2">
      <t>サイガイ</t>
    </rPh>
    <rPh sb="2" eb="4">
      <t>タイサク</t>
    </rPh>
    <rPh sb="4" eb="6">
      <t>キキン</t>
    </rPh>
    <phoneticPr fontId="5"/>
  </si>
  <si>
    <t>人材育成基金</t>
    <rPh sb="0" eb="2">
      <t>ジンザイ</t>
    </rPh>
    <rPh sb="2" eb="4">
      <t>イクセイ</t>
    </rPh>
    <rPh sb="4" eb="6">
      <t>キキン</t>
    </rPh>
    <phoneticPr fontId="5"/>
  </si>
  <si>
    <t>愛媛県市町総合事務組合（退職手当事業分）</t>
  </si>
  <si>
    <t>-</t>
    <phoneticPr fontId="2"/>
  </si>
  <si>
    <t>-</t>
    <phoneticPr fontId="2"/>
  </si>
  <si>
    <t>-</t>
    <phoneticPr fontId="2"/>
  </si>
  <si>
    <t>愛媛県市町総合事務組合（消防補償事業分）</t>
  </si>
  <si>
    <t>-</t>
    <phoneticPr fontId="2"/>
  </si>
  <si>
    <t>-</t>
    <phoneticPr fontId="2"/>
  </si>
  <si>
    <t>-</t>
    <phoneticPr fontId="2"/>
  </si>
  <si>
    <t>愛媛県市町総合事務組合（交通災害事業分）</t>
  </si>
  <si>
    <t>-</t>
    <phoneticPr fontId="38"/>
  </si>
  <si>
    <t>愛媛県市町総合事務組合（自治会館事業分）</t>
  </si>
  <si>
    <t>-</t>
    <phoneticPr fontId="2"/>
  </si>
  <si>
    <t>愛媛県市町総合事務組合（議員公務災害事業分）</t>
  </si>
  <si>
    <t>-</t>
    <phoneticPr fontId="2"/>
  </si>
  <si>
    <t>-</t>
    <phoneticPr fontId="2"/>
  </si>
  <si>
    <t>愛媛県市町総合事務組合（共通経費分）</t>
  </si>
  <si>
    <t>愛媛地方税滞納整理機構（一般会計）</t>
  </si>
  <si>
    <t>-</t>
    <phoneticPr fontId="2"/>
  </si>
  <si>
    <t>-</t>
    <phoneticPr fontId="2"/>
  </si>
  <si>
    <t>愛媛県後期高齢者医療広域連合（一般会計）</t>
  </si>
  <si>
    <t>愛媛県後期高齢者医療広域連合（後期高齢者医療特別会計）</t>
  </si>
  <si>
    <t>宇和島地区広域事務組合（一般会計）</t>
  </si>
  <si>
    <t>宇和島地区広域事務組合（介護保険事業特別会計）</t>
  </si>
  <si>
    <t>法非適用企業</t>
    <phoneticPr fontId="5"/>
  </si>
  <si>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</si>
  <si>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</si>
  <si>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</si>
  <si>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</si>
  <si>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</si>
  <si>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</si>
  <si>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上記有形固定資産減価償却率の欄で分析しているとおり、当町の有形固定資産は法定耐用年数を迎えるまでの期間が類似団体と比較して長いことから、今後の施設整備に要する負担は比較的少ないと想定している。また、将来負担比率については平成29年度までは類似団体と同様に算定されていなかったが、平成30年度からは算定されはじめ、令和３年度からは庁舎建設事業により大幅に悪化している。
　有形固定資産の整備については町が策定している公共施設等総合管理計画等に基づき、統廃合も含めて公共施設の最適化を計画的に実施することによって、事業費の平準化を図っていく予定である。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</si>
  <si>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</si>
  <si>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</si>
  <si>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</si>
  <si>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</si>
  <si>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</si>
  <si>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</si>
  <si>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近年の大型事業の実施により、平成24年度以降は、地方債現在高が増加している。また、平成27年度から算定されていなかった将来負担比率が平成30年度から算定されることとなり、これまで回復傾向であった財政状況に陰りが見え始めているところである。
　今後の財政見通しについて中長期財政計画の試算によると、公債費が庁舎建設事業や大型事業の元金償還が開始されることなどにより増加し、当面の間は悪化傾向で推移する見通しである。
　国・県補助事業や過疎対策事業債ソフト事業分を活用しながら、事業の緊急性等を考慮し、これまで以上に事業を厳選する等、起債発行の抑制に努め、財政健全化を基調とした財政運営に努めていく計画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</si>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</sst>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7" xfId="12" quotePrefix="1"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4F33A5B-99AB-4D2B-ACD3-AEA91D94E4A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7E5F-4437-A708-2B0F860660D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186024</c:v>
                </c:pt>
                <c:pt idx="1">
                  <c:v>605110</c:v>
                </c:pt>
                <c:pt idx="2">
                  <c:v>296522</c:v>
                </c:pt>
                <c:pt idx="3">
                  <c:v>246930</c:v>
                </c:pt>
                <c:pt idx="4">
                  <c:v>216495</c:v>
                </c:pt>
              </c:numCache>
            </c:numRef>
          </c:val>
          <c:smooth val="0"/>
          <c:extLst>
            <c:ext xmlns:c16="http://schemas.microsoft.com/office/drawing/2014/chart" uri="{C3380CC4-5D6E-409C-BE32-E72D297353CC}">
              <c16:uniqueId val="{00000001-7E5F-4437-A708-2B0F860660D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2.94</c:v>
                </c:pt>
                <c:pt idx="1">
                  <c:v>9.0500000000000007</c:v>
                </c:pt>
                <c:pt idx="2">
                  <c:v>5.64</c:v>
                </c:pt>
                <c:pt idx="3">
                  <c:v>1.81</c:v>
                </c:pt>
                <c:pt idx="4">
                  <c:v>4.33</c:v>
                </c:pt>
              </c:numCache>
            </c:numRef>
          </c:val>
          <c:extLst>
            <c:ext xmlns:c16="http://schemas.microsoft.com/office/drawing/2014/chart" uri="{C3380CC4-5D6E-409C-BE32-E72D297353CC}">
              <c16:uniqueId val="{00000000-273A-4BAA-9D0E-85F5631D8D2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40.299999999999997</c:v>
                </c:pt>
                <c:pt idx="1">
                  <c:v>38.619999999999997</c:v>
                </c:pt>
                <c:pt idx="2">
                  <c:v>44.46</c:v>
                </c:pt>
                <c:pt idx="3">
                  <c:v>48.06</c:v>
                </c:pt>
                <c:pt idx="4">
                  <c:v>38.369999999999997</c:v>
                </c:pt>
              </c:numCache>
            </c:numRef>
          </c:val>
          <c:extLst>
            <c:ext xmlns:c16="http://schemas.microsoft.com/office/drawing/2014/chart" uri="{C3380CC4-5D6E-409C-BE32-E72D297353CC}">
              <c16:uniqueId val="{00000001-273A-4BAA-9D0E-85F5631D8D2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-0.06</c:v>
                </c:pt>
                <c:pt idx="1">
                  <c:v>6.43</c:v>
                </c:pt>
                <c:pt idx="2">
                  <c:v>-3.46</c:v>
                </c:pt>
                <c:pt idx="3">
                  <c:v>-3.79</c:v>
                </c:pt>
                <c:pt idx="4">
                  <c:v>-8.39</c:v>
                </c:pt>
              </c:numCache>
            </c:numRef>
          </c:val>
          <c:smooth val="0"/>
          <c:extLst>
            <c:ext xmlns:c16="http://schemas.microsoft.com/office/drawing/2014/chart" uri="{C3380CC4-5D6E-409C-BE32-E72D297353CC}">
              <c16:uniqueId val="{00000002-273A-4BAA-9D0E-85F5631D8D2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0.89</c:v>
                </c:pt>
                <c:pt idx="2">
                  <c:v>#N/A</c:v>
                </c:pt>
                <c:pt idx="3">
                  <c:v>0.62</c:v>
                </c:pt>
                <c:pt idx="4">
                  <c:v>#N/A</c:v>
                </c:pt>
                <c:pt idx="5">
                  <c:v>5.26</c:v>
                </c:pt>
                <c:pt idx="6">
                  <c:v>#N/A</c:v>
                </c:pt>
                <c:pt idx="7">
                  <c:v>6.39</c:v>
                </c:pt>
                <c:pt idx="8">
                  <c:v>0</c:v>
                </c:pt>
                <c:pt idx="9">
                  <c:v>0</c:v>
                </c:pt>
              </c:numCache>
            </c:numRef>
          </c:val>
          <c:extLst>
            <c:ext xmlns:c16="http://schemas.microsoft.com/office/drawing/2014/chart" uri="{C3380CC4-5D6E-409C-BE32-E72D297353CC}">
              <c16:uniqueId val="{00000000-7694-4C59-8B88-DA0888188A0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694-4C59-8B88-DA0888188A0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694-4C59-8B88-DA0888188A02}"/>
            </c:ext>
          </c:extLst>
        </c:ser>
        <c:ser>
          <c:idx val="3"/>
          <c:order val="3"/>
          <c:tx>
            <c:strRef>
              <c:f>データシート!$A$30</c:f>
              <c:strCache>
                <c:ptCount val="1"/>
                <c:pt idx="0">
                  <c:v>後期高齢者医療保険事業特別会計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0.06</c:v>
                </c:pt>
                <c:pt idx="4">
                  <c:v>#N/A</c:v>
                </c:pt>
                <c:pt idx="5">
                  <c:v>0.06</c:v>
                </c:pt>
                <c:pt idx="6">
                  <c:v>#N/A</c:v>
                </c:pt>
                <c:pt idx="7">
                  <c:v>0.06</c:v>
                </c:pt>
                <c:pt idx="8">
                  <c:v>#N/A</c:v>
                </c:pt>
                <c:pt idx="9">
                  <c:v>0.08</c:v>
                </c:pt>
              </c:numCache>
            </c:numRef>
          </c:val>
          <c:extLst>
            <c:ext xmlns:c16="http://schemas.microsoft.com/office/drawing/2014/chart" uri="{C3380CC4-5D6E-409C-BE32-E72D297353CC}">
              <c16:uniqueId val="{00000003-7694-4C59-8B88-DA0888188A02}"/>
            </c:ext>
          </c:extLst>
        </c:ser>
        <c:ser>
          <c:idx val="4"/>
          <c:order val="4"/>
          <c:tx>
            <c:strRef>
              <c:f>データシート!$A$31</c:f>
              <c:strCache>
                <c:ptCount val="1"/>
                <c:pt idx="0">
                  <c:v>国民健康保険中央診療所特別会計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0.24</c:v>
                </c:pt>
                <c:pt idx="4">
                  <c:v>#N/A</c:v>
                </c:pt>
                <c:pt idx="5">
                  <c:v>0.15</c:v>
                </c:pt>
                <c:pt idx="6">
                  <c:v>#N/A</c:v>
                </c:pt>
                <c:pt idx="7">
                  <c:v>0.34</c:v>
                </c:pt>
                <c:pt idx="8">
                  <c:v>#N/A</c:v>
                </c:pt>
                <c:pt idx="9">
                  <c:v>0.38</c:v>
                </c:pt>
              </c:numCache>
            </c:numRef>
          </c:val>
          <c:extLst>
            <c:ext xmlns:c16="http://schemas.microsoft.com/office/drawing/2014/chart" uri="{C3380CC4-5D6E-409C-BE32-E72D297353CC}">
              <c16:uniqueId val="{00000004-7694-4C59-8B88-DA0888188A0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1.45</c:v>
                </c:pt>
                <c:pt idx="2">
                  <c:v>#N/A</c:v>
                </c:pt>
                <c:pt idx="3">
                  <c:v>0.94</c:v>
                </c:pt>
                <c:pt idx="4">
                  <c:v>#N/A</c:v>
                </c:pt>
                <c:pt idx="5">
                  <c:v>1.56</c:v>
                </c:pt>
                <c:pt idx="6">
                  <c:v>#N/A</c:v>
                </c:pt>
                <c:pt idx="7">
                  <c:v>0.81</c:v>
                </c:pt>
                <c:pt idx="8">
                  <c:v>#N/A</c:v>
                </c:pt>
                <c:pt idx="9">
                  <c:v>0.44</c:v>
                </c:pt>
              </c:numCache>
            </c:numRef>
          </c:val>
          <c:extLst>
            <c:ext xmlns:c16="http://schemas.microsoft.com/office/drawing/2014/chart" uri="{C3380CC4-5D6E-409C-BE32-E72D297353CC}">
              <c16:uniqueId val="{00000005-7694-4C59-8B88-DA0888188A0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1.41</c:v>
                </c:pt>
                <c:pt idx="2">
                  <c:v>#N/A</c:v>
                </c:pt>
                <c:pt idx="3">
                  <c:v>1.05</c:v>
                </c:pt>
                <c:pt idx="4">
                  <c:v>#N/A</c:v>
                </c:pt>
                <c:pt idx="5">
                  <c:v>2.08</c:v>
                </c:pt>
                <c:pt idx="6">
                  <c:v>#N/A</c:v>
                </c:pt>
                <c:pt idx="7">
                  <c:v>2.4700000000000002</c:v>
                </c:pt>
                <c:pt idx="8">
                  <c:v>#N/A</c:v>
                </c:pt>
                <c:pt idx="9">
                  <c:v>1.75</c:v>
                </c:pt>
              </c:numCache>
            </c:numRef>
          </c:val>
          <c:extLst>
            <c:ext xmlns:c16="http://schemas.microsoft.com/office/drawing/2014/chart" uri="{C3380CC4-5D6E-409C-BE32-E72D297353CC}">
              <c16:uniqueId val="{00000006-7694-4C59-8B88-DA0888188A0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c:v>
                </c:pt>
                <c:pt idx="2">
                  <c:v>#N/A</c:v>
                </c:pt>
                <c:pt idx="3">
                  <c:v>10.64</c:v>
                </c:pt>
                <c:pt idx="4">
                  <c:v>#N/A</c:v>
                </c:pt>
                <c:pt idx="5">
                  <c:v>7.16</c:v>
                </c:pt>
                <c:pt idx="6">
                  <c:v>#N/A</c:v>
                </c:pt>
                <c:pt idx="7">
                  <c:v>3.24</c:v>
                </c:pt>
                <c:pt idx="8">
                  <c:v>#N/A</c:v>
                </c:pt>
                <c:pt idx="9">
                  <c:v>5.69</c:v>
                </c:pt>
              </c:numCache>
            </c:numRef>
          </c:val>
          <c:extLst>
            <c:ext xmlns:c16="http://schemas.microsoft.com/office/drawing/2014/chart" uri="{C3380CC4-5D6E-409C-BE32-E72D297353CC}">
              <c16:uniqueId val="{00000007-7694-4C59-8B88-DA0888188A02}"/>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7.47</c:v>
                </c:pt>
              </c:numCache>
            </c:numRef>
          </c:val>
          <c:extLst>
            <c:ext xmlns:c16="http://schemas.microsoft.com/office/drawing/2014/chart" uri="{C3380CC4-5D6E-409C-BE32-E72D297353CC}">
              <c16:uniqueId val="{00000008-7694-4C59-8B88-DA0888188A02}"/>
            </c:ext>
          </c:extLst>
        </c:ser>
        <c:ser>
          <c:idx val="9"/>
          <c:order val="9"/>
          <c:tx>
            <c:strRef>
              <c:f>データシート!$A$36</c:f>
              <c:strCache>
                <c:ptCount val="1"/>
                <c:pt idx="0">
                  <c:v>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1.86</c:v>
                </c:pt>
                <c:pt idx="1">
                  <c:v>#N/A</c:v>
                </c:pt>
                <c:pt idx="2">
                  <c:v>1.59</c:v>
                </c:pt>
                <c:pt idx="3">
                  <c:v>#N/A</c:v>
                </c:pt>
                <c:pt idx="4">
                  <c:v>1.52</c:v>
                </c:pt>
                <c:pt idx="5">
                  <c:v>#N/A</c:v>
                </c:pt>
                <c:pt idx="6">
                  <c:v>1.43</c:v>
                </c:pt>
                <c:pt idx="7">
                  <c:v>#N/A</c:v>
                </c:pt>
                <c:pt idx="8">
                  <c:v>1.36</c:v>
                </c:pt>
                <c:pt idx="9">
                  <c:v>#N/A</c:v>
                </c:pt>
              </c:numCache>
            </c:numRef>
          </c:val>
          <c:extLst>
            <c:ext xmlns:c16="http://schemas.microsoft.com/office/drawing/2014/chart" uri="{C3380CC4-5D6E-409C-BE32-E72D297353CC}">
              <c16:uniqueId val="{00000009-7694-4C59-8B88-DA0888188A0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356</c:v>
                </c:pt>
                <c:pt idx="5">
                  <c:v>419</c:v>
                </c:pt>
                <c:pt idx="8">
                  <c:v>430</c:v>
                </c:pt>
                <c:pt idx="11">
                  <c:v>436</c:v>
                </c:pt>
                <c:pt idx="14">
                  <c:v>434</c:v>
                </c:pt>
              </c:numCache>
            </c:numRef>
          </c:val>
          <c:extLst>
            <c:ext xmlns:c16="http://schemas.microsoft.com/office/drawing/2014/chart" uri="{C3380CC4-5D6E-409C-BE32-E72D297353CC}">
              <c16:uniqueId val="{00000000-4823-4C8C-B4FF-EF5C5D4D0B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823-4C8C-B4FF-EF5C5D4D0B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2</c:v>
                </c:pt>
                <c:pt idx="6">
                  <c:v>1</c:v>
                </c:pt>
                <c:pt idx="9">
                  <c:v>1</c:v>
                </c:pt>
                <c:pt idx="12">
                  <c:v>1</c:v>
                </c:pt>
              </c:numCache>
            </c:numRef>
          </c:val>
          <c:extLst>
            <c:ext xmlns:c16="http://schemas.microsoft.com/office/drawing/2014/chart" uri="{C3380CC4-5D6E-409C-BE32-E72D297353CC}">
              <c16:uniqueId val="{00000002-4823-4C8C-B4FF-EF5C5D4D0B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11</c:v>
                </c:pt>
                <c:pt idx="6">
                  <c:v>15</c:v>
                </c:pt>
                <c:pt idx="9">
                  <c:v>15</c:v>
                </c:pt>
                <c:pt idx="12">
                  <c:v>14</c:v>
                </c:pt>
              </c:numCache>
            </c:numRef>
          </c:val>
          <c:extLst>
            <c:ext xmlns:c16="http://schemas.microsoft.com/office/drawing/2014/chart" uri="{C3380CC4-5D6E-409C-BE32-E72D297353CC}">
              <c16:uniqueId val="{00000003-4823-4C8C-B4FF-EF5C5D4D0B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c:v>
                </c:pt>
                <c:pt idx="3">
                  <c:v>13</c:v>
                </c:pt>
                <c:pt idx="6">
                  <c:v>19</c:v>
                </c:pt>
                <c:pt idx="9">
                  <c:v>36</c:v>
                </c:pt>
                <c:pt idx="12">
                  <c:v>38</c:v>
                </c:pt>
              </c:numCache>
            </c:numRef>
          </c:val>
          <c:extLst>
            <c:ext xmlns:c16="http://schemas.microsoft.com/office/drawing/2014/chart" uri="{C3380CC4-5D6E-409C-BE32-E72D297353CC}">
              <c16:uniqueId val="{00000004-4823-4C8C-B4FF-EF5C5D4D0B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823-4C8C-B4FF-EF5C5D4D0B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823-4C8C-B4FF-EF5C5D4D0B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439</c:v>
                </c:pt>
                <c:pt idx="3">
                  <c:v>518</c:v>
                </c:pt>
                <c:pt idx="6">
                  <c:v>536</c:v>
                </c:pt>
                <c:pt idx="9">
                  <c:v>548</c:v>
                </c:pt>
                <c:pt idx="12">
                  <c:v>547</c:v>
                </c:pt>
              </c:numCache>
            </c:numRef>
          </c:val>
          <c:extLst>
            <c:ext xmlns:c16="http://schemas.microsoft.com/office/drawing/2014/chart" uri="{C3380CC4-5D6E-409C-BE32-E72D297353CC}">
              <c16:uniqueId val="{00000007-4823-4C8C-B4FF-EF5C5D4D0B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c:v>
                </c:pt>
                <c:pt idx="2">
                  <c:v>#N/A</c:v>
                </c:pt>
                <c:pt idx="3">
                  <c:v>#N/A</c:v>
                </c:pt>
                <c:pt idx="4">
                  <c:v>125</c:v>
                </c:pt>
                <c:pt idx="5">
                  <c:v>#N/A</c:v>
                </c:pt>
                <c:pt idx="6">
                  <c:v>#N/A</c:v>
                </c:pt>
                <c:pt idx="7">
                  <c:v>141</c:v>
                </c:pt>
                <c:pt idx="8">
                  <c:v>#N/A</c:v>
                </c:pt>
                <c:pt idx="9">
                  <c:v>#N/A</c:v>
                </c:pt>
                <c:pt idx="10">
                  <c:v>164</c:v>
                </c:pt>
                <c:pt idx="11">
                  <c:v>#N/A</c:v>
                </c:pt>
                <c:pt idx="12">
                  <c:v>#N/A</c:v>
                </c:pt>
                <c:pt idx="13">
                  <c:v>166</c:v>
                </c:pt>
                <c:pt idx="14">
                  <c:v>#N/A</c:v>
                </c:pt>
              </c:numCache>
            </c:numRef>
          </c:val>
          <c:smooth val="0"/>
          <c:extLst>
            <c:ext xmlns:c16="http://schemas.microsoft.com/office/drawing/2014/chart" uri="{C3380CC4-5D6E-409C-BE32-E72D297353CC}">
              <c16:uniqueId val="{00000008-4823-4C8C-B4FF-EF5C5D4D0B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3526</c:v>
                </c:pt>
                <c:pt idx="5">
                  <c:v>3935</c:v>
                </c:pt>
                <c:pt idx="8">
                  <c:v>4046</c:v>
                </c:pt>
                <c:pt idx="11">
                  <c:v>4069</c:v>
                </c:pt>
                <c:pt idx="14">
                  <c:v>4273</c:v>
                </c:pt>
              </c:numCache>
            </c:numRef>
          </c:val>
          <c:extLst>
            <c:ext xmlns:c16="http://schemas.microsoft.com/office/drawing/2014/chart" uri="{C3380CC4-5D6E-409C-BE32-E72D297353CC}">
              <c16:uniqueId val="{00000000-E0EB-4F43-86AE-984D55D895A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c:v>
                </c:pt>
                <c:pt idx="5">
                  <c:v>128</c:v>
                </c:pt>
                <c:pt idx="8">
                  <c:v>124</c:v>
                </c:pt>
                <c:pt idx="11">
                  <c:v>78</c:v>
                </c:pt>
                <c:pt idx="14">
                  <c:v>62</c:v>
                </c:pt>
              </c:numCache>
            </c:numRef>
          </c:val>
          <c:extLst>
            <c:ext xmlns:c16="http://schemas.microsoft.com/office/drawing/2014/chart" uri="{C3380CC4-5D6E-409C-BE32-E72D297353CC}">
              <c16:uniqueId val="{00000001-E0EB-4F43-86AE-984D55D895A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1670</c:v>
                </c:pt>
                <c:pt idx="5">
                  <c:v>1598</c:v>
                </c:pt>
                <c:pt idx="8">
                  <c:v>1717</c:v>
                </c:pt>
                <c:pt idx="11">
                  <c:v>1846</c:v>
                </c:pt>
                <c:pt idx="14">
                  <c:v>1638</c:v>
                </c:pt>
              </c:numCache>
            </c:numRef>
          </c:val>
          <c:extLst>
            <c:ext xmlns:c16="http://schemas.microsoft.com/office/drawing/2014/chart" uri="{C3380CC4-5D6E-409C-BE32-E72D297353CC}">
              <c16:uniqueId val="{00000002-E0EB-4F43-86AE-984D55D895A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EB-4F43-86AE-984D55D895A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EB-4F43-86AE-984D55D895A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EB-4F43-86AE-984D55D895A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649</c:v>
                </c:pt>
                <c:pt idx="3">
                  <c:v>612</c:v>
                </c:pt>
                <c:pt idx="6">
                  <c:v>608</c:v>
                </c:pt>
                <c:pt idx="9">
                  <c:v>577</c:v>
                </c:pt>
                <c:pt idx="12">
                  <c:v>559</c:v>
                </c:pt>
              </c:numCache>
            </c:numRef>
          </c:val>
          <c:extLst>
            <c:ext xmlns:c16="http://schemas.microsoft.com/office/drawing/2014/chart" uri="{C3380CC4-5D6E-409C-BE32-E72D297353CC}">
              <c16:uniqueId val="{00000006-E0EB-4F43-86AE-984D55D895A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c:v>
                </c:pt>
                <c:pt idx="3">
                  <c:v>106</c:v>
                </c:pt>
                <c:pt idx="6">
                  <c:v>92</c:v>
                </c:pt>
                <c:pt idx="9">
                  <c:v>79</c:v>
                </c:pt>
                <c:pt idx="12">
                  <c:v>67</c:v>
                </c:pt>
              </c:numCache>
            </c:numRef>
          </c:val>
          <c:extLst>
            <c:ext xmlns:c16="http://schemas.microsoft.com/office/drawing/2014/chart" uri="{C3380CC4-5D6E-409C-BE32-E72D297353CC}">
              <c16:uniqueId val="{00000007-E0EB-4F43-86AE-984D55D895A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60</c:v>
                </c:pt>
                <c:pt idx="3">
                  <c:v>71</c:v>
                </c:pt>
                <c:pt idx="6">
                  <c:v>99</c:v>
                </c:pt>
                <c:pt idx="9">
                  <c:v>90</c:v>
                </c:pt>
                <c:pt idx="12">
                  <c:v>104</c:v>
                </c:pt>
              </c:numCache>
            </c:numRef>
          </c:val>
          <c:extLst>
            <c:ext xmlns:c16="http://schemas.microsoft.com/office/drawing/2014/chart" uri="{C3380CC4-5D6E-409C-BE32-E72D297353CC}">
              <c16:uniqueId val="{00000008-E0EB-4F43-86AE-984D55D895A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9</c:v>
                </c:pt>
                <c:pt idx="3">
                  <c:v>7</c:v>
                </c:pt>
                <c:pt idx="6">
                  <c:v>5</c:v>
                </c:pt>
                <c:pt idx="9">
                  <c:v>3</c:v>
                </c:pt>
                <c:pt idx="12">
                  <c:v>2</c:v>
                </c:pt>
              </c:numCache>
            </c:numRef>
          </c:val>
          <c:extLst>
            <c:ext xmlns:c16="http://schemas.microsoft.com/office/drawing/2014/chart" uri="{C3380CC4-5D6E-409C-BE32-E72D297353CC}">
              <c16:uniqueId val="{00000009-E0EB-4F43-86AE-984D55D895A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4451</c:v>
                </c:pt>
                <c:pt idx="3">
                  <c:v>5521</c:v>
                </c:pt>
                <c:pt idx="6">
                  <c:v>5761</c:v>
                </c:pt>
                <c:pt idx="9">
                  <c:v>5863</c:v>
                </c:pt>
                <c:pt idx="12">
                  <c:v>5801</c:v>
                </c:pt>
              </c:numCache>
            </c:numRef>
          </c:val>
          <c:extLst>
            <c:ext xmlns:c16="http://schemas.microsoft.com/office/drawing/2014/chart" uri="{C3380CC4-5D6E-409C-BE32-E72D297353CC}">
              <c16:uniqueId val="{0000000A-E0EB-4F43-86AE-984D55D895A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88</c:v>
                </c:pt>
                <c:pt idx="2">
                  <c:v>#N/A</c:v>
                </c:pt>
                <c:pt idx="3">
                  <c:v>#N/A</c:v>
                </c:pt>
                <c:pt idx="4">
                  <c:v>655</c:v>
                </c:pt>
                <c:pt idx="5">
                  <c:v>#N/A</c:v>
                </c:pt>
                <c:pt idx="6">
                  <c:v>#N/A</c:v>
                </c:pt>
                <c:pt idx="7">
                  <c:v>679</c:v>
                </c:pt>
                <c:pt idx="8">
                  <c:v>#N/A</c:v>
                </c:pt>
                <c:pt idx="9">
                  <c:v>#N/A</c:v>
                </c:pt>
                <c:pt idx="10">
                  <c:v>620</c:v>
                </c:pt>
                <c:pt idx="11">
                  <c:v>#N/A</c:v>
                </c:pt>
                <c:pt idx="12">
                  <c:v>#N/A</c:v>
                </c:pt>
                <c:pt idx="13">
                  <c:v>561</c:v>
                </c:pt>
                <c:pt idx="14">
                  <c:v>#N/A</c:v>
                </c:pt>
              </c:numCache>
            </c:numRef>
          </c:val>
          <c:smooth val="0"/>
          <c:extLst>
            <c:ext xmlns:c16="http://schemas.microsoft.com/office/drawing/2014/chart" uri="{C3380CC4-5D6E-409C-BE32-E72D297353CC}">
              <c16:uniqueId val="{0000000B-E0EB-4F43-86AE-984D55D895A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1101</c:v>
                </c:pt>
                <c:pt idx="1">
                  <c:v>1192</c:v>
                </c:pt>
                <c:pt idx="2">
                  <c:v>960</c:v>
                </c:pt>
              </c:numCache>
            </c:numRef>
          </c:val>
          <c:extLst>
            <c:ext xmlns:c16="http://schemas.microsoft.com/office/drawing/2014/chart" uri="{C3380CC4-5D6E-409C-BE32-E72D297353CC}">
              <c16:uniqueId val="{00000000-C9A0-4F6D-A6F4-91A2DB70C88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115</c:v>
                </c:pt>
                <c:pt idx="1">
                  <c:v>124</c:v>
                </c:pt>
                <c:pt idx="2">
                  <c:v>134</c:v>
                </c:pt>
              </c:numCache>
            </c:numRef>
          </c:val>
          <c:extLst>
            <c:ext xmlns:c16="http://schemas.microsoft.com/office/drawing/2014/chart" uri="{C3380CC4-5D6E-409C-BE32-E72D297353CC}">
              <c16:uniqueId val="{00000001-C9A0-4F6D-A6F4-91A2DB70C88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268</c:v>
                </c:pt>
                <c:pt idx="1">
                  <c:v>273</c:v>
                </c:pt>
                <c:pt idx="2">
                  <c:v>268</c:v>
                </c:pt>
              </c:numCache>
            </c:numRef>
          </c:val>
          <c:extLst>
            <c:ext xmlns:c16="http://schemas.microsoft.com/office/drawing/2014/chart" uri="{C3380CC4-5D6E-409C-BE32-E72D297353CC}">
              <c16:uniqueId val="{00000002-C9A0-4F6D-A6F4-91A2DB70C88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{B6A7FBF3-681A-4D72-8D98-C61408069F07}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9A1-4841-91E7-D992E59BDE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{D3103FB9-7CC4-407E-8AEF-7F0D95D40734}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A1-4841-91E7-D992E59BDE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{5087F92E-6DA5-4FCB-BCAA-9EE05C6EFA61}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A1-4841-91E7-D992E59BDE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{DE7226F6-9821-47D8-AF43-48239AB53EDD}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A1-4841-91E7-D992E59BDE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{2454B9B3-7FC3-4D7E-9C0A-90A091CB1FC0}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A1-4841-91E7-D992E59BDE71}"/>
                </c:ext>
              </c:extLst>
            </c:dLbl>
            <c:dLbl>
              <c:idx val="8"/>
              <c:layout>
                <c:manualLayout>
                  <c:x val="-2.9214814767355813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{208953CA-7EAB-4448-9AE8-CCC7DD07884F}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9A1-4841-91E7-D992E59BDE71}"/>
                </c:ext>
              </c:extLst>
            </c:dLbl>
            <c:dLbl>
              <c:idx val="16"/>
              <c:layout>
                <c:manualLayout>
                  <c:x val="-3.4816686533112505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{E8544622-5ACD-4903-AB16-E0283735BDE4}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9A1-4841-91E7-D992E59BDE7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{E08E7D15-8CC7-4C5B-BD75-3A69E92F049A}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9A1-4841-91E7-D992E59BDE7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{F16507D8-FACC-4798-AF80-FB48A720FCE4}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9A1-4841-91E7-D992E59BDE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57.1</c:v>
                </c:pt>
                <c:pt idx="8">
                  <c:v>53.1</c:v>
                </c:pt>
                <c:pt idx="16">
                  <c:v>53.4</c:v>
                </c:pt>
                <c:pt idx="24">
                  <c:v>54.3</c:v>
                </c:pt>
                <c:pt idx="32">
                  <c:v>55.6</c:v>
                </c:pt>
              </c:numCache>
            </c:numRef>
          </c:xVal>
          <c:yVal>
            <c:numRef>
              <c:f>公会計指標分析・財政指標組合せ分析表!$BP$51:$DC$51</c:f>
              <c:numCache>
                <c:formatCode>#,##0.0;"▲ "#,##0.0</c:formatCode>
                <c:ptCount val="40"/>
                <c:pt idx="0">
                  <c:v>4.5999999999999996</c:v>
                </c:pt>
                <c:pt idx="8">
                  <c:v>31.3</c:v>
                </c:pt>
                <c:pt idx="16">
                  <c:v>32.9</c:v>
                </c:pt>
                <c:pt idx="24">
                  <c:v>30.1</c:v>
                </c:pt>
                <c:pt idx="32">
                  <c:v>26.9</c:v>
                </c:pt>
              </c:numCache>
            </c:numRef>
          </c:yVal>
          <c:smooth val="0"/>
          <c:extLst>
            <c:ext xmlns:c16="http://schemas.microsoft.com/office/drawing/2014/chart" uri="{C3380CC4-5D6E-409C-BE32-E72D297353CC}">
              <c16:uniqueId val="{00000009-69A1-4841-91E7-D992E59BDE7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{33EA31D0-B1A4-41BF-8BF4-4C16337A5AE8}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9A1-4841-91E7-D992E59BDE7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{412588B2-9B91-414E-AF9C-955023B074EB}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A1-4841-91E7-D992E59BDE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{3B6207BC-4490-4972-828B-B6121C4BB4DB}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A1-4841-91E7-D992E59BDE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{38F211EB-7DBA-4537-ADFD-1A4F56934006}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A1-4841-91E7-D992E59BDE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{DDF96323-CB28-41F6-AB9D-F59998F65E84}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A1-4841-91E7-D992E59BDE7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{7B7AB7D7-8F79-461D-81D2-4CDB7E6BFF59}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9A1-4841-91E7-D992E59BDE71}"/>
                </c:ext>
              </c:extLst>
            </c:dLbl>
            <c:dLbl>
              <c:idx val="16"/>
              <c:layout>
                <c:manualLayout>
                  <c:x val="-3.1388450513328996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{825A3007-7E6D-490F-B6FF-174E07289659}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9A1-4841-91E7-D992E59BDE71}"/>
                </c:ext>
              </c:extLst>
            </c:dLbl>
            <c:dLbl>
              <c:idx val="24"/>
              <c:layout>
                <c:manualLayout>
                  <c:x val="-2.9842187710683584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{A5482F36-AA98-485E-BE26-24BEBC4F7BB8}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9A1-4841-91E7-D992E59BDE71}"/>
                </c:ext>
              </c:extLst>
            </c:dLbl>
            <c:dLbl>
              <c:idx val="32"/>
              <c:layout>
                <c:manualLayout>
                  <c:x val="-3.4816686533112505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{C9DFEDBF-8E08-4D99-AD52-65B8EEC7FB87}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9A1-4841-91E7-D992E59BDE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9A1-4841-91E7-D992E59BDE71}"/>
            </c:ext>
          </c:extLst>
        </c:ser>
        <c:dLbls>
          <c:showLegendKey val="0"/>
          <c:showVal val="1"/>
          <c:showCatName val="0"/>
          <c:showSerName val="0"/>
          <c:showPercent val="0"/>
          <c:showBubbleSize val="0"/>
        </c:dLbls>
        <c:axId val="46179840"/>
        <c:axId val="46181760"/>
      </c:scatterChart>
      <c:valAx>
        <c:axId val="46179840"/>
        <c:scaling>
          <c:orientation val="maxMin"/>
          <c:max val="64"/>
          <c:min val="5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{54B5E81C-6074-4784-93BB-8F71BE6C0695}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72C-47E9-BA45-138D6C2E98E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{91A45C50-DD6B-4DDA-83D7-DD33E6241BFB}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2C-47E9-BA45-138D6C2E98E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{77F68C2C-FBBD-45A7-A33F-2C20EE83CECF}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2C-47E9-BA45-138D6C2E98E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{42F18A90-0BFC-4C66-B97B-01665980DCC8}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2C-47E9-BA45-138D6C2E98E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{8ACBBD6E-D929-4387-8158-9A69EC5B97DD}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2C-47E9-BA45-138D6C2E98E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{AE3183EF-AD83-41C1-B32D-937880EE2398}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72C-47E9-BA45-138D6C2E98E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{6D9C3240-3233-4A7C-8FD2-26A0133BBD37}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72C-47E9-BA45-138D6C2E98E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{A3FFBFFF-BCBB-41A9-9B62-105086A72F43}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72C-47E9-BA45-138D6C2E98E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{BA91728B-8414-4DF9-B229-C12C3D30E19F}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72C-47E9-BA45-138D6C2E98E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5.6</c:v>
                </c:pt>
                <c:pt idx="16">
                  <c:v>6.2</c:v>
                </c:pt>
                <c:pt idx="24">
                  <c:v>6.9</c:v>
                </c:pt>
                <c:pt idx="32">
                  <c:v>7.5</c:v>
                </c:pt>
              </c:numCache>
            </c:numRef>
          </c:xVal>
          <c:yVal>
            <c:numRef>
              <c:f>公会計指標分析・財政指標組合せ分析表!$BP$73:$DC$73</c:f>
              <c:numCache>
                <c:formatCode>#,##0.0;"▲ "#,##0.0</c:formatCode>
                <c:ptCount val="40"/>
                <c:pt idx="0">
                  <c:v>4.5999999999999996</c:v>
                </c:pt>
                <c:pt idx="8">
                  <c:v>31.3</c:v>
                </c:pt>
                <c:pt idx="16">
                  <c:v>32.9</c:v>
                </c:pt>
                <c:pt idx="24">
                  <c:v>30.1</c:v>
                </c:pt>
                <c:pt idx="32">
                  <c:v>26.9</c:v>
                </c:pt>
              </c:numCache>
            </c:numRef>
          </c:yVal>
          <c:smooth val="0"/>
          <c:extLst>
            <c:ext xmlns:c16="http://schemas.microsoft.com/office/drawing/2014/chart" uri="{C3380CC4-5D6E-409C-BE32-E72D297353CC}">
              <c16:uniqueId val="{00000009-372C-47E9-BA45-138D6C2E98E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{F46B7D59-3135-40BA-8413-24B4EB72F015}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72C-47E9-BA45-138D6C2E98E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{D800BE2E-9288-495C-8FDC-FD7067CCC90E}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2C-47E9-BA45-138D6C2E98E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{19B812BF-A234-4DB2-93AC-30C760EC7AFB}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2C-47E9-BA45-138D6C2E98E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{ECD90564-B9C9-403C-8868-74980B22C6ED}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2C-47E9-BA45-138D6C2E98E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{33FB7AFA-702A-4BAC-B3EA-140FFE6DC8BA}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2C-47E9-BA45-138D6C2E98E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{5A96A4F6-325C-4834-B78A-E427ED0CB84B}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72C-47E9-BA45-138D6C2E98E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{3DF61BF5-016B-4AFE-ACD4-92538E0B9441}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72C-47E9-BA45-138D6C2E98E8}"/>
                </c:ext>
              </c:extLst>
            </c:dLbl>
            <c:dLbl>
              <c:idx val="24"/>
              <c:layout>
                <c:manualLayout>
                  <c:x val="-2.671092594124188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{A6F3DDDC-C377-4896-99A2-4130D9DB803F}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72C-47E9-BA45-138D6C2E98E8}"/>
                </c:ext>
              </c:extLst>
            </c:dLbl>
            <c:dLbl>
              <c:idx val="32"/>
              <c:layout>
                <c:manualLayout>
                  <c:x val="-3.6429759508909358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{D7B2894A-75A6-4427-8C3B-FB0D7392FE40}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72C-47E9-BA45-138D6C2E98E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72C-47E9-BA45-138D6C2E98E8}"/>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3,484
3,428
98.45
4,183,377
4,060,301
108,318
2,503,060
5,801,482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a:solidFill>
                <a:schemeClr val="dk1"/>
              </a:solidFill>
              <a:effectLst/>
              <a:latin typeface="+mn-lt"/>
              <a:ea typeface="+mn-ea"/>
              <a:cs typeface="+mn-cs"/>
            </a:rPr>
            <a:t>少子高齢化の進行により人口が減少傾向で推移している中、基幹産業である農林業の低迷や他に主要となる産業がないことなどから、構造的に財政基盤が弱く、財政力指数は</a:t>
          </a:r>
          <a:r>
            <a:rPr lang="en-US" altLang="ja-JP" sz="1100">
              <a:solidFill>
                <a:schemeClr val="dk1"/>
              </a:solidFill>
              <a:effectLst/>
              <a:latin typeface="+mn-lt"/>
              <a:ea typeface="+mn-ea"/>
              <a:cs typeface="+mn-cs"/>
            </a:rPr>
            <a:t>0.15</a:t>
          </a:r>
          <a:r>
            <a:rPr lang="ja-JP" altLang="ja-JP" sz="1100">
              <a:solidFill>
                <a:schemeClr val="dk1"/>
              </a:solidFill>
              <a:effectLst/>
              <a:latin typeface="+mn-lt"/>
              <a:ea typeface="+mn-ea"/>
              <a:cs typeface="+mn-cs"/>
            </a:rPr>
            <a:t>と類似団体平均を依然として下回っている。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引き続き</a:t>
          </a:r>
          <a:r>
            <a:rPr lang="ja-JP" altLang="ja-JP" sz="1100">
              <a:solidFill>
                <a:schemeClr val="dk1"/>
              </a:solidFill>
              <a:effectLst/>
              <a:latin typeface="+mn-lt"/>
              <a:ea typeface="+mn-ea"/>
              <a:cs typeface="+mn-cs"/>
            </a:rPr>
            <a:t>、第</a:t>
          </a:r>
          <a:r>
            <a:rPr lang="ja-JP" altLang="en-US" sz="1100">
              <a:solidFill>
                <a:schemeClr val="dk1"/>
              </a:solidFill>
              <a:effectLst/>
              <a:latin typeface="+mn-lt"/>
              <a:ea typeface="+mn-ea"/>
              <a:cs typeface="+mn-cs"/>
            </a:rPr>
            <a:t>５</a:t>
          </a:r>
          <a:r>
            <a:rPr lang="ja-JP" altLang="ja-JP" sz="1100">
              <a:solidFill>
                <a:schemeClr val="dk1"/>
              </a:solidFill>
              <a:effectLst/>
              <a:latin typeface="+mn-lt"/>
              <a:ea typeface="+mn-ea"/>
              <a:cs typeface="+mn-cs"/>
            </a:rPr>
            <a:t>次行財政改革大綱及び推進プランに基づく徹底した行財政改革の継続や行政の効率化に努め、自主財源の確保と財政の健全化を図る。</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10668</xdr:rowOff>
    </xdr:from>
    <xdr:to>
      <xdr:col>19</xdr:col>
      <xdr:colOff>133350</xdr:colOff>
      <xdr:row>44</xdr:row>
      <xdr:rowOff>20320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544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10668</xdr:rowOff>
    </xdr:from>
    <xdr:to>
      <xdr:col>15</xdr:col>
      <xdr:colOff>82550</xdr:colOff>
      <xdr:row>44</xdr:row>
      <xdr:rowOff>10668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5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1016</xdr:rowOff>
    </xdr:from>
    <xdr:to>
      <xdr:col>11</xdr:col>
      <xdr:colOff>31750</xdr:colOff>
      <xdr:row>44</xdr:row>
      <xdr:rowOff>10668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4481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131318</xdr:rowOff>
    </xdr:from>
    <xdr:to>
      <xdr:col>15</xdr:col>
      <xdr:colOff>133350</xdr:colOff>
      <xdr:row>44</xdr:row>
      <xdr:rowOff>61468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46245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131318</xdr:rowOff>
    </xdr:from>
    <xdr:to>
      <xdr:col>11</xdr:col>
      <xdr:colOff>82550</xdr:colOff>
      <xdr:row>44</xdr:row>
      <xdr:rowOff>61468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0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46245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121666</xdr:rowOff>
    </xdr:from>
    <xdr:to>
      <xdr:col>7</xdr:col>
      <xdr:colOff>31750</xdr:colOff>
      <xdr:row>44</xdr:row>
      <xdr:rowOff>51816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36593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a:solidFill>
                <a:schemeClr val="dk1"/>
              </a:solidFill>
              <a:effectLst/>
              <a:latin typeface="+mn-lt"/>
              <a:ea typeface="+mn-ea"/>
              <a:cs typeface="+mn-cs"/>
            </a:rPr>
            <a:t>経常収支比率は</a:t>
          </a:r>
          <a:r>
            <a:rPr lang="en-US" altLang="ja-JP" sz="1100">
              <a:solidFill>
                <a:schemeClr val="dk1"/>
              </a:solidFill>
              <a:effectLst/>
              <a:latin typeface="+mn-lt"/>
              <a:ea typeface="+mn-ea"/>
              <a:cs typeface="+mn-cs"/>
            </a:rPr>
            <a:t>86.2</a:t>
          </a:r>
          <a:r>
            <a:rPr lang="ja-JP" altLang="ja-JP" sz="1100">
              <a:solidFill>
                <a:schemeClr val="dk1"/>
              </a:solidFill>
              <a:effectLst/>
              <a:latin typeface="+mn-lt"/>
              <a:ea typeface="+mn-ea"/>
              <a:cs typeface="+mn-cs"/>
            </a:rPr>
            <a:t>％となり、対前年度比で</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ポイント低下した。</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今後も事務の効率化等による人件費の抑制に努めるとともに、公共施設等総合管理計画等に基づいた公共施設の適正化を図る中で起債の発行を抑制し、より弾力的な財政構造の構築に向けた取組を継続する。</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118321</xdr:rowOff>
    </xdr:from>
    <xdr:to>
      <xdr:col>23</xdr:col>
      <xdr:colOff>133350</xdr:colOff>
      <xdr:row>63</xdr:row>
      <xdr:rowOff>160549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919671"/>
          <a:ext cx="8382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63</xdr:row>
      <xdr:rowOff>160549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91520"/>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31856</xdr:rowOff>
    </xdr:from>
    <xdr:to>
      <xdr:col>15</xdr:col>
      <xdr:colOff>82550</xdr:colOff>
      <xdr:row>63</xdr:row>
      <xdr:rowOff>90170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33206"/>
          <a:ext cx="889000" cy="5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31856</xdr:rowOff>
    </xdr:from>
    <xdr:to>
      <xdr:col>11</xdr:col>
      <xdr:colOff>31750</xdr:colOff>
      <xdr:row>63</xdr:row>
      <xdr:rowOff>86148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33206"/>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67521</xdr:rowOff>
    </xdr:from>
    <xdr:to>
      <xdr:col>23</xdr:col>
      <xdr:colOff>184150</xdr:colOff>
      <xdr:row>63</xdr:row>
      <xdr:rowOff>169121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84048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713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109749</xdr:rowOff>
    </xdr:from>
    <xdr:to>
      <xdr:col>19</xdr:col>
      <xdr:colOff>184150</xdr:colOff>
      <xdr:row>64</xdr:row>
      <xdr:rowOff>39899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24676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974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152506</xdr:rowOff>
    </xdr:from>
    <xdr:to>
      <xdr:col>11</xdr:col>
      <xdr:colOff>82550</xdr:colOff>
      <xdr:row>63</xdr:row>
      <xdr:rowOff>82656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8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67433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6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35348</xdr:rowOff>
    </xdr:from>
    <xdr:to>
      <xdr:col>7</xdr:col>
      <xdr:colOff>31750</xdr:colOff>
      <xdr:row>63</xdr:row>
      <xdr:rowOff>136948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3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147125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60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[411,643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a:solidFill>
                <a:schemeClr val="dk1"/>
              </a:solidFill>
              <a:effectLst/>
              <a:latin typeface="+mn-lt"/>
              <a:ea typeface="+mn-ea"/>
              <a:cs typeface="+mn-cs"/>
            </a:rPr>
            <a:t>人口</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人当たりの決算額は</a:t>
          </a:r>
          <a:r>
            <a:rPr lang="en-US" altLang="ja-JP" sz="1100">
              <a:solidFill>
                <a:schemeClr val="dk1"/>
              </a:solidFill>
              <a:effectLst/>
              <a:latin typeface="+mn-lt"/>
              <a:ea typeface="+mn-ea"/>
              <a:cs typeface="+mn-cs"/>
            </a:rPr>
            <a:t>411,643</a:t>
          </a:r>
          <a:r>
            <a:rPr lang="ja-JP" altLang="ja-JP" sz="1100">
              <a:solidFill>
                <a:schemeClr val="dk1"/>
              </a:solidFill>
              <a:effectLst/>
              <a:latin typeface="+mn-lt"/>
              <a:ea typeface="+mn-ea"/>
              <a:cs typeface="+mn-cs"/>
            </a:rPr>
            <a:t>円となり、物件費等の増や人口減少の影響により前年度</a:t>
          </a:r>
          <a:r>
            <a:rPr lang="en-US" altLang="ja-JP" sz="1100">
              <a:solidFill>
                <a:schemeClr val="dk1"/>
              </a:solidFill>
              <a:effectLst/>
              <a:latin typeface="+mn-lt"/>
              <a:ea typeface="+mn-ea"/>
              <a:cs typeface="+mn-cs"/>
            </a:rPr>
            <a:t>55,866</a:t>
          </a:r>
          <a:r>
            <a:rPr lang="ja-JP" altLang="en-US" sz="1100">
              <a:solidFill>
                <a:schemeClr val="dk1"/>
              </a:solidFill>
              <a:effectLst/>
              <a:latin typeface="+mn-lt"/>
              <a:ea typeface="+mn-ea"/>
              <a:cs typeface="+mn-cs"/>
            </a:rPr>
            <a:t>円</a:t>
          </a:r>
          <a:r>
            <a:rPr lang="ja-JP" altLang="ja-JP" sz="1100">
              <a:solidFill>
                <a:schemeClr val="dk1"/>
              </a:solidFill>
              <a:effectLst/>
              <a:latin typeface="+mn-lt"/>
              <a:ea typeface="+mn-ea"/>
              <a:cs typeface="+mn-cs"/>
            </a:rPr>
            <a:t>増加したものの、類似団体平均と比べて低い水準を維持している。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これは、議員定数や報酬額の削減、行政委員の報酬削減、特別職給与の削減などに継続して取り組んできたことによるものである。今後も事務事業の見直し等により、経費の抑制に努める。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56299</xdr:rowOff>
    </xdr:from>
    <xdr:to>
      <xdr:col>23</xdr:col>
      <xdr:colOff>133350</xdr:colOff>
      <xdr:row>81</xdr:row>
      <xdr:rowOff>78766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43749"/>
          <a:ext cx="838200" cy="2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56299</xdr:rowOff>
    </xdr:from>
    <xdr:to>
      <xdr:col>19</xdr:col>
      <xdr:colOff>133350</xdr:colOff>
      <xdr:row>81</xdr:row>
      <xdr:rowOff>56603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43749"/>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49732</xdr:rowOff>
    </xdr:from>
    <xdr:to>
      <xdr:col>15</xdr:col>
      <xdr:colOff>82550</xdr:colOff>
      <xdr:row>81</xdr:row>
      <xdr:rowOff>56603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37182"/>
          <a:ext cx="889000" cy="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42597</xdr:rowOff>
    </xdr:from>
    <xdr:to>
      <xdr:col>11</xdr:col>
      <xdr:colOff>31750</xdr:colOff>
      <xdr:row>81</xdr:row>
      <xdr:rowOff>49732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30047"/>
          <a:ext cx="889000" cy="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27966</xdr:rowOff>
    </xdr:from>
    <xdr:to>
      <xdr:col>23</xdr:col>
      <xdr:colOff>184150</xdr:colOff>
      <xdr:row>81</xdr:row>
      <xdr:rowOff>129566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1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120693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3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5499</xdr:rowOff>
    </xdr:from>
    <xdr:to>
      <xdr:col>19</xdr:col>
      <xdr:colOff>184150</xdr:colOff>
      <xdr:row>81</xdr:row>
      <xdr:rowOff>107099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9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117276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61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5803</xdr:rowOff>
    </xdr:from>
    <xdr:to>
      <xdr:col>15</xdr:col>
      <xdr:colOff>133350</xdr:colOff>
      <xdr:row>81</xdr:row>
      <xdr:rowOff>107403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9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117580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62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170382</xdr:rowOff>
    </xdr:from>
    <xdr:to>
      <xdr:col>11</xdr:col>
      <xdr:colOff>82550</xdr:colOff>
      <xdr:row>81</xdr:row>
      <xdr:rowOff>100532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110709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55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163247</xdr:rowOff>
    </xdr:from>
    <xdr:to>
      <xdr:col>7</xdr:col>
      <xdr:colOff>31750</xdr:colOff>
      <xdr:row>81</xdr:row>
      <xdr:rowOff>93397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7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103574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48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dk1"/>
              </a:solidFill>
              <a:effectLst/>
              <a:latin typeface="+mn-lt"/>
              <a:ea typeface="+mn-ea"/>
              <a:cs typeface="+mn-cs"/>
            </a:rPr>
            <a:t>　</a:t>
          </a:r>
          <a:r>
            <a:rPr lang="ja-JP" altLang="ja-JP" sz="1100">
              <a:solidFill>
                <a:schemeClr val="dk1"/>
              </a:solidFill>
              <a:effectLst/>
              <a:latin typeface="+mn-lt"/>
              <a:ea typeface="+mn-ea"/>
              <a:cs typeface="+mn-cs"/>
            </a:rPr>
            <a:t>ラスパイレス指数は</a:t>
          </a:r>
          <a:r>
            <a:rPr lang="en-US" altLang="ja-JP" sz="1100">
              <a:solidFill>
                <a:schemeClr val="dk1"/>
              </a:solidFill>
              <a:effectLst/>
              <a:latin typeface="+mn-lt"/>
              <a:ea typeface="+mn-ea"/>
              <a:cs typeface="+mn-cs"/>
            </a:rPr>
            <a:t>93.0</a:t>
          </a:r>
          <a:r>
            <a:rPr lang="ja-JP" altLang="ja-JP" sz="1100">
              <a:solidFill>
                <a:schemeClr val="dk1"/>
              </a:solidFill>
              <a:effectLst/>
              <a:latin typeface="+mn-lt"/>
              <a:ea typeface="+mn-ea"/>
              <a:cs typeface="+mn-cs"/>
            </a:rPr>
            <a:t>となり、対前年度比で</a:t>
          </a:r>
          <a:r>
            <a:rPr lang="en-US" altLang="ja-JP" sz="1100">
              <a:solidFill>
                <a:schemeClr val="dk1"/>
              </a:solidFill>
              <a:effectLst/>
              <a:latin typeface="+mn-lt"/>
              <a:ea typeface="+mn-ea"/>
              <a:cs typeface="+mn-cs"/>
            </a:rPr>
            <a:t>0.5</a:t>
          </a:r>
          <a:r>
            <a:rPr lang="ja-JP" altLang="ja-JP" sz="1100">
              <a:solidFill>
                <a:schemeClr val="dk1"/>
              </a:solidFill>
              <a:effectLst/>
              <a:latin typeface="+mn-lt"/>
              <a:ea typeface="+mn-ea"/>
              <a:cs typeface="+mn-cs"/>
            </a:rPr>
            <a:t>ポイント低下し、類似団体平均を下回る水準となっている。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これは、特別昇給を廃止するなど町独自の給与削減対策を行っていることによるものであり、今後も国や他団体の動向を注視しつつ、適正な給与水準の維持に努める。</a:t>
          </a:r>
          <a:endParaRPr lang="ja-JP" altLang="ja-JP" sz="11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71438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785975"/>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71438</xdr:rowOff>
    </xdr:from>
    <xdr:to>
      <xdr:col>77</xdr:col>
      <xdr:colOff>44450</xdr:colOff>
      <xdr:row>86</xdr:row>
      <xdr:rowOff>125730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816138"/>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125730</xdr:rowOff>
    </xdr:from>
    <xdr:to>
      <xdr:col>72</xdr:col>
      <xdr:colOff>203200</xdr:colOff>
      <xdr:row>87</xdr:row>
      <xdr:rowOff>2539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87043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83502</xdr:rowOff>
    </xdr:from>
    <xdr:to>
      <xdr:col>68</xdr:col>
      <xdr:colOff>152400</xdr:colOff>
      <xdr:row>87</xdr:row>
      <xdr:rowOff>2539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28202"/>
          <a:ext cx="8890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7002</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8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20638</xdr:rowOff>
    </xdr:from>
    <xdr:to>
      <xdr:col>77</xdr:col>
      <xdr:colOff>95250</xdr:colOff>
      <xdr:row>86</xdr:row>
      <xdr:rowOff>122238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6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132415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34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74930</xdr:rowOff>
    </xdr:from>
    <xdr:to>
      <xdr:col>73</xdr:col>
      <xdr:colOff>44450</xdr:colOff>
      <xdr:row>87</xdr:row>
      <xdr:rowOff>5080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15257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8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123189</xdr:rowOff>
    </xdr:from>
    <xdr:to>
      <xdr:col>68</xdr:col>
      <xdr:colOff>203200</xdr:colOff>
      <xdr:row>87</xdr:row>
      <xdr:rowOff>53339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38116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54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7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人口1,000人当たりの職員数は、過去からの新規採用抑制策により、類似団体平均を下回って</a:t>
          </a:r>
          <a:r>
            <a:rPr lang="ja-JP" altLang="ja-JP" sz="1100" b="0">
              <a:solidFill>
                <a:schemeClr val="tx1"/>
              </a:solidFill>
              <a:effectLst/>
              <a:latin typeface="+mn-lt"/>
              <a:ea typeface="+mn-ea"/>
              <a:cs typeface="+mn-cs"/>
            </a:rPr>
            <a:t>いるが、令和</a:t>
          </a:r>
          <a:r>
            <a:rPr lang="ja-JP" altLang="en-US" sz="1100" b="0">
              <a:solidFill>
                <a:schemeClr val="tx1"/>
              </a:solidFill>
              <a:effectLst/>
              <a:latin typeface="+mn-lt"/>
              <a:ea typeface="+mn-ea"/>
              <a:cs typeface="+mn-cs"/>
            </a:rPr>
            <a:t>６</a:t>
          </a:r>
          <a:r>
            <a:rPr lang="ja-JP" altLang="ja-JP" sz="1100" b="0">
              <a:solidFill>
                <a:schemeClr val="tx1"/>
              </a:solidFill>
              <a:effectLst/>
              <a:latin typeface="+mn-lt"/>
              <a:ea typeface="+mn-ea"/>
              <a:cs typeface="+mn-cs"/>
            </a:rPr>
            <a:t>年度は、前年度比で</a:t>
          </a:r>
          <a:r>
            <a:rPr lang="en-US" altLang="ja-JP" sz="1100" b="0">
              <a:solidFill>
                <a:schemeClr val="tx1"/>
              </a:solidFill>
              <a:effectLst/>
              <a:latin typeface="+mn-lt"/>
              <a:ea typeface="+mn-ea"/>
              <a:cs typeface="+mn-cs"/>
            </a:rPr>
            <a:t>1.4</a:t>
          </a:r>
          <a:r>
            <a:rPr lang="ja-JP" altLang="ja-JP" sz="1100" b="0">
              <a:solidFill>
                <a:schemeClr val="tx1"/>
              </a:solidFill>
              <a:effectLst/>
              <a:latin typeface="+mn-lt"/>
              <a:ea typeface="+mn-ea"/>
              <a:cs typeface="+mn-cs"/>
            </a:rPr>
            <a:t>ポイント高くなっている。</a:t>
          </a:r>
          <a:endParaRPr lang="ja-JP" altLang="ja-JP" sz="1400">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今後は住民サービスの向上を図りながら、</a:t>
          </a:r>
          <a:r>
            <a:rPr lang="ja-JP" altLang="ja-JP" sz="1100" b="0">
              <a:solidFill>
                <a:schemeClr val="tx1"/>
              </a:solidFill>
              <a:effectLst/>
              <a:latin typeface="+mn-lt"/>
              <a:ea typeface="+mn-ea"/>
              <a:cs typeface="+mn-cs"/>
            </a:rPr>
            <a:t>さらなる</a:t>
          </a:r>
          <a:r>
            <a:rPr lang="en-US" altLang="ja-JP" sz="1100" b="0">
              <a:solidFill>
                <a:schemeClr val="tx1"/>
              </a:solidFill>
              <a:effectLst/>
              <a:latin typeface="+mn-lt"/>
              <a:ea typeface="+mn-ea"/>
              <a:cs typeface="+mn-cs"/>
            </a:rPr>
            <a:t>事務の効率化等にも取り組む必要がある。</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39086</xdr:rowOff>
    </xdr:from>
    <xdr:to>
      <xdr:col>81</xdr:col>
      <xdr:colOff>44450</xdr:colOff>
      <xdr:row>59</xdr:row>
      <xdr:rowOff>55173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54636"/>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34260</xdr:rowOff>
    </xdr:from>
    <xdr:to>
      <xdr:col>77</xdr:col>
      <xdr:colOff>44450</xdr:colOff>
      <xdr:row>59</xdr:row>
      <xdr:rowOff>39086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4981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23114</xdr:rowOff>
    </xdr:from>
    <xdr:to>
      <xdr:col>72</xdr:col>
      <xdr:colOff>203200</xdr:colOff>
      <xdr:row>59</xdr:row>
      <xdr:rowOff>34260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38664"/>
          <a:ext cx="889000" cy="1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19552</xdr:rowOff>
    </xdr:from>
    <xdr:to>
      <xdr:col>68</xdr:col>
      <xdr:colOff>152400</xdr:colOff>
      <xdr:row>59</xdr:row>
      <xdr:rowOff>23114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35102"/>
          <a:ext cx="889000" cy="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4373</xdr:rowOff>
    </xdr:from>
    <xdr:to>
      <xdr:col>81</xdr:col>
      <xdr:colOff>95250</xdr:colOff>
      <xdr:row>59</xdr:row>
      <xdr:rowOff>105973</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1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20900</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65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159736</xdr:rowOff>
    </xdr:from>
    <xdr:to>
      <xdr:col>77</xdr:col>
      <xdr:colOff>95250</xdr:colOff>
      <xdr:row>59</xdr:row>
      <xdr:rowOff>89886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0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100063</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72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154910</xdr:rowOff>
    </xdr:from>
    <xdr:to>
      <xdr:col>73</xdr:col>
      <xdr:colOff>44450</xdr:colOff>
      <xdr:row>59</xdr:row>
      <xdr:rowOff>85060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9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95237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6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143764</xdr:rowOff>
    </xdr:from>
    <xdr:to>
      <xdr:col>68</xdr:col>
      <xdr:colOff>203200</xdr:colOff>
      <xdr:row>59</xdr:row>
      <xdr:rowOff>73914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84091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5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140202</xdr:rowOff>
    </xdr:from>
    <xdr:to>
      <xdr:col>64</xdr:col>
      <xdr:colOff>152400</xdr:colOff>
      <xdr:row>59</xdr:row>
      <xdr:rowOff>70352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8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80529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53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中学校建設事業、汚泥再生処理センター建設事業及び熱回収施設等建設事業などの</a:t>
          </a:r>
          <a:r>
            <a:rPr lang="en-US" altLang="ja-JP" sz="1100" b="0">
              <a:solidFill>
                <a:schemeClr val="tx1"/>
              </a:solidFill>
              <a:effectLst/>
              <a:latin typeface="+mn-lt"/>
              <a:ea typeface="+mn-ea"/>
              <a:cs typeface="+mn-cs"/>
            </a:rPr>
            <a:t>近年の大型建設事業の実施により、令和元年度には悪化に転じ</a:t>
          </a:r>
          <a:r>
            <a:rPr lang="ja-JP" altLang="ja-JP" sz="1100" b="0">
              <a:solidFill>
                <a:schemeClr val="tx1"/>
              </a:solidFill>
              <a:effectLst/>
              <a:latin typeface="+mn-lt"/>
              <a:ea typeface="+mn-ea"/>
              <a:cs typeface="+mn-cs"/>
            </a:rPr>
            <a:t>、令和</a:t>
          </a:r>
          <a:r>
            <a:rPr lang="ja-JP" altLang="en-US" sz="1100" b="0">
              <a:solidFill>
                <a:schemeClr val="tx1"/>
              </a:solidFill>
              <a:effectLst/>
              <a:latin typeface="+mn-lt"/>
              <a:ea typeface="+mn-ea"/>
              <a:cs typeface="+mn-cs"/>
            </a:rPr>
            <a:t>６</a:t>
          </a:r>
          <a:r>
            <a:rPr lang="ja-JP" altLang="ja-JP" sz="1100" b="0">
              <a:solidFill>
                <a:schemeClr val="tx1"/>
              </a:solidFill>
              <a:effectLst/>
              <a:latin typeface="+mn-lt"/>
              <a:ea typeface="+mn-ea"/>
              <a:cs typeface="+mn-cs"/>
            </a:rPr>
            <a:t>年度においても対前年度比で</a:t>
          </a:r>
          <a:r>
            <a:rPr lang="en-US" altLang="ja-JP" sz="1100" b="0">
              <a:solidFill>
                <a:schemeClr val="tx1"/>
              </a:solidFill>
              <a:effectLst/>
              <a:latin typeface="+mn-lt"/>
              <a:ea typeface="+mn-ea"/>
              <a:cs typeface="+mn-cs"/>
            </a:rPr>
            <a:t>0.6</a:t>
          </a:r>
          <a:r>
            <a:rPr lang="ja-JP" altLang="ja-JP" sz="1100" b="0">
              <a:solidFill>
                <a:schemeClr val="tx1"/>
              </a:solidFill>
              <a:effectLst/>
              <a:latin typeface="+mn-lt"/>
              <a:ea typeface="+mn-ea"/>
              <a:cs typeface="+mn-cs"/>
            </a:rPr>
            <a:t>ポイント悪化している。</a:t>
          </a:r>
          <a:endParaRPr lang="ja-JP" altLang="ja-JP" sz="1400">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今後は、</a:t>
          </a:r>
          <a:r>
            <a:rPr lang="ja-JP" altLang="ja-JP" sz="1100" b="0">
              <a:solidFill>
                <a:schemeClr val="tx1"/>
              </a:solidFill>
              <a:effectLst/>
              <a:latin typeface="+mn-lt"/>
              <a:ea typeface="+mn-ea"/>
              <a:cs typeface="+mn-cs"/>
            </a:rPr>
            <a:t>庁舎建設事業の元金償還が開始されると実質公債費比率はさらに悪化する見込みであることから、更なる</a:t>
          </a:r>
          <a:r>
            <a:rPr lang="en-US" altLang="ja-JP" sz="1100" b="0">
              <a:solidFill>
                <a:schemeClr val="tx1"/>
              </a:solidFill>
              <a:effectLst/>
              <a:latin typeface="+mn-lt"/>
              <a:ea typeface="+mn-ea"/>
              <a:cs typeface="+mn-cs"/>
            </a:rPr>
            <a:t>事業の厳選を</a:t>
          </a:r>
          <a:r>
            <a:rPr lang="ja-JP" altLang="ja-JP" sz="1100" b="0">
              <a:solidFill>
                <a:schemeClr val="tx1"/>
              </a:solidFill>
              <a:effectLst/>
              <a:latin typeface="+mn-lt"/>
              <a:ea typeface="+mn-ea"/>
              <a:cs typeface="+mn-cs"/>
            </a:rPr>
            <a:t>行う</a:t>
          </a:r>
          <a:r>
            <a:rPr lang="en-US" altLang="ja-JP" sz="1100" b="0">
              <a:solidFill>
                <a:schemeClr val="tx1"/>
              </a:solidFill>
              <a:effectLst/>
              <a:latin typeface="+mn-lt"/>
              <a:ea typeface="+mn-ea"/>
              <a:cs typeface="+mn-cs"/>
            </a:rPr>
            <a:t>必要がある。</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156633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3782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52070</xdr:rowOff>
    </xdr:from>
    <xdr:to>
      <xdr:col>77</xdr:col>
      <xdr:colOff>44450</xdr:colOff>
      <xdr:row>41</xdr:row>
      <xdr:rowOff>108373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08152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52070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143087</xdr:rowOff>
    </xdr:from>
    <xdr:to>
      <xdr:col>68</xdr:col>
      <xdr:colOff>152400</xdr:colOff>
      <xdr:row>41</xdr:row>
      <xdr:rowOff>3810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0108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77910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169350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55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113047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平成30年度</a:t>
          </a:r>
          <a:r>
            <a:rPr lang="ja-JP" altLang="ja-JP" sz="1100" b="0">
              <a:solidFill>
                <a:schemeClr val="tx1"/>
              </a:solidFill>
              <a:effectLst/>
              <a:latin typeface="+mn-lt"/>
              <a:ea typeface="+mn-ea"/>
              <a:cs typeface="+mn-cs"/>
            </a:rPr>
            <a:t>以降算定され始めた将来負担比率は、令和３年度において対前年度比</a:t>
          </a:r>
          <a:r>
            <a:rPr lang="en-US" altLang="ja-JP" sz="1100" b="0">
              <a:solidFill>
                <a:schemeClr val="tx1"/>
              </a:solidFill>
              <a:effectLst/>
              <a:latin typeface="+mn-lt"/>
              <a:ea typeface="+mn-ea"/>
              <a:cs typeface="+mn-cs"/>
            </a:rPr>
            <a:t>26.7</a:t>
          </a:r>
          <a:r>
            <a:rPr lang="ja-JP" altLang="ja-JP" sz="1100" b="0">
              <a:solidFill>
                <a:schemeClr val="tx1"/>
              </a:solidFill>
              <a:effectLst/>
              <a:latin typeface="+mn-lt"/>
              <a:ea typeface="+mn-ea"/>
              <a:cs typeface="+mn-cs"/>
            </a:rPr>
            <a:t>ポイント大幅に上昇し、令和</a:t>
          </a:r>
          <a:r>
            <a:rPr lang="ja-JP" altLang="en-US" sz="1100" b="0">
              <a:solidFill>
                <a:schemeClr val="tx1"/>
              </a:solidFill>
              <a:effectLst/>
              <a:latin typeface="+mn-lt"/>
              <a:ea typeface="+mn-ea"/>
              <a:cs typeface="+mn-cs"/>
            </a:rPr>
            <a:t>６</a:t>
          </a:r>
          <a:r>
            <a:rPr lang="ja-JP" altLang="ja-JP" sz="1100" b="0">
              <a:solidFill>
                <a:schemeClr val="tx1"/>
              </a:solidFill>
              <a:effectLst/>
              <a:latin typeface="+mn-lt"/>
              <a:ea typeface="+mn-ea"/>
              <a:cs typeface="+mn-cs"/>
            </a:rPr>
            <a:t>年度においても</a:t>
          </a:r>
          <a:r>
            <a:rPr lang="ja-JP" altLang="en-US" sz="1100" b="0">
              <a:solidFill>
                <a:schemeClr val="tx1"/>
              </a:solidFill>
              <a:effectLst/>
              <a:latin typeface="+mn-lt"/>
              <a:ea typeface="+mn-ea"/>
              <a:cs typeface="+mn-cs"/>
            </a:rPr>
            <a:t>高い水準で推移している。</a:t>
          </a:r>
          <a:r>
            <a:rPr lang="ja-JP" altLang="ja-JP" sz="1100" b="0">
              <a:solidFill>
                <a:schemeClr val="tx1"/>
              </a:solidFill>
              <a:effectLst/>
              <a:latin typeface="+mn-lt"/>
              <a:ea typeface="+mn-ea"/>
              <a:cs typeface="+mn-cs"/>
            </a:rPr>
            <a:t>これは令和元年度から着手している庁舎建設事業において多額の地方債を発行したことを主な要因とするものである。</a:t>
          </a:r>
          <a:endParaRPr lang="ja-JP" altLang="ja-JP" sz="1400">
            <a:solidFill>
              <a:schemeClr val="tx1"/>
            </a:solidFill>
            <a:effectLst/>
          </a:endParaRPr>
        </a:p>
        <a:p>
          <a:r>
            <a:rPr lang="ja-JP" altLang="ja-JP" sz="1100" b="0">
              <a:solidFill>
                <a:schemeClr val="tx1"/>
              </a:solidFill>
              <a:effectLst/>
              <a:latin typeface="+mn-lt"/>
              <a:ea typeface="+mn-ea"/>
              <a:cs typeface="+mn-cs"/>
            </a:rPr>
            <a:t>　庁舎建設事業が４年度で完了した後は、</a:t>
          </a:r>
          <a:r>
            <a:rPr lang="en-US" altLang="ja-JP" sz="1100" b="0">
              <a:solidFill>
                <a:schemeClr val="tx1"/>
              </a:solidFill>
              <a:effectLst/>
              <a:latin typeface="+mn-lt"/>
              <a:ea typeface="+mn-ea"/>
              <a:cs typeface="+mn-cs"/>
            </a:rPr>
            <a:t>公共施設等総合管理計画に基づ</a:t>
          </a:r>
          <a:r>
            <a:rPr lang="ja-JP" altLang="ja-JP" sz="1100" b="0">
              <a:solidFill>
                <a:schemeClr val="tx1"/>
              </a:solidFill>
              <a:effectLst/>
              <a:latin typeface="+mn-lt"/>
              <a:ea typeface="+mn-ea"/>
              <a:cs typeface="+mn-cs"/>
            </a:rPr>
            <a:t>く</a:t>
          </a:r>
          <a:r>
            <a:rPr lang="en-US" altLang="ja-JP" sz="1100" b="0">
              <a:solidFill>
                <a:schemeClr val="tx1"/>
              </a:solidFill>
              <a:effectLst/>
              <a:latin typeface="+mn-lt"/>
              <a:ea typeface="+mn-ea"/>
              <a:cs typeface="+mn-cs"/>
            </a:rPr>
            <a:t>事業の厳選</a:t>
          </a:r>
          <a:r>
            <a:rPr lang="ja-JP" altLang="ja-JP" sz="1100" b="0">
              <a:solidFill>
                <a:schemeClr val="tx1"/>
              </a:solidFill>
              <a:effectLst/>
              <a:latin typeface="+mn-lt"/>
              <a:ea typeface="+mn-ea"/>
              <a:cs typeface="+mn-cs"/>
            </a:rPr>
            <a:t>等</a:t>
          </a:r>
          <a:r>
            <a:rPr lang="en-US" altLang="ja-JP" sz="1100" b="0">
              <a:solidFill>
                <a:schemeClr val="tx1"/>
              </a:solidFill>
              <a:effectLst/>
              <a:latin typeface="+mn-lt"/>
              <a:ea typeface="+mn-ea"/>
              <a:cs typeface="+mn-cs"/>
            </a:rPr>
            <a:t>により、</a:t>
          </a:r>
          <a:r>
            <a:rPr lang="ja-JP" altLang="ja-JP" sz="1100" b="0">
              <a:solidFill>
                <a:schemeClr val="tx1"/>
              </a:solidFill>
              <a:effectLst/>
              <a:latin typeface="+mn-lt"/>
              <a:ea typeface="+mn-ea"/>
              <a:cs typeface="+mn-cs"/>
            </a:rPr>
            <a:t>地方債の発行</a:t>
          </a:r>
          <a:r>
            <a:rPr lang="en-US" altLang="ja-JP" sz="1100" b="0">
              <a:solidFill>
                <a:schemeClr val="tx1"/>
              </a:solidFill>
              <a:effectLst/>
              <a:latin typeface="+mn-lt"/>
              <a:ea typeface="+mn-ea"/>
              <a:cs typeface="+mn-cs"/>
            </a:rPr>
            <a:t>抑制に努める必要がある。</a:t>
          </a:r>
          <a:endParaRPr lang="ja-JP" altLang="ja-JP" sz="140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15282</xdr:rowOff>
    </xdr:from>
    <xdr:to>
      <xdr:col>81</xdr:col>
      <xdr:colOff>44450</xdr:colOff>
      <xdr:row>15</xdr:row>
      <xdr:rowOff>41021</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6179800" y="2587032"/>
          <a:ext cx="8382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41021</xdr:rowOff>
    </xdr:from>
    <xdr:to>
      <xdr:col>77</xdr:col>
      <xdr:colOff>44450</xdr:colOff>
      <xdr:row>15</xdr:row>
      <xdr:rowOff>63542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612771"/>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50673</xdr:rowOff>
    </xdr:from>
    <xdr:to>
      <xdr:col>72</xdr:col>
      <xdr:colOff>203200</xdr:colOff>
      <xdr:row>15</xdr:row>
      <xdr:rowOff>63542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4401800" y="2622423"/>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7366</xdr:rowOff>
    </xdr:from>
    <xdr:to>
      <xdr:col>68</xdr:col>
      <xdr:colOff>152400</xdr:colOff>
      <xdr:row>15</xdr:row>
      <xdr:rowOff>50673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3512800" y="2407666"/>
          <a:ext cx="889000" cy="21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135932</xdr:rowOff>
    </xdr:from>
    <xdr:to>
      <xdr:col>81</xdr:col>
      <xdr:colOff>95250</xdr:colOff>
      <xdr:row>15</xdr:row>
      <xdr:rowOff>66082</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53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108009</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50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161671</xdr:rowOff>
    </xdr:from>
    <xdr:to>
      <xdr:col>77</xdr:col>
      <xdr:colOff>95250</xdr:colOff>
      <xdr:row>15</xdr:row>
      <xdr:rowOff>91821</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56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76598</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648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12742</xdr:rowOff>
    </xdr:from>
    <xdr:to>
      <xdr:col>73</xdr:col>
      <xdr:colOff>44450</xdr:colOff>
      <xdr:row>15</xdr:row>
      <xdr:rowOff>114342</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58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99119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67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171323</xdr:rowOff>
    </xdr:from>
    <xdr:to>
      <xdr:col>68</xdr:col>
      <xdr:colOff>203200</xdr:colOff>
      <xdr:row>15</xdr:row>
      <xdr:rowOff>101473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5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86250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658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128016</xdr:rowOff>
    </xdr:from>
    <xdr:to>
      <xdr:col>64</xdr:col>
      <xdr:colOff>152400</xdr:colOff>
      <xdr:row>14</xdr:row>
      <xdr:rowOff>58166</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35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42943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44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3,484
3,428
98.45
4,183,377
4,060,301
108,318
2,503,060
5,801,482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a:solidFill>
                <a:schemeClr val="dk1"/>
              </a:solidFill>
              <a:effectLst/>
              <a:latin typeface="+mn-lt"/>
              <a:ea typeface="+mn-ea"/>
              <a:cs typeface="+mn-cs"/>
            </a:rPr>
            <a:t>人件費及び人件費に準ずる費用については、定年引上げに伴う影響や職員数の増、人事院勧告に準じた給与改定等により、前年度と比較して増加している。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今後も厳しい財政状況が続くことが見込まれるため、第</a:t>
          </a:r>
          <a:r>
            <a:rPr lang="ja-JP" altLang="en-US" sz="1100">
              <a:solidFill>
                <a:schemeClr val="dk1"/>
              </a:solidFill>
              <a:effectLst/>
              <a:latin typeface="+mn-lt"/>
              <a:ea typeface="+mn-ea"/>
              <a:cs typeface="+mn-cs"/>
            </a:rPr>
            <a:t>５</a:t>
          </a:r>
          <a:r>
            <a:rPr lang="ja-JP" altLang="ja-JP" sz="1100">
              <a:solidFill>
                <a:schemeClr val="dk1"/>
              </a:solidFill>
              <a:effectLst/>
              <a:latin typeface="+mn-lt"/>
              <a:ea typeface="+mn-ea"/>
              <a:cs typeface="+mn-cs"/>
            </a:rPr>
            <a:t>次行財政改革大綱に基づき、</a:t>
          </a:r>
          <a:r>
            <a:rPr lang="ja-JP" altLang="en-US" sz="1100">
              <a:solidFill>
                <a:schemeClr val="dk1"/>
              </a:solidFill>
              <a:effectLst/>
              <a:latin typeface="+mn-lt"/>
              <a:ea typeface="+mn-ea"/>
              <a:cs typeface="+mn-cs"/>
            </a:rPr>
            <a:t>ＡＩ</a:t>
          </a:r>
          <a:r>
            <a:rPr lang="ja-JP" altLang="ja-JP" sz="1100">
              <a:solidFill>
                <a:schemeClr val="dk1"/>
              </a:solidFill>
              <a:effectLst/>
              <a:latin typeface="+mn-lt"/>
              <a:ea typeface="+mn-ea"/>
              <a:cs typeface="+mn-cs"/>
            </a:rPr>
            <a:t>の活用や事務事業の見直しによる業務の効率化を図るとともに、適正な定員管理に努め、実質的な人件費の抑制を図る。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130810</xdr:rowOff>
    </xdr:from>
    <xdr:to>
      <xdr:col>24</xdr:col>
      <xdr:colOff>25400</xdr:colOff>
      <xdr:row>37</xdr:row>
      <xdr:rowOff>46990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0301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534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62230</xdr:rowOff>
    </xdr:from>
    <xdr:to>
      <xdr:col>15</xdr:col>
      <xdr:colOff>98425</xdr:colOff>
      <xdr:row>36</xdr:row>
      <xdr:rowOff>81280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44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62230</xdr:rowOff>
    </xdr:from>
    <xdr:to>
      <xdr:col>11</xdr:col>
      <xdr:colOff>9525</xdr:colOff>
      <xdr:row>36</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443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139717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80010</xdr:rowOff>
    </xdr:from>
    <xdr:to>
      <xdr:col>20</xdr:col>
      <xdr:colOff>38100</xdr:colOff>
      <xdr:row>37</xdr:row>
      <xdr:rowOff>10160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166387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8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116857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xdr:rowOff>
    </xdr:from>
    <xdr:to>
      <xdr:col>11</xdr:col>
      <xdr:colOff>60325</xdr:colOff>
      <xdr:row>36</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97807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en-US" altLang="ja-JP"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対前年度比で</a:t>
          </a:r>
          <a:r>
            <a:rPr lang="en-US" altLang="ja-JP" sz="1100" b="0">
              <a:solidFill>
                <a:schemeClr val="tx1"/>
              </a:solidFill>
              <a:effectLst/>
              <a:latin typeface="+mn-lt"/>
              <a:ea typeface="+mn-ea"/>
              <a:cs typeface="+mn-cs"/>
            </a:rPr>
            <a:t>2.9</a:t>
          </a:r>
          <a:r>
            <a:rPr lang="ja-JP" altLang="ja-JP" sz="1100" b="0">
              <a:solidFill>
                <a:schemeClr val="tx1"/>
              </a:solidFill>
              <a:effectLst/>
              <a:latin typeface="+mn-lt"/>
              <a:ea typeface="+mn-ea"/>
              <a:cs typeface="+mn-cs"/>
            </a:rPr>
            <a:t>ポイント低くなっ</a:t>
          </a:r>
          <a:r>
            <a:rPr lang="ja-JP" altLang="en-US" sz="1100" b="0">
              <a:solidFill>
                <a:schemeClr val="tx1"/>
              </a:solidFill>
              <a:effectLst/>
              <a:latin typeface="+mn-lt"/>
              <a:ea typeface="+mn-ea"/>
              <a:cs typeface="+mn-cs"/>
            </a:rPr>
            <a:t>ており</a:t>
          </a:r>
          <a:r>
            <a:rPr lang="ja-JP" altLang="ja-JP" sz="1100" b="0">
              <a:solidFill>
                <a:schemeClr val="tx1"/>
              </a:solidFill>
              <a:effectLst/>
              <a:latin typeface="+mn-lt"/>
              <a:ea typeface="+mn-ea"/>
              <a:cs typeface="+mn-cs"/>
            </a:rPr>
            <a:t>、類似団体平均と比較して</a:t>
          </a:r>
          <a:r>
            <a:rPr lang="ja-JP" altLang="en-US" sz="1100" b="0">
              <a:solidFill>
                <a:schemeClr val="tx1"/>
              </a:solidFill>
              <a:effectLst/>
              <a:latin typeface="+mn-lt"/>
              <a:ea typeface="+mn-ea"/>
              <a:cs typeface="+mn-cs"/>
            </a:rPr>
            <a:t>も</a:t>
          </a:r>
          <a:r>
            <a:rPr lang="en-US" altLang="ja-JP" sz="1100" b="0">
              <a:solidFill>
                <a:schemeClr val="tx1"/>
              </a:solidFill>
              <a:effectLst/>
              <a:latin typeface="+mn-lt"/>
              <a:ea typeface="+mn-ea"/>
              <a:cs typeface="+mn-cs"/>
            </a:rPr>
            <a:t>1.5</a:t>
          </a:r>
          <a:r>
            <a:rPr lang="ja-JP" altLang="ja-JP" sz="1100" b="0">
              <a:solidFill>
                <a:schemeClr val="tx1"/>
              </a:solidFill>
              <a:effectLst/>
              <a:latin typeface="+mn-lt"/>
              <a:ea typeface="+mn-ea"/>
              <a:cs typeface="+mn-cs"/>
            </a:rPr>
            <a:t>ポイント</a:t>
          </a:r>
          <a:r>
            <a:rPr lang="ja-JP" altLang="en-US" sz="1100" b="0">
              <a:solidFill>
                <a:schemeClr val="tx1"/>
              </a:solidFill>
              <a:effectLst/>
              <a:latin typeface="+mn-lt"/>
              <a:ea typeface="+mn-ea"/>
              <a:cs typeface="+mn-cs"/>
            </a:rPr>
            <a:t>低い</a:t>
          </a:r>
          <a:r>
            <a:rPr lang="ja-JP" altLang="ja-JP" sz="1100" b="0">
              <a:solidFill>
                <a:schemeClr val="tx1"/>
              </a:solidFill>
              <a:effectLst/>
              <a:latin typeface="+mn-lt"/>
              <a:ea typeface="+mn-ea"/>
              <a:cs typeface="+mn-cs"/>
            </a:rPr>
            <a:t>水準で</a:t>
          </a:r>
          <a:r>
            <a:rPr lang="ja-JP" altLang="en-US" sz="1100" b="0">
              <a:solidFill>
                <a:schemeClr val="tx1"/>
              </a:solidFill>
              <a:effectLst/>
              <a:latin typeface="+mn-lt"/>
              <a:ea typeface="+mn-ea"/>
              <a:cs typeface="+mn-cs"/>
            </a:rPr>
            <a:t>あり、</a:t>
          </a:r>
          <a:r>
            <a:rPr lang="en-US" altLang="ja-JP" sz="1100" b="0">
              <a:solidFill>
                <a:schemeClr val="tx1"/>
              </a:solidFill>
              <a:effectLst/>
              <a:latin typeface="+mn-lt"/>
              <a:ea typeface="+mn-ea"/>
              <a:cs typeface="+mn-cs"/>
            </a:rPr>
            <a:t>今後</a:t>
          </a:r>
          <a:r>
            <a:rPr lang="ja-JP" altLang="en-US" sz="1100" b="0">
              <a:solidFill>
                <a:schemeClr val="tx1"/>
              </a:solidFill>
              <a:effectLst/>
              <a:latin typeface="+mn-lt"/>
              <a:ea typeface="+mn-ea"/>
              <a:cs typeface="+mn-cs"/>
            </a:rPr>
            <a:t>も</a:t>
          </a:r>
          <a:r>
            <a:rPr lang="en-US" altLang="ja-JP" sz="1100" b="0">
              <a:solidFill>
                <a:schemeClr val="tx1"/>
              </a:solidFill>
              <a:effectLst/>
              <a:latin typeface="+mn-lt"/>
              <a:ea typeface="+mn-ea"/>
              <a:cs typeface="+mn-cs"/>
            </a:rPr>
            <a:t>更なる行財政改革を推進し、指定管理料の</a:t>
          </a:r>
          <a:r>
            <a:rPr lang="ja-JP" altLang="ja-JP" sz="1100" b="0">
              <a:solidFill>
                <a:schemeClr val="tx1"/>
              </a:solidFill>
              <a:effectLst/>
              <a:latin typeface="+mn-lt"/>
              <a:ea typeface="+mn-ea"/>
              <a:cs typeface="+mn-cs"/>
            </a:rPr>
            <a:t>再</a:t>
          </a:r>
          <a:r>
            <a:rPr lang="en-US" altLang="ja-JP" sz="1100" b="0">
              <a:solidFill>
                <a:schemeClr val="tx1"/>
              </a:solidFill>
              <a:effectLst/>
              <a:latin typeface="+mn-lt"/>
              <a:ea typeface="+mn-ea"/>
              <a:cs typeface="+mn-cs"/>
            </a:rPr>
            <a:t>検証</a:t>
          </a:r>
          <a:r>
            <a:rPr lang="ja-JP" altLang="ja-JP" sz="1100" b="0">
              <a:solidFill>
                <a:schemeClr val="tx1"/>
              </a:solidFill>
              <a:effectLst/>
              <a:latin typeface="+mn-lt"/>
              <a:ea typeface="+mn-ea"/>
              <a:cs typeface="+mn-cs"/>
            </a:rPr>
            <a:t>等</a:t>
          </a:r>
          <a:r>
            <a:rPr lang="en-US" altLang="ja-JP" sz="1100" b="0">
              <a:solidFill>
                <a:schemeClr val="tx1"/>
              </a:solidFill>
              <a:effectLst/>
              <a:latin typeface="+mn-lt"/>
              <a:ea typeface="+mn-ea"/>
              <a:cs typeface="+mn-cs"/>
            </a:rPr>
            <a:t>を行うことにより、物件費全般の抑制に努める必要がある。</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5842</xdr:rowOff>
    </xdr:from>
    <xdr:to>
      <xdr:col>82</xdr:col>
      <xdr:colOff>107950</xdr:colOff>
      <xdr:row>17</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20492"/>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124714</xdr:rowOff>
    </xdr:from>
    <xdr:to>
      <xdr:col>78</xdr:col>
      <xdr:colOff>69850</xdr:colOff>
      <xdr:row>17</xdr:row>
      <xdr:rowOff>138430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393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10414</xdr:rowOff>
    </xdr:from>
    <xdr:to>
      <xdr:col>73</xdr:col>
      <xdr:colOff>180975</xdr:colOff>
      <xdr:row>17</xdr:row>
      <xdr:rowOff>124714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2506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159004</xdr:rowOff>
    </xdr:from>
    <xdr:to>
      <xdr:col>69</xdr:col>
      <xdr:colOff>92075</xdr:colOff>
      <xdr:row>17</xdr:row>
      <xdr:rowOff>10414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022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126492</xdr:rowOff>
    </xdr:from>
    <xdr:to>
      <xdr:col>82</xdr:col>
      <xdr:colOff>158750</xdr:colOff>
      <xdr:row>17</xdr:row>
      <xdr:rowOff>56642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143019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1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87630</xdr:rowOff>
    </xdr:from>
    <xdr:to>
      <xdr:col>78</xdr:col>
      <xdr:colOff>120650</xdr:colOff>
      <xdr:row>18</xdr:row>
      <xdr:rowOff>17780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73914</xdr:rowOff>
    </xdr:from>
    <xdr:to>
      <xdr:col>74</xdr:col>
      <xdr:colOff>31750</xdr:colOff>
      <xdr:row>18</xdr:row>
      <xdr:rowOff>4064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160291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131064</xdr:rowOff>
    </xdr:from>
    <xdr:to>
      <xdr:col>69</xdr:col>
      <xdr:colOff>142875</xdr:colOff>
      <xdr:row>17</xdr:row>
      <xdr:rowOff>61214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45991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108204</xdr:rowOff>
    </xdr:from>
    <xdr:to>
      <xdr:col>65</xdr:col>
      <xdr:colOff>53975</xdr:colOff>
      <xdr:row>17</xdr:row>
      <xdr:rowOff>38354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48531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2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令和元年度までは</a:t>
          </a:r>
          <a:r>
            <a:rPr lang="en-US" altLang="ja-JP" sz="1100" b="0">
              <a:solidFill>
                <a:schemeClr val="tx1"/>
              </a:solidFill>
              <a:effectLst/>
              <a:latin typeface="+mn-lt"/>
              <a:ea typeface="+mn-ea"/>
              <a:cs typeface="+mn-cs"/>
            </a:rPr>
            <a:t>類似団体平均を</a:t>
          </a:r>
          <a:r>
            <a:rPr lang="ja-JP" altLang="ja-JP" sz="1100" b="0">
              <a:solidFill>
                <a:schemeClr val="tx1"/>
              </a:solidFill>
              <a:effectLst/>
              <a:latin typeface="+mn-lt"/>
              <a:ea typeface="+mn-ea"/>
              <a:cs typeface="+mn-cs"/>
            </a:rPr>
            <a:t>大きく</a:t>
          </a:r>
          <a:r>
            <a:rPr lang="en-US" altLang="ja-JP" sz="1100" b="0">
              <a:solidFill>
                <a:schemeClr val="tx1"/>
              </a:solidFill>
              <a:effectLst/>
              <a:latin typeface="+mn-lt"/>
              <a:ea typeface="+mn-ea"/>
              <a:cs typeface="+mn-cs"/>
            </a:rPr>
            <a:t>上回ってい</a:t>
          </a:r>
          <a:r>
            <a:rPr lang="ja-JP" altLang="ja-JP" sz="1100" b="0">
              <a:solidFill>
                <a:schemeClr val="tx1"/>
              </a:solidFill>
              <a:effectLst/>
              <a:latin typeface="+mn-lt"/>
              <a:ea typeface="+mn-ea"/>
              <a:cs typeface="+mn-cs"/>
            </a:rPr>
            <a:t>たが</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令和２年度には保育所扶助費の減等により、類似団平均と同水準に近づき、令和</a:t>
          </a:r>
          <a:r>
            <a:rPr lang="ja-JP" altLang="en-US" sz="1100" b="0">
              <a:solidFill>
                <a:schemeClr val="tx1"/>
              </a:solidFill>
              <a:effectLst/>
              <a:latin typeface="+mn-lt"/>
              <a:ea typeface="+mn-ea"/>
              <a:cs typeface="+mn-cs"/>
            </a:rPr>
            <a:t>６</a:t>
          </a:r>
          <a:r>
            <a:rPr lang="ja-JP" altLang="ja-JP" sz="1100" b="0">
              <a:solidFill>
                <a:schemeClr val="tx1"/>
              </a:solidFill>
              <a:effectLst/>
              <a:latin typeface="+mn-lt"/>
              <a:ea typeface="+mn-ea"/>
              <a:cs typeface="+mn-cs"/>
            </a:rPr>
            <a:t>年度においても同水準を維持している。</a:t>
          </a:r>
          <a:endParaRPr lang="ja-JP" altLang="ja-JP" sz="1400">
            <a:solidFill>
              <a:schemeClr val="tx1"/>
            </a:solidFill>
            <a:effectLst/>
          </a:endParaRPr>
        </a:p>
        <a:p>
          <a:r>
            <a:rPr lang="ja-JP" altLang="ja-JP" sz="1100" b="0">
              <a:solidFill>
                <a:schemeClr val="tx1"/>
              </a:solidFill>
              <a:effectLst/>
              <a:latin typeface="+mn-lt"/>
              <a:ea typeface="+mn-ea"/>
              <a:cs typeface="+mn-cs"/>
            </a:rPr>
            <a:t>　扶助費の</a:t>
          </a:r>
          <a:r>
            <a:rPr lang="en-US" altLang="ja-JP" sz="1100" b="0">
              <a:solidFill>
                <a:schemeClr val="tx1"/>
              </a:solidFill>
              <a:effectLst/>
              <a:latin typeface="+mn-lt"/>
              <a:ea typeface="+mn-ea"/>
              <a:cs typeface="+mn-cs"/>
            </a:rPr>
            <a:t>大半</a:t>
          </a:r>
          <a:r>
            <a:rPr lang="ja-JP" altLang="ja-JP" sz="1100" b="0">
              <a:solidFill>
                <a:schemeClr val="tx1"/>
              </a:solidFill>
              <a:effectLst/>
              <a:latin typeface="+mn-lt"/>
              <a:ea typeface="+mn-ea"/>
              <a:cs typeface="+mn-cs"/>
            </a:rPr>
            <a:t>は</a:t>
          </a:r>
          <a:r>
            <a:rPr lang="en-US" altLang="ja-JP" sz="1100" b="0">
              <a:solidFill>
                <a:schemeClr val="tx1"/>
              </a:solidFill>
              <a:effectLst/>
              <a:latin typeface="+mn-lt"/>
              <a:ea typeface="+mn-ea"/>
              <a:cs typeface="+mn-cs"/>
            </a:rPr>
            <a:t>法令で定められた社会保障に伴う支出であり、町単独で措置している経費は僅か</a:t>
          </a:r>
          <a:r>
            <a:rPr lang="ja-JP" altLang="ja-JP" sz="1100" b="0">
              <a:solidFill>
                <a:schemeClr val="tx1"/>
              </a:solidFill>
              <a:effectLst/>
              <a:latin typeface="+mn-lt"/>
              <a:ea typeface="+mn-ea"/>
              <a:cs typeface="+mn-cs"/>
            </a:rPr>
            <a:t>であり、町独自の取組みで減少させることは困難であるが、</a:t>
          </a:r>
          <a:r>
            <a:rPr lang="en-US" altLang="ja-JP" sz="1100" b="0">
              <a:solidFill>
                <a:schemeClr val="tx1"/>
              </a:solidFill>
              <a:effectLst/>
              <a:latin typeface="+mn-lt"/>
              <a:ea typeface="+mn-ea"/>
              <a:cs typeface="+mn-cs"/>
            </a:rPr>
            <a:t>資格審査等の適正化に努める。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55</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15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86178</xdr:rowOff>
    </xdr:from>
    <xdr:to>
      <xdr:col>19</xdr:col>
      <xdr:colOff>187325</xdr:colOff>
      <xdr:row>55</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1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86178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1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55</xdr:row>
      <xdr:rowOff>151493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15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121755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121755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平成</a:t>
          </a:r>
          <a:r>
            <a:rPr lang="en-US" altLang="ja-JP" sz="1100" b="0">
              <a:solidFill>
                <a:schemeClr val="tx1"/>
              </a:solidFill>
              <a:effectLst/>
              <a:latin typeface="+mn-lt"/>
              <a:ea typeface="+mn-ea"/>
              <a:cs typeface="+mn-cs"/>
            </a:rPr>
            <a:t>30</a:t>
          </a:r>
          <a:r>
            <a:rPr lang="ja-JP" altLang="ja-JP" sz="1100" b="0">
              <a:solidFill>
                <a:schemeClr val="tx1"/>
              </a:solidFill>
              <a:effectLst/>
              <a:latin typeface="+mn-lt"/>
              <a:ea typeface="+mn-ea"/>
              <a:cs typeface="+mn-cs"/>
            </a:rPr>
            <a:t>年度以降は減少傾向で推移しているが、</a:t>
          </a:r>
          <a:r>
            <a:rPr lang="en-US" altLang="ja-JP" sz="1100" b="0">
              <a:solidFill>
                <a:schemeClr val="tx1"/>
              </a:solidFill>
              <a:effectLst/>
              <a:latin typeface="+mn-lt"/>
              <a:ea typeface="+mn-ea"/>
              <a:cs typeface="+mn-cs"/>
            </a:rPr>
            <a:t>国民健康保険特別会計や介護保険特別会計等に対する繰出金が増加傾向で推移しているほか、国民健康保険中央診療所特別会計において</a:t>
          </a:r>
          <a:r>
            <a:rPr lang="ja-JP" altLang="ja-JP" sz="1100" b="0">
              <a:solidFill>
                <a:schemeClr val="tx1"/>
              </a:solidFill>
              <a:effectLst/>
              <a:latin typeface="+mn-lt"/>
              <a:ea typeface="+mn-ea"/>
              <a:cs typeface="+mn-cs"/>
            </a:rPr>
            <a:t>も</a:t>
          </a:r>
          <a:r>
            <a:rPr lang="en-US" altLang="ja-JP" sz="1100" b="0">
              <a:solidFill>
                <a:schemeClr val="tx1"/>
              </a:solidFill>
              <a:effectLst/>
              <a:latin typeface="+mn-lt"/>
              <a:ea typeface="+mn-ea"/>
              <a:cs typeface="+mn-cs"/>
            </a:rPr>
            <a:t>、患者数の減少を背景とした診療所の経営悪化に伴う繰出金</a:t>
          </a:r>
          <a:r>
            <a:rPr lang="ja-JP" altLang="ja-JP" sz="1100" b="0">
              <a:solidFill>
                <a:schemeClr val="tx1"/>
              </a:solidFill>
              <a:effectLst/>
              <a:latin typeface="+mn-lt"/>
              <a:ea typeface="+mn-ea"/>
              <a:cs typeface="+mn-cs"/>
            </a:rPr>
            <a:t>が増加している。</a:t>
          </a:r>
          <a:endParaRPr lang="ja-JP" altLang="ja-JP" sz="1400">
            <a:solidFill>
              <a:schemeClr val="tx1"/>
            </a:solidFill>
            <a:effectLst/>
          </a:endParaRPr>
        </a:p>
        <a:p>
          <a:r>
            <a:rPr lang="en-US" altLang="ja-JP" sz="1100" b="0">
              <a:solidFill>
                <a:schemeClr val="tx1"/>
              </a:solidFill>
              <a:effectLst/>
              <a:latin typeface="+mn-lt"/>
              <a:ea typeface="+mn-ea"/>
              <a:cs typeface="+mn-cs"/>
            </a:rPr>
            <a:t>　今後は、</a:t>
          </a:r>
          <a:r>
            <a:rPr lang="ja-JP" altLang="en-US" sz="1100" b="0">
              <a:solidFill>
                <a:schemeClr val="tx1"/>
              </a:solidFill>
              <a:effectLst/>
              <a:latin typeface="+mn-lt"/>
              <a:ea typeface="+mn-ea"/>
              <a:cs typeface="+mn-cs"/>
            </a:rPr>
            <a:t>診療所の経営改善に取り組む等</a:t>
          </a:r>
          <a:r>
            <a:rPr lang="en-US" altLang="ja-JP" sz="1100" b="0">
              <a:solidFill>
                <a:schemeClr val="tx1"/>
              </a:solidFill>
              <a:effectLst/>
              <a:latin typeface="+mn-lt"/>
              <a:ea typeface="+mn-ea"/>
              <a:cs typeface="+mn-cs"/>
            </a:rPr>
            <a:t>医療費を抑制するため予防活動</a:t>
          </a:r>
          <a:r>
            <a:rPr lang="ja-JP" altLang="ja-JP" sz="1100" b="0">
              <a:solidFill>
                <a:schemeClr val="tx1"/>
              </a:solidFill>
              <a:effectLst/>
              <a:latin typeface="+mn-lt"/>
              <a:ea typeface="+mn-ea"/>
              <a:cs typeface="+mn-cs"/>
            </a:rPr>
            <a:t>等により、</a:t>
          </a:r>
          <a:r>
            <a:rPr lang="en-US" altLang="ja-JP" sz="1100" b="0">
              <a:solidFill>
                <a:schemeClr val="tx1"/>
              </a:solidFill>
              <a:effectLst/>
              <a:latin typeface="+mn-lt"/>
              <a:ea typeface="+mn-ea"/>
              <a:cs typeface="+mn-cs"/>
            </a:rPr>
            <a:t>普通会計の負担を軽減するよう努める必要がある。</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26416</xdr:rowOff>
    </xdr:from>
    <xdr:to>
      <xdr:col>82</xdr:col>
      <xdr:colOff>107950</xdr:colOff>
      <xdr:row>58</xdr:row>
      <xdr:rowOff>163576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97051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26416</xdr:rowOff>
    </xdr:from>
    <xdr:to>
      <xdr:col>78</xdr:col>
      <xdr:colOff>69850</xdr:colOff>
      <xdr:row>58</xdr:row>
      <xdr:rowOff>26416</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9705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26416</xdr:rowOff>
    </xdr:from>
    <xdr:to>
      <xdr:col>73</xdr:col>
      <xdr:colOff>180975</xdr:colOff>
      <xdr:row>58</xdr:row>
      <xdr:rowOff>117856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97051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117856</xdr:rowOff>
    </xdr:from>
    <xdr:to>
      <xdr:col>69</xdr:col>
      <xdr:colOff>92075</xdr:colOff>
      <xdr:row>59</xdr:row>
      <xdr:rowOff>56134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06195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112776</xdr:rowOff>
    </xdr:from>
    <xdr:to>
      <xdr:col>82</xdr:col>
      <xdr:colOff>158750</xdr:colOff>
      <xdr:row>59</xdr:row>
      <xdr:rowOff>42926</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05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84853</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02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147066</xdr:rowOff>
    </xdr:from>
    <xdr:to>
      <xdr:col>78</xdr:col>
      <xdr:colOff>120650</xdr:colOff>
      <xdr:row>58</xdr:row>
      <xdr:rowOff>77216</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87393</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688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147066</xdr:rowOff>
    </xdr:from>
    <xdr:to>
      <xdr:col>74</xdr:col>
      <xdr:colOff>31750</xdr:colOff>
      <xdr:row>58</xdr:row>
      <xdr:rowOff>77216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87393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67056</xdr:rowOff>
    </xdr:from>
    <xdr:to>
      <xdr:col>69</xdr:col>
      <xdr:colOff>142875</xdr:colOff>
      <xdr:row>58</xdr:row>
      <xdr:rowOff>168656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7383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78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5334</xdr:rowOff>
    </xdr:from>
    <xdr:to>
      <xdr:col>65</xdr:col>
      <xdr:colOff>53975</xdr:colOff>
      <xdr:row>59</xdr:row>
      <xdr:rowOff>106934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91711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20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rgbClr val="FF0000"/>
              </a:solidFill>
              <a:effectLst/>
              <a:latin typeface="+mn-lt"/>
              <a:ea typeface="+mn-ea"/>
              <a:cs typeface="+mn-cs"/>
            </a:rPr>
            <a:t>　</a:t>
          </a:r>
          <a:r>
            <a:rPr lang="en-US" altLang="ja-JP" sz="1100" b="0">
              <a:solidFill>
                <a:schemeClr val="tx1"/>
              </a:solidFill>
              <a:effectLst/>
              <a:latin typeface="+mn-lt"/>
              <a:ea typeface="+mn-ea"/>
              <a:cs typeface="+mn-cs"/>
            </a:rPr>
            <a:t>各種団体に対する補助金について、住民の協力を得て一律での削減を実施するとともに、費用対効果を検証し、必要な見直しを行っていることなどにより、</a:t>
          </a:r>
          <a:r>
            <a:rPr lang="ja-JP" altLang="ja-JP" sz="1100" b="0">
              <a:solidFill>
                <a:schemeClr val="tx1"/>
              </a:solidFill>
              <a:effectLst/>
              <a:latin typeface="+mn-lt"/>
              <a:ea typeface="+mn-ea"/>
              <a:cs typeface="+mn-cs"/>
            </a:rPr>
            <a:t>対前年度比で</a:t>
          </a:r>
          <a:r>
            <a:rPr lang="en-US" altLang="ja-JP" sz="1100" b="0">
              <a:solidFill>
                <a:schemeClr val="tx1"/>
              </a:solidFill>
              <a:effectLst/>
              <a:latin typeface="+mn-lt"/>
              <a:ea typeface="+mn-ea"/>
              <a:cs typeface="+mn-cs"/>
            </a:rPr>
            <a:t>2.6</a:t>
          </a:r>
          <a:r>
            <a:rPr lang="ja-JP" altLang="ja-JP" sz="1100" b="0">
              <a:solidFill>
                <a:schemeClr val="tx1"/>
              </a:solidFill>
              <a:effectLst/>
              <a:latin typeface="+mn-lt"/>
              <a:ea typeface="+mn-ea"/>
              <a:cs typeface="+mn-cs"/>
            </a:rPr>
            <a:t>ポイント低くなっており、類似団体平均と比較しても</a:t>
          </a:r>
          <a:r>
            <a:rPr lang="en-US" altLang="ja-JP" sz="1100" b="0">
              <a:solidFill>
                <a:schemeClr val="tx1"/>
              </a:solidFill>
              <a:effectLst/>
              <a:latin typeface="+mn-lt"/>
              <a:ea typeface="+mn-ea"/>
              <a:cs typeface="+mn-cs"/>
            </a:rPr>
            <a:t>6.2</a:t>
          </a:r>
          <a:r>
            <a:rPr lang="ja-JP" altLang="ja-JP" sz="1100" b="0">
              <a:solidFill>
                <a:schemeClr val="tx1"/>
              </a:solidFill>
              <a:effectLst/>
              <a:latin typeface="+mn-lt"/>
              <a:ea typeface="+mn-ea"/>
              <a:cs typeface="+mn-cs"/>
            </a:rPr>
            <a:t>ポイント</a:t>
          </a:r>
          <a:r>
            <a:rPr lang="ja-JP" altLang="en-US" sz="1100" b="0">
              <a:solidFill>
                <a:schemeClr val="tx1"/>
              </a:solidFill>
              <a:effectLst/>
              <a:latin typeface="+mn-lt"/>
              <a:ea typeface="+mn-ea"/>
              <a:cs typeface="+mn-cs"/>
            </a:rPr>
            <a:t>と大幅に</a:t>
          </a:r>
          <a:r>
            <a:rPr lang="ja-JP" altLang="ja-JP" sz="1100" b="0">
              <a:solidFill>
                <a:schemeClr val="tx1"/>
              </a:solidFill>
              <a:effectLst/>
              <a:latin typeface="+mn-lt"/>
              <a:ea typeface="+mn-ea"/>
              <a:cs typeface="+mn-cs"/>
            </a:rPr>
            <a:t>低い水準</a:t>
          </a:r>
          <a:r>
            <a:rPr lang="ja-JP" altLang="en-US" sz="1100" b="0">
              <a:solidFill>
                <a:schemeClr val="tx1"/>
              </a:solidFill>
              <a:effectLst/>
              <a:latin typeface="+mn-lt"/>
              <a:ea typeface="+mn-ea"/>
              <a:cs typeface="+mn-cs"/>
            </a:rPr>
            <a:t>となっている</a:t>
          </a:r>
          <a:r>
            <a:rPr lang="ja-JP" altLang="ja-JP" sz="1100" b="0">
              <a:solidFill>
                <a:schemeClr val="tx1"/>
              </a:solidFill>
              <a:effectLst/>
              <a:latin typeface="+mn-lt"/>
              <a:ea typeface="+mn-ea"/>
              <a:cs typeface="+mn-cs"/>
            </a:rPr>
            <a:t>。</a:t>
          </a:r>
          <a:endParaRPr lang="ja-JP" altLang="ja-JP" sz="1400">
            <a:solidFill>
              <a:schemeClr val="tx1"/>
            </a:solidFill>
            <a:effectLst/>
          </a:endParaRPr>
        </a:p>
        <a:p>
          <a:r>
            <a:rPr lang="en-US" altLang="ja-JP" sz="1100" b="0">
              <a:solidFill>
                <a:schemeClr val="tx1"/>
              </a:solidFill>
              <a:effectLst/>
              <a:latin typeface="+mn-lt"/>
              <a:ea typeface="+mn-ea"/>
              <a:cs typeface="+mn-cs"/>
            </a:rPr>
            <a:t>　さらに今後は団体に対する補助金については、事業内容に応じた補助に切り替えるなど、成果の検証や見直しを行い、補助費の抑制に努める。</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124714</xdr:rowOff>
    </xdr:from>
    <xdr:to>
      <xdr:col>82</xdr:col>
      <xdr:colOff>107950</xdr:colOff>
      <xdr:row>36</xdr:row>
      <xdr:rowOff>72136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125464"/>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72136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1803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8128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80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1803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73914</xdr:rowOff>
    </xdr:from>
    <xdr:to>
      <xdr:col>82</xdr:col>
      <xdr:colOff>158750</xdr:colOff>
      <xdr:row>36</xdr:row>
      <xdr:rowOff>4064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90441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1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21336</xdr:rowOff>
    </xdr:from>
    <xdr:to>
      <xdr:col>78</xdr:col>
      <xdr:colOff>120650</xdr:colOff>
      <xdr:row>36</xdr:row>
      <xdr:rowOff>122936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133113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62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b="0">
              <a:solidFill>
                <a:schemeClr val="tx1"/>
              </a:solidFill>
              <a:effectLst/>
              <a:latin typeface="+mn-lt"/>
              <a:ea typeface="+mn-ea"/>
              <a:cs typeface="+mn-cs"/>
            </a:rPr>
            <a:t>平成</a:t>
          </a:r>
          <a:r>
            <a:rPr lang="en-US" altLang="ja-JP" sz="1100" b="0">
              <a:solidFill>
                <a:schemeClr val="tx1"/>
              </a:solidFill>
              <a:effectLst/>
              <a:latin typeface="+mn-lt"/>
              <a:ea typeface="+mn-ea"/>
              <a:cs typeface="+mn-cs"/>
            </a:rPr>
            <a:t>29</a:t>
          </a:r>
          <a:r>
            <a:rPr lang="ja-JP" altLang="ja-JP" sz="1100" b="0">
              <a:solidFill>
                <a:schemeClr val="tx1"/>
              </a:solidFill>
              <a:effectLst/>
              <a:latin typeface="+mn-lt"/>
              <a:ea typeface="+mn-ea"/>
              <a:cs typeface="+mn-cs"/>
            </a:rPr>
            <a:t>年度同意債で実施した松野西小学校大規模改修事業や熱回収施設等建設事業の元金償還が開始されたこと等に</a:t>
          </a:r>
          <a:r>
            <a:rPr lang="en-US" altLang="ja-JP" sz="1100" b="0">
              <a:solidFill>
                <a:schemeClr val="tx1"/>
              </a:solidFill>
              <a:effectLst/>
              <a:latin typeface="+mn-lt"/>
              <a:ea typeface="+mn-ea"/>
              <a:cs typeface="+mn-cs"/>
            </a:rPr>
            <a:t>より、</a:t>
          </a:r>
          <a:r>
            <a:rPr lang="ja-JP" altLang="ja-JP" sz="1100" b="0">
              <a:solidFill>
                <a:schemeClr val="tx1"/>
              </a:solidFill>
              <a:effectLst/>
              <a:latin typeface="+mn-lt"/>
              <a:ea typeface="+mn-ea"/>
              <a:cs typeface="+mn-cs"/>
            </a:rPr>
            <a:t>令和</a:t>
          </a:r>
          <a:r>
            <a:rPr lang="ja-JP" altLang="en-US" sz="1100" b="0">
              <a:solidFill>
                <a:schemeClr val="tx1"/>
              </a:solidFill>
              <a:effectLst/>
              <a:latin typeface="+mn-lt"/>
              <a:ea typeface="+mn-ea"/>
              <a:cs typeface="+mn-cs"/>
            </a:rPr>
            <a:t>６</a:t>
          </a:r>
          <a:r>
            <a:rPr lang="ja-JP" altLang="ja-JP" sz="1100" b="0">
              <a:solidFill>
                <a:schemeClr val="tx1"/>
              </a:solidFill>
              <a:effectLst/>
              <a:latin typeface="+mn-lt"/>
              <a:ea typeface="+mn-ea"/>
              <a:cs typeface="+mn-cs"/>
            </a:rPr>
            <a:t>年度は類似団体平均より</a:t>
          </a:r>
          <a:r>
            <a:rPr lang="en-US" altLang="ja-JP" sz="1100" b="0">
              <a:solidFill>
                <a:schemeClr val="tx1"/>
              </a:solidFill>
              <a:effectLst/>
              <a:latin typeface="+mn-lt"/>
              <a:ea typeface="+mn-ea"/>
              <a:cs typeface="+mn-cs"/>
            </a:rPr>
            <a:t>3.1</a:t>
          </a:r>
          <a:r>
            <a:rPr lang="ja-JP" altLang="ja-JP" sz="1100" b="0">
              <a:solidFill>
                <a:schemeClr val="tx1"/>
              </a:solidFill>
              <a:effectLst/>
              <a:latin typeface="+mn-lt"/>
              <a:ea typeface="+mn-ea"/>
              <a:cs typeface="+mn-cs"/>
            </a:rPr>
            <a:t>ポイント</a:t>
          </a:r>
          <a:r>
            <a:rPr lang="ja-JP" altLang="en-US" sz="1100" b="0">
              <a:solidFill>
                <a:schemeClr val="tx1"/>
              </a:solidFill>
              <a:effectLst/>
              <a:latin typeface="+mn-lt"/>
              <a:ea typeface="+mn-ea"/>
              <a:cs typeface="+mn-cs"/>
            </a:rPr>
            <a:t>上回って</a:t>
          </a:r>
          <a:r>
            <a:rPr lang="ja-JP" altLang="ja-JP" sz="1100" b="0">
              <a:solidFill>
                <a:schemeClr val="tx1"/>
              </a:solidFill>
              <a:effectLst/>
              <a:latin typeface="+mn-lt"/>
              <a:ea typeface="+mn-ea"/>
              <a:cs typeface="+mn-cs"/>
            </a:rPr>
            <a:t>いる。</a:t>
          </a:r>
          <a:endParaRPr lang="ja-JP" altLang="ja-JP" sz="1400">
            <a:solidFill>
              <a:schemeClr val="tx1"/>
            </a:solidFill>
            <a:effectLst/>
          </a:endParaRPr>
        </a:p>
        <a:p>
          <a:r>
            <a:rPr lang="ja-JP" altLang="ja-JP" sz="1100" b="0">
              <a:solidFill>
                <a:schemeClr val="tx1"/>
              </a:solidFill>
              <a:effectLst/>
              <a:latin typeface="+mn-lt"/>
              <a:ea typeface="+mn-ea"/>
              <a:cs typeface="+mn-cs"/>
            </a:rPr>
            <a:t>　</a:t>
          </a:r>
          <a:r>
            <a:rPr lang="ja-JP" altLang="ja-JP" sz="1100">
              <a:solidFill>
                <a:schemeClr val="dk1"/>
              </a:solidFill>
              <a:effectLst/>
              <a:latin typeface="+mn-lt"/>
              <a:ea typeface="+mn-ea"/>
              <a:cs typeface="+mn-cs"/>
            </a:rPr>
            <a:t>地方債現在高は減少傾向にあるものの、今後は公共施設等総合管理計画に基づく施設の長寿命化や統廃合を計画的に進め、新規起債の発行を抑制することで、将来負担の軽減と公債費の適正化に努める。</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111761</xdr:rowOff>
    </xdr:from>
    <xdr:to>
      <xdr:col>24</xdr:col>
      <xdr:colOff>25400</xdr:colOff>
      <xdr:row>77</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31341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0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73661</xdr:rowOff>
    </xdr:from>
    <xdr:to>
      <xdr:col>15</xdr:col>
      <xdr:colOff>98425</xdr:colOff>
      <xdr:row>77</xdr:row>
      <xdr:rowOff>107950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75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73661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2486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60961</xdr:rowOff>
    </xdr:from>
    <xdr:to>
      <xdr:col>24</xdr:col>
      <xdr:colOff>76200</xdr:colOff>
      <xdr:row>77</xdr:row>
      <xdr:rowOff>162561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33038</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76200</xdr:rowOff>
    </xdr:from>
    <xdr:to>
      <xdr:col>20</xdr:col>
      <xdr:colOff>38100</xdr:colOff>
      <xdr:row>78</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162577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57150</xdr:rowOff>
    </xdr:from>
    <xdr:to>
      <xdr:col>15</xdr:col>
      <xdr:colOff>149225</xdr:colOff>
      <xdr:row>77</xdr:row>
      <xdr:rowOff>158750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143527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22861</xdr:rowOff>
    </xdr:from>
    <xdr:to>
      <xdr:col>11</xdr:col>
      <xdr:colOff>60325</xdr:colOff>
      <xdr:row>77</xdr:row>
      <xdr:rowOff>124461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109238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82566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rgbClr val="FF0000"/>
              </a:solidFill>
              <a:effectLst/>
              <a:latin typeface="+mn-lt"/>
              <a:ea typeface="+mn-ea"/>
              <a:cs typeface="+mn-cs"/>
            </a:rPr>
            <a:t>　</a:t>
          </a:r>
          <a:r>
            <a:rPr lang="ja-JP" altLang="ja-JP" sz="1100" b="0">
              <a:solidFill>
                <a:schemeClr val="tx1"/>
              </a:solidFill>
              <a:effectLst/>
              <a:latin typeface="+mn-lt"/>
              <a:ea typeface="+mn-ea"/>
              <a:cs typeface="+mn-cs"/>
            </a:rPr>
            <a:t>公債費以外の経常収支比率は、対前年度比で</a:t>
          </a:r>
          <a:r>
            <a:rPr lang="en-US" altLang="ja-JP" sz="1100" b="0">
              <a:solidFill>
                <a:schemeClr val="tx1"/>
              </a:solidFill>
              <a:effectLst/>
              <a:latin typeface="+mn-lt"/>
              <a:ea typeface="+mn-ea"/>
              <a:cs typeface="+mn-cs"/>
            </a:rPr>
            <a:t>1.7</a:t>
          </a:r>
          <a:r>
            <a:rPr lang="ja-JP" altLang="ja-JP" sz="1100" b="0">
              <a:solidFill>
                <a:schemeClr val="tx1"/>
              </a:solidFill>
              <a:effectLst/>
              <a:latin typeface="+mn-lt"/>
              <a:ea typeface="+mn-ea"/>
              <a:cs typeface="+mn-cs"/>
            </a:rPr>
            <a:t>ポイント低くなっており、類似団体平均と比較しても</a:t>
          </a:r>
          <a:r>
            <a:rPr lang="en-US" altLang="ja-JP" sz="1100" b="0">
              <a:solidFill>
                <a:schemeClr val="tx1"/>
              </a:solidFill>
              <a:effectLst/>
              <a:latin typeface="+mn-lt"/>
              <a:ea typeface="+mn-ea"/>
              <a:cs typeface="+mn-cs"/>
            </a:rPr>
            <a:t>3.2</a:t>
          </a:r>
          <a:r>
            <a:rPr lang="ja-JP" altLang="ja-JP" sz="1100" b="0">
              <a:solidFill>
                <a:schemeClr val="tx1"/>
              </a:solidFill>
              <a:effectLst/>
              <a:latin typeface="+mn-lt"/>
              <a:ea typeface="+mn-ea"/>
              <a:cs typeface="+mn-cs"/>
            </a:rPr>
            <a:t>ポイント低い水準</a:t>
          </a:r>
          <a:r>
            <a:rPr lang="ja-JP" altLang="en-US" sz="1100" b="0">
              <a:solidFill>
                <a:schemeClr val="tx1"/>
              </a:solidFill>
              <a:effectLst/>
              <a:latin typeface="+mn-lt"/>
              <a:ea typeface="+mn-ea"/>
              <a:cs typeface="+mn-cs"/>
            </a:rPr>
            <a:t>と</a:t>
          </a:r>
          <a:r>
            <a:rPr lang="ja-JP" altLang="ja-JP" sz="1100" b="0">
              <a:solidFill>
                <a:schemeClr val="tx1"/>
              </a:solidFill>
              <a:effectLst/>
              <a:latin typeface="+mn-lt"/>
              <a:ea typeface="+mn-ea"/>
              <a:cs typeface="+mn-cs"/>
            </a:rPr>
            <a:t>なっている。</a:t>
          </a:r>
          <a:endParaRPr lang="ja-JP" altLang="ja-JP" sz="1400">
            <a:solidFill>
              <a:schemeClr val="tx1"/>
            </a:solidFill>
            <a:effectLst/>
          </a:endParaRPr>
        </a:p>
        <a:p>
          <a:r>
            <a:rPr lang="ja-JP" altLang="ja-JP" sz="1100" b="0">
              <a:solidFill>
                <a:schemeClr val="tx1"/>
              </a:solidFill>
              <a:effectLst/>
              <a:latin typeface="+mn-lt"/>
              <a:ea typeface="+mn-ea"/>
              <a:cs typeface="+mn-cs"/>
            </a:rPr>
            <a:t>　これは、人事院勧告に基づく人件費の上昇や、同じく人件費の上昇等よる宇和島地区広域事務組合への補助金が増加していること等によるものである。</a:t>
          </a:r>
          <a:endParaRPr lang="ja-JP" altLang="ja-JP" sz="1400">
            <a:solidFill>
              <a:schemeClr val="tx1"/>
            </a:solidFill>
            <a:effectLst/>
          </a:endParaRPr>
        </a:p>
        <a:p>
          <a:pPr eaLnBrk="1" fontAlgn="auto" latinLnBrk="0" hangingPunct="1"/>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今後は、今後は組織の体制整備や職員の適正配置に取組むことにより、人件費の抑制に努める必要がある。</a:t>
          </a:r>
          <a:endParaRPr lang="ja-JP" altLang="ja-JP" sz="140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54611</xdr:rowOff>
    </xdr:from>
    <xdr:to>
      <xdr:col>82</xdr:col>
      <xdr:colOff>107950</xdr:colOff>
      <xdr:row>76</xdr:row>
      <xdr:rowOff>119380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084811"/>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5080</xdr:rowOff>
    </xdr:from>
    <xdr:to>
      <xdr:col>78</xdr:col>
      <xdr:colOff>69850</xdr:colOff>
      <xdr:row>76</xdr:row>
      <xdr:rowOff>119380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0352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100330</xdr:rowOff>
    </xdr:from>
    <xdr:to>
      <xdr:col>73</xdr:col>
      <xdr:colOff>180975</xdr:colOff>
      <xdr:row>76</xdr:row>
      <xdr:rowOff>5080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9590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100330</xdr:rowOff>
    </xdr:from>
    <xdr:to>
      <xdr:col>69</xdr:col>
      <xdr:colOff>92075</xdr:colOff>
      <xdr:row>76</xdr:row>
      <xdr:rowOff>58420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959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143527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3811</xdr:rowOff>
    </xdr:from>
    <xdr:to>
      <xdr:col>82</xdr:col>
      <xdr:colOff>158750</xdr:colOff>
      <xdr:row>76</xdr:row>
      <xdr:rowOff>105411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20337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68580</xdr:rowOff>
    </xdr:from>
    <xdr:to>
      <xdr:col>78</xdr:col>
      <xdr:colOff>120650</xdr:colOff>
      <xdr:row>76</xdr:row>
      <xdr:rowOff>170180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154957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185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125730</xdr:rowOff>
    </xdr:from>
    <xdr:to>
      <xdr:col>74</xdr:col>
      <xdr:colOff>31750</xdr:colOff>
      <xdr:row>76</xdr:row>
      <xdr:rowOff>55880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66057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49530</xdr:rowOff>
    </xdr:from>
    <xdr:to>
      <xdr:col>69</xdr:col>
      <xdr:colOff>142875</xdr:colOff>
      <xdr:row>75</xdr:row>
      <xdr:rowOff>151130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161307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82972</xdr:rowOff>
    </xdr:from>
    <xdr:to>
      <xdr:col>29</xdr:col>
      <xdr:colOff>127000</xdr:colOff>
      <xdr:row>18</xdr:row>
      <xdr:rowOff>120522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16697"/>
          <a:ext cx="647700" cy="37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120522</xdr:rowOff>
    </xdr:from>
    <xdr:to>
      <xdr:col>26</xdr:col>
      <xdr:colOff>50800</xdr:colOff>
      <xdr:row>18</xdr:row>
      <xdr:rowOff>126059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54247"/>
          <a:ext cx="698500" cy="5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126059</xdr:rowOff>
    </xdr:from>
    <xdr:to>
      <xdr:col>22</xdr:col>
      <xdr:colOff>114300</xdr:colOff>
      <xdr:row>18</xdr:row>
      <xdr:rowOff>140860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59784"/>
          <a:ext cx="698500" cy="14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140860</xdr:rowOff>
    </xdr:from>
    <xdr:to>
      <xdr:col>18</xdr:col>
      <xdr:colOff>177800</xdr:colOff>
      <xdr:row>18</xdr:row>
      <xdr:rowOff>159177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74585"/>
          <a:ext cx="698500" cy="18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32172</xdr:rowOff>
    </xdr:from>
    <xdr:to>
      <xdr:col>29</xdr:col>
      <xdr:colOff>177800</xdr:colOff>
      <xdr:row>18</xdr:row>
      <xdr:rowOff>133772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658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4249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37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69722</xdr:rowOff>
    </xdr:from>
    <xdr:to>
      <xdr:col>26</xdr:col>
      <xdr:colOff>101600</xdr:colOff>
      <xdr:row>18</xdr:row>
      <xdr:rowOff>171322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03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156099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89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75259</xdr:rowOff>
    </xdr:from>
    <xdr:to>
      <xdr:col>22</xdr:col>
      <xdr:colOff>165100</xdr:colOff>
      <xdr:row>19</xdr:row>
      <xdr:rowOff>5409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08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161636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9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90059</xdr:rowOff>
    </xdr:from>
    <xdr:to>
      <xdr:col>19</xdr:col>
      <xdr:colOff>38100</xdr:colOff>
      <xdr:row>19</xdr:row>
      <xdr:rowOff>20210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2378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4987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1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108377</xdr:rowOff>
    </xdr:from>
    <xdr:to>
      <xdr:col>15</xdr:col>
      <xdr:colOff>101600</xdr:colOff>
      <xdr:row>19</xdr:row>
      <xdr:rowOff>38527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42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23304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28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40803</xdr:rowOff>
    </xdr:from>
    <xdr:to>
      <xdr:col>29</xdr:col>
      <xdr:colOff>127000</xdr:colOff>
      <xdr:row>36</xdr:row>
      <xdr:rowOff>47493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94053"/>
          <a:ext cx="647700" cy="6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47493</xdr:rowOff>
    </xdr:from>
    <xdr:to>
      <xdr:col>26</xdr:col>
      <xdr:colOff>50800</xdr:colOff>
      <xdr:row>36</xdr:row>
      <xdr:rowOff>75287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000743"/>
          <a:ext cx="698500" cy="27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75287</xdr:rowOff>
    </xdr:from>
    <xdr:to>
      <xdr:col>22</xdr:col>
      <xdr:colOff>114300</xdr:colOff>
      <xdr:row>36</xdr:row>
      <xdr:rowOff>95213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028537"/>
          <a:ext cx="698500" cy="19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95213</xdr:rowOff>
    </xdr:from>
    <xdr:to>
      <xdr:col>18</xdr:col>
      <xdr:colOff>177800</xdr:colOff>
      <xdr:row>36</xdr:row>
      <xdr:rowOff>108590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48463"/>
          <a:ext cx="698500" cy="13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332903</xdr:rowOff>
    </xdr:from>
    <xdr:to>
      <xdr:col>29</xdr:col>
      <xdr:colOff>177800</xdr:colOff>
      <xdr:row>36</xdr:row>
      <xdr:rowOff>91603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432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304980</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15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339593</xdr:rowOff>
    </xdr:from>
    <xdr:to>
      <xdr:col>26</xdr:col>
      <xdr:colOff>101600</xdr:colOff>
      <xdr:row>36</xdr:row>
      <xdr:rowOff>98293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49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83070</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36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24487</xdr:rowOff>
    </xdr:from>
    <xdr:to>
      <xdr:col>22</xdr:col>
      <xdr:colOff>165100</xdr:colOff>
      <xdr:row>36</xdr:row>
      <xdr:rowOff>126087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77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110864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6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44413</xdr:rowOff>
    </xdr:from>
    <xdr:to>
      <xdr:col>19</xdr:col>
      <xdr:colOff>38100</xdr:colOff>
      <xdr:row>36</xdr:row>
      <xdr:rowOff>146013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97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130790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08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57790</xdr:rowOff>
    </xdr:from>
    <xdr:to>
      <xdr:col>15</xdr:col>
      <xdr:colOff>101600</xdr:colOff>
      <xdr:row>36</xdr:row>
      <xdr:rowOff>159390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11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144167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9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3,484
3,428
98.45
4,183,377
4,060,301
108,318
2,503,060
5,801,482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86708</xdr:rowOff>
    </xdr:from>
    <xdr:to>
      <xdr:col>24</xdr:col>
      <xdr:colOff>63500</xdr:colOff>
      <xdr:row>37</xdr:row>
      <xdr:rowOff>121831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30358"/>
          <a:ext cx="838200" cy="3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121831</xdr:rowOff>
    </xdr:from>
    <xdr:to>
      <xdr:col>19</xdr:col>
      <xdr:colOff>177800</xdr:colOff>
      <xdr:row>37</xdr:row>
      <xdr:rowOff>139291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65481"/>
          <a:ext cx="889000" cy="1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139291</xdr:rowOff>
    </xdr:from>
    <xdr:to>
      <xdr:col>15</xdr:col>
      <xdr:colOff>50800</xdr:colOff>
      <xdr:row>37</xdr:row>
      <xdr:rowOff>150752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82941"/>
          <a:ext cx="8890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150752</xdr:rowOff>
    </xdr:from>
    <xdr:to>
      <xdr:col>10</xdr:col>
      <xdr:colOff>114300</xdr:colOff>
      <xdr:row>37</xdr:row>
      <xdr:rowOff>162918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94402"/>
          <a:ext cx="889000" cy="1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149896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35908</xdr:rowOff>
    </xdr:from>
    <xdr:to>
      <xdr:col>24</xdr:col>
      <xdr:colOff>114300</xdr:colOff>
      <xdr:row>37</xdr:row>
      <xdr:rowOff>137508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7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14335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5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71031</xdr:rowOff>
    </xdr:from>
    <xdr:to>
      <xdr:col>20</xdr:col>
      <xdr:colOff>38100</xdr:colOff>
      <xdr:row>38</xdr:row>
      <xdr:rowOff>1181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1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163758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07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88491</xdr:rowOff>
    </xdr:from>
    <xdr:to>
      <xdr:col>15</xdr:col>
      <xdr:colOff>101600</xdr:colOff>
      <xdr:row>38</xdr:row>
      <xdr:rowOff>18641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3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9768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99952</xdr:rowOff>
    </xdr:from>
    <xdr:to>
      <xdr:col>10</xdr:col>
      <xdr:colOff>165100</xdr:colOff>
      <xdr:row>38</xdr:row>
      <xdr:rowOff>30102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21228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3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112118</xdr:rowOff>
    </xdr:from>
    <xdr:to>
      <xdr:col>6</xdr:col>
      <xdr:colOff>38100</xdr:colOff>
      <xdr:row>38</xdr:row>
      <xdr:rowOff>42268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5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33395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4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56890</xdr:rowOff>
    </xdr:from>
    <xdr:to>
      <xdr:col>24</xdr:col>
      <xdr:colOff>63500</xdr:colOff>
      <xdr:row>58</xdr:row>
      <xdr:rowOff>67450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00990"/>
          <a:ext cx="838200" cy="1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66002</xdr:rowOff>
    </xdr:from>
    <xdr:to>
      <xdr:col>19</xdr:col>
      <xdr:colOff>177800</xdr:colOff>
      <xdr:row>58</xdr:row>
      <xdr:rowOff>67450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10010102"/>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66002</xdr:rowOff>
    </xdr:from>
    <xdr:to>
      <xdr:col>15</xdr:col>
      <xdr:colOff>50800</xdr:colOff>
      <xdr:row>58</xdr:row>
      <xdr:rowOff>69499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10102"/>
          <a:ext cx="889000" cy="3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69499</xdr:rowOff>
    </xdr:from>
    <xdr:to>
      <xdr:col>10</xdr:col>
      <xdr:colOff>114300</xdr:colOff>
      <xdr:row>58</xdr:row>
      <xdr:rowOff>72834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13599"/>
          <a:ext cx="8890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6090</xdr:rowOff>
    </xdr:from>
    <xdr:to>
      <xdr:col>24</xdr:col>
      <xdr:colOff>114300</xdr:colOff>
      <xdr:row>58</xdr:row>
      <xdr:rowOff>107690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5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92467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65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16650</xdr:rowOff>
    </xdr:from>
    <xdr:to>
      <xdr:col>20</xdr:col>
      <xdr:colOff>38100</xdr:colOff>
      <xdr:row>58</xdr:row>
      <xdr:rowOff>118250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109377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5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15202</xdr:rowOff>
    </xdr:from>
    <xdr:to>
      <xdr:col>15</xdr:col>
      <xdr:colOff>101600</xdr:colOff>
      <xdr:row>58</xdr:row>
      <xdr:rowOff>116802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107929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52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18699</xdr:rowOff>
    </xdr:from>
    <xdr:to>
      <xdr:col>10</xdr:col>
      <xdr:colOff>165100</xdr:colOff>
      <xdr:row>58</xdr:row>
      <xdr:rowOff>120299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6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111426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55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22034</xdr:rowOff>
    </xdr:from>
    <xdr:to>
      <xdr:col>6</xdr:col>
      <xdr:colOff>38100</xdr:colOff>
      <xdr:row>58</xdr:row>
      <xdr:rowOff>123634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6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114761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5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38305</xdr:rowOff>
    </xdr:from>
    <xdr:to>
      <xdr:col>24</xdr:col>
      <xdr:colOff>63500</xdr:colOff>
      <xdr:row>79</xdr:row>
      <xdr:rowOff>42793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82855"/>
          <a:ext cx="838200" cy="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41117</xdr:rowOff>
    </xdr:from>
    <xdr:to>
      <xdr:col>19</xdr:col>
      <xdr:colOff>177800</xdr:colOff>
      <xdr:row>79</xdr:row>
      <xdr:rowOff>42793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85667"/>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40563</xdr:rowOff>
    </xdr:from>
    <xdr:to>
      <xdr:col>15</xdr:col>
      <xdr:colOff>50800</xdr:colOff>
      <xdr:row>79</xdr:row>
      <xdr:rowOff>41117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85113"/>
          <a:ext cx="889000" cy="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38396</xdr:rowOff>
    </xdr:from>
    <xdr:to>
      <xdr:col>10</xdr:col>
      <xdr:colOff>114300</xdr:colOff>
      <xdr:row>79</xdr:row>
      <xdr:rowOff>40563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82946"/>
          <a:ext cx="889000" cy="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158955</xdr:rowOff>
    </xdr:from>
    <xdr:to>
      <xdr:col>24</xdr:col>
      <xdr:colOff>114300</xdr:colOff>
      <xdr:row>79</xdr:row>
      <xdr:rowOff>89105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3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73882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4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163443</xdr:rowOff>
    </xdr:from>
    <xdr:to>
      <xdr:col>20</xdr:col>
      <xdr:colOff>38100</xdr:colOff>
      <xdr:row>79</xdr:row>
      <xdr:rowOff>93593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84720</xdr:rowOff>
    </xdr:from>
    <xdr:ext cx="378565"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8017" y="136292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161767</xdr:rowOff>
    </xdr:from>
    <xdr:to>
      <xdr:col>15</xdr:col>
      <xdr:colOff>101600</xdr:colOff>
      <xdr:row>79</xdr:row>
      <xdr:rowOff>91917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3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83044</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9017" y="136275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161213</xdr:rowOff>
    </xdr:from>
    <xdr:to>
      <xdr:col>10</xdr:col>
      <xdr:colOff>165100</xdr:colOff>
      <xdr:row>79</xdr:row>
      <xdr:rowOff>91363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3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82490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27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159046</xdr:rowOff>
    </xdr:from>
    <xdr:to>
      <xdr:col>6</xdr:col>
      <xdr:colOff>38100</xdr:colOff>
      <xdr:row>79</xdr:row>
      <xdr:rowOff>89196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3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80323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2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123157</xdr:rowOff>
    </xdr:from>
    <xdr:to>
      <xdr:col>24</xdr:col>
      <xdr:colOff>63500</xdr:colOff>
      <xdr:row>95</xdr:row>
      <xdr:rowOff>157035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410907"/>
          <a:ext cx="838200" cy="3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90551</xdr:rowOff>
    </xdr:from>
    <xdr:to>
      <xdr:col>19</xdr:col>
      <xdr:colOff>177800</xdr:colOff>
      <xdr:row>95</xdr:row>
      <xdr:rowOff>123157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378301"/>
          <a:ext cx="889000" cy="3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150772</xdr:rowOff>
    </xdr:from>
    <xdr:to>
      <xdr:col>15</xdr:col>
      <xdr:colOff>50800</xdr:colOff>
      <xdr:row>95</xdr:row>
      <xdr:rowOff>90551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267072"/>
          <a:ext cx="889000" cy="11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150772</xdr:rowOff>
    </xdr:from>
    <xdr:to>
      <xdr:col>10</xdr:col>
      <xdr:colOff>114300</xdr:colOff>
      <xdr:row>96</xdr:row>
      <xdr:rowOff>55187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67072"/>
          <a:ext cx="889000" cy="24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106235</xdr:rowOff>
    </xdr:from>
    <xdr:to>
      <xdr:col>24</xdr:col>
      <xdr:colOff>114300</xdr:colOff>
      <xdr:row>96</xdr:row>
      <xdr:rowOff>36385</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9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84662</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7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72357</xdr:rowOff>
    </xdr:from>
    <xdr:to>
      <xdr:col>20</xdr:col>
      <xdr:colOff>38100</xdr:colOff>
      <xdr:row>96</xdr:row>
      <xdr:rowOff>2507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6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165084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5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39751</xdr:rowOff>
    </xdr:from>
    <xdr:to>
      <xdr:col>15</xdr:col>
      <xdr:colOff>101600</xdr:colOff>
      <xdr:row>95</xdr:row>
      <xdr:rowOff>141351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32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132478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42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99972</xdr:rowOff>
    </xdr:from>
    <xdr:to>
      <xdr:col>10</xdr:col>
      <xdr:colOff>165100</xdr:colOff>
      <xdr:row>95</xdr:row>
      <xdr:rowOff>30122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1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46649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599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4387</xdr:rowOff>
    </xdr:from>
    <xdr:to>
      <xdr:col>6</xdr:col>
      <xdr:colOff>38100</xdr:colOff>
      <xdr:row>96</xdr:row>
      <xdr:rowOff>105987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6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97114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5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102491</xdr:rowOff>
    </xdr:from>
    <xdr:to>
      <xdr:col>55</xdr:col>
      <xdr:colOff>0</xdr:colOff>
      <xdr:row>38</xdr:row>
      <xdr:rowOff>104586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617591"/>
          <a:ext cx="8382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93063</xdr:rowOff>
    </xdr:from>
    <xdr:to>
      <xdr:col>50</xdr:col>
      <xdr:colOff>114300</xdr:colOff>
      <xdr:row>38</xdr:row>
      <xdr:rowOff>102491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608163"/>
          <a:ext cx="889000" cy="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93063</xdr:rowOff>
    </xdr:from>
    <xdr:to>
      <xdr:col>45</xdr:col>
      <xdr:colOff>177800</xdr:colOff>
      <xdr:row>38</xdr:row>
      <xdr:rowOff>148313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08163"/>
          <a:ext cx="889000" cy="5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17963</xdr:rowOff>
    </xdr:from>
    <xdr:to>
      <xdr:col>41</xdr:col>
      <xdr:colOff>50800</xdr:colOff>
      <xdr:row>38</xdr:row>
      <xdr:rowOff>148313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33063"/>
          <a:ext cx="889000" cy="130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53786</xdr:rowOff>
    </xdr:from>
    <xdr:to>
      <xdr:col>55</xdr:col>
      <xdr:colOff>50800</xdr:colOff>
      <xdr:row>38</xdr:row>
      <xdr:rowOff>155386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6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140163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83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51691</xdr:rowOff>
    </xdr:from>
    <xdr:to>
      <xdr:col>50</xdr:col>
      <xdr:colOff>165100</xdr:colOff>
      <xdr:row>38</xdr:row>
      <xdr:rowOff>153291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6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144418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59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42263</xdr:rowOff>
    </xdr:from>
    <xdr:to>
      <xdr:col>46</xdr:col>
      <xdr:colOff>38100</xdr:colOff>
      <xdr:row>38</xdr:row>
      <xdr:rowOff>143863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5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134990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5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97513</xdr:rowOff>
    </xdr:from>
    <xdr:to>
      <xdr:col>41</xdr:col>
      <xdr:colOff>101600</xdr:colOff>
      <xdr:row>39</xdr:row>
      <xdr:rowOff>27663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18790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705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138613</xdr:rowOff>
    </xdr:from>
    <xdr:to>
      <xdr:col>36</xdr:col>
      <xdr:colOff>165100</xdr:colOff>
      <xdr:row>38</xdr:row>
      <xdr:rowOff>68763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8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59890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74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18238</xdr:rowOff>
    </xdr:from>
    <xdr:to>
      <xdr:col>55</xdr:col>
      <xdr:colOff>0</xdr:colOff>
      <xdr:row>59</xdr:row>
      <xdr:rowOff>28177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33788"/>
          <a:ext cx="8382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2043</xdr:rowOff>
    </xdr:from>
    <xdr:to>
      <xdr:col>50</xdr:col>
      <xdr:colOff>114300</xdr:colOff>
      <xdr:row>59</xdr:row>
      <xdr:rowOff>18238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17593"/>
          <a:ext cx="889000" cy="1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72717</xdr:rowOff>
    </xdr:from>
    <xdr:to>
      <xdr:col>45</xdr:col>
      <xdr:colOff>177800</xdr:colOff>
      <xdr:row>59</xdr:row>
      <xdr:rowOff>2043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16817"/>
          <a:ext cx="889000" cy="10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72717</xdr:rowOff>
    </xdr:from>
    <xdr:to>
      <xdr:col>41</xdr:col>
      <xdr:colOff>50800</xdr:colOff>
      <xdr:row>59</xdr:row>
      <xdr:rowOff>38129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16817"/>
          <a:ext cx="889000" cy="13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148827</xdr:rowOff>
    </xdr:from>
    <xdr:to>
      <xdr:col>55</xdr:col>
      <xdr:colOff>50800</xdr:colOff>
      <xdr:row>59</xdr:row>
      <xdr:rowOff>78977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9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138888</xdr:rowOff>
    </xdr:from>
    <xdr:to>
      <xdr:col>50</xdr:col>
      <xdr:colOff>165100</xdr:colOff>
      <xdr:row>59</xdr:row>
      <xdr:rowOff>69038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8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60165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75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122693</xdr:rowOff>
    </xdr:from>
    <xdr:to>
      <xdr:col>46</xdr:col>
      <xdr:colOff>38100</xdr:colOff>
      <xdr:row>59</xdr:row>
      <xdr:rowOff>52843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6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69370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42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21917</xdr:rowOff>
    </xdr:from>
    <xdr:to>
      <xdr:col>41</xdr:col>
      <xdr:colOff>101600</xdr:colOff>
      <xdr:row>58</xdr:row>
      <xdr:rowOff>123517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6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140044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41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158779</xdr:rowOff>
    </xdr:from>
    <xdr:to>
      <xdr:col>36</xdr:col>
      <xdr:colOff>165100</xdr:colOff>
      <xdr:row>59</xdr:row>
      <xdr:rowOff>88929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0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80056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95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88647</xdr:rowOff>
    </xdr:from>
    <xdr:to>
      <xdr:col>55</xdr:col>
      <xdr:colOff>0</xdr:colOff>
      <xdr:row>78</xdr:row>
      <xdr:rowOff>136043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61747"/>
          <a:ext cx="838200" cy="4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136043</xdr:rowOff>
    </xdr:from>
    <xdr:to>
      <xdr:col>50</xdr:col>
      <xdr:colOff>114300</xdr:colOff>
      <xdr:row>78</xdr:row>
      <xdr:rowOff>138299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09143"/>
          <a:ext cx="889000" cy="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130297</xdr:rowOff>
    </xdr:from>
    <xdr:to>
      <xdr:col>45</xdr:col>
      <xdr:colOff>177800</xdr:colOff>
      <xdr:row>78</xdr:row>
      <xdr:rowOff>138299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03397"/>
          <a:ext cx="88900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130297</xdr:rowOff>
    </xdr:from>
    <xdr:to>
      <xdr:col>41</xdr:col>
      <xdr:colOff>50800</xdr:colOff>
      <xdr:row>78</xdr:row>
      <xdr:rowOff>159795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03397"/>
          <a:ext cx="889000" cy="2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37847</xdr:rowOff>
    </xdr:from>
    <xdr:to>
      <xdr:col>55</xdr:col>
      <xdr:colOff>50800</xdr:colOff>
      <xdr:row>78</xdr:row>
      <xdr:rowOff>139447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16274</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89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85243</xdr:rowOff>
    </xdr:from>
    <xdr:to>
      <xdr:col>50</xdr:col>
      <xdr:colOff>165100</xdr:colOff>
      <xdr:row>79</xdr:row>
      <xdr:rowOff>15393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6520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1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87499</xdr:rowOff>
    </xdr:from>
    <xdr:to>
      <xdr:col>46</xdr:col>
      <xdr:colOff>38100</xdr:colOff>
      <xdr:row>79</xdr:row>
      <xdr:rowOff>17649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6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8776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5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79497</xdr:rowOff>
    </xdr:from>
    <xdr:to>
      <xdr:col>41</xdr:col>
      <xdr:colOff>101600</xdr:colOff>
      <xdr:row>79</xdr:row>
      <xdr:rowOff>9647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5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774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4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108995</xdr:rowOff>
    </xdr:from>
    <xdr:to>
      <xdr:col>36</xdr:col>
      <xdr:colOff>165100</xdr:colOff>
      <xdr:row>79</xdr:row>
      <xdr:rowOff>39145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30272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7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76800</xdr:rowOff>
    </xdr:from>
    <xdr:to>
      <xdr:col>55</xdr:col>
      <xdr:colOff>0</xdr:colOff>
      <xdr:row>98</xdr:row>
      <xdr:rowOff>93934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78900"/>
          <a:ext cx="838200" cy="1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41046</xdr:rowOff>
    </xdr:from>
    <xdr:to>
      <xdr:col>50</xdr:col>
      <xdr:colOff>114300</xdr:colOff>
      <xdr:row>98</xdr:row>
      <xdr:rowOff>76800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43146"/>
          <a:ext cx="889000" cy="3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70861</xdr:rowOff>
    </xdr:from>
    <xdr:to>
      <xdr:col>45</xdr:col>
      <xdr:colOff>177800</xdr:colOff>
      <xdr:row>98</xdr:row>
      <xdr:rowOff>41046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01511"/>
          <a:ext cx="889000" cy="14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70861</xdr:rowOff>
    </xdr:from>
    <xdr:to>
      <xdr:col>41</xdr:col>
      <xdr:colOff>50800</xdr:colOff>
      <xdr:row>98</xdr:row>
      <xdr:rowOff>80152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01511"/>
          <a:ext cx="889000" cy="18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43134</xdr:rowOff>
    </xdr:from>
    <xdr:to>
      <xdr:col>55</xdr:col>
      <xdr:colOff>50800</xdr:colOff>
      <xdr:row>98</xdr:row>
      <xdr:rowOff>144734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4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26000</xdr:rowOff>
    </xdr:from>
    <xdr:to>
      <xdr:col>50</xdr:col>
      <xdr:colOff>165100</xdr:colOff>
      <xdr:row>98</xdr:row>
      <xdr:rowOff>127600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2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118727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2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161696</xdr:rowOff>
    </xdr:from>
    <xdr:to>
      <xdr:col>46</xdr:col>
      <xdr:colOff>38100</xdr:colOff>
      <xdr:row>98</xdr:row>
      <xdr:rowOff>91846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9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108373</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67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20061</xdr:rowOff>
    </xdr:from>
    <xdr:to>
      <xdr:col>41</xdr:col>
      <xdr:colOff>101600</xdr:colOff>
      <xdr:row>97</xdr:row>
      <xdr:rowOff>121661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5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138188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425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29352</xdr:rowOff>
    </xdr:from>
    <xdr:to>
      <xdr:col>36</xdr:col>
      <xdr:colOff>165100</xdr:colOff>
      <xdr:row>98</xdr:row>
      <xdr:rowOff>130952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3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122079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92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39665</xdr:rowOff>
    </xdr:from>
    <xdr:to>
      <xdr:col>85</xdr:col>
      <xdr:colOff>127000</xdr:colOff>
      <xdr:row>39</xdr:row>
      <xdr:rowOff>40430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26215"/>
          <a:ext cx="838200" cy="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30612</xdr:rowOff>
    </xdr:from>
    <xdr:to>
      <xdr:col>81</xdr:col>
      <xdr:colOff>50800</xdr:colOff>
      <xdr:row>39</xdr:row>
      <xdr:rowOff>39665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17162"/>
          <a:ext cx="889000" cy="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30612</xdr:rowOff>
    </xdr:from>
    <xdr:to>
      <xdr:col>76</xdr:col>
      <xdr:colOff>114300</xdr:colOff>
      <xdr:row>39</xdr:row>
      <xdr:rowOff>43855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17162"/>
          <a:ext cx="889000" cy="1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8171</xdr:rowOff>
    </xdr:from>
    <xdr:to>
      <xdr:col>71</xdr:col>
      <xdr:colOff>177800</xdr:colOff>
      <xdr:row>39</xdr:row>
      <xdr:rowOff>43855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94721"/>
          <a:ext cx="889000" cy="3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161080</xdr:rowOff>
    </xdr:from>
    <xdr:to>
      <xdr:col>85</xdr:col>
      <xdr:colOff>177800</xdr:colOff>
      <xdr:row>39</xdr:row>
      <xdr:rowOff>91230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160315</xdr:rowOff>
    </xdr:from>
    <xdr:to>
      <xdr:col>81</xdr:col>
      <xdr:colOff>101600</xdr:colOff>
      <xdr:row>39</xdr:row>
      <xdr:rowOff>90465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7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81592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76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151262</xdr:rowOff>
    </xdr:from>
    <xdr:to>
      <xdr:col>76</xdr:col>
      <xdr:colOff>165100</xdr:colOff>
      <xdr:row>39</xdr:row>
      <xdr:rowOff>81412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6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72539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5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164505</xdr:rowOff>
    </xdr:from>
    <xdr:to>
      <xdr:col>72</xdr:col>
      <xdr:colOff>38100</xdr:colOff>
      <xdr:row>39</xdr:row>
      <xdr:rowOff>94655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7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85782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14017" y="6772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128821</xdr:rowOff>
    </xdr:from>
    <xdr:to>
      <xdr:col>67</xdr:col>
      <xdr:colOff>101600</xdr:colOff>
      <xdr:row>39</xdr:row>
      <xdr:rowOff>58971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4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50098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3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88328</xdr:rowOff>
    </xdr:from>
    <xdr:to>
      <xdr:col>85</xdr:col>
      <xdr:colOff>127000</xdr:colOff>
      <xdr:row>77</xdr:row>
      <xdr:rowOff>95363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89978"/>
          <a:ext cx="838200" cy="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95363</xdr:rowOff>
    </xdr:from>
    <xdr:to>
      <xdr:col>81</xdr:col>
      <xdr:colOff>50800</xdr:colOff>
      <xdr:row>77</xdr:row>
      <xdr:rowOff>107927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97013"/>
          <a:ext cx="889000" cy="1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107927</xdr:rowOff>
    </xdr:from>
    <xdr:to>
      <xdr:col>76</xdr:col>
      <xdr:colOff>114300</xdr:colOff>
      <xdr:row>77</xdr:row>
      <xdr:rowOff>123596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9577"/>
          <a:ext cx="889000" cy="1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123596</xdr:rowOff>
    </xdr:from>
    <xdr:to>
      <xdr:col>71</xdr:col>
      <xdr:colOff>177800</xdr:colOff>
      <xdr:row>77</xdr:row>
      <xdr:rowOff>167841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25246"/>
          <a:ext cx="889000" cy="4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37528</xdr:rowOff>
    </xdr:from>
    <xdr:to>
      <xdr:col>85</xdr:col>
      <xdr:colOff>177800</xdr:colOff>
      <xdr:row>77</xdr:row>
      <xdr:rowOff>139128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3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15955</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1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44563</xdr:rowOff>
    </xdr:from>
    <xdr:to>
      <xdr:col>81</xdr:col>
      <xdr:colOff>101600</xdr:colOff>
      <xdr:row>77</xdr:row>
      <xdr:rowOff>146163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4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137290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38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57127</xdr:rowOff>
    </xdr:from>
    <xdr:to>
      <xdr:col>76</xdr:col>
      <xdr:colOff>165100</xdr:colOff>
      <xdr:row>77</xdr:row>
      <xdr:rowOff>158727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149854</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35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72796</xdr:rowOff>
    </xdr:from>
    <xdr:to>
      <xdr:col>72</xdr:col>
      <xdr:colOff>38100</xdr:colOff>
      <xdr:row>78</xdr:row>
      <xdr:rowOff>2946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7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165523</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67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117041</xdr:rowOff>
    </xdr:from>
    <xdr:to>
      <xdr:col>67</xdr:col>
      <xdr:colOff>101600</xdr:colOff>
      <xdr:row>78</xdr:row>
      <xdr:rowOff>47191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1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38318</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41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131434</xdr:rowOff>
    </xdr:from>
    <xdr:to>
      <xdr:col>85</xdr:col>
      <xdr:colOff>127000</xdr:colOff>
      <xdr:row>98</xdr:row>
      <xdr:rowOff>133432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33534"/>
          <a:ext cx="838200" cy="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133432</xdr:rowOff>
    </xdr:from>
    <xdr:to>
      <xdr:col>81</xdr:col>
      <xdr:colOff>50800</xdr:colOff>
      <xdr:row>98</xdr:row>
      <xdr:rowOff>134682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935532"/>
          <a:ext cx="889000" cy="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122475</xdr:rowOff>
    </xdr:from>
    <xdr:to>
      <xdr:col>76</xdr:col>
      <xdr:colOff>114300</xdr:colOff>
      <xdr:row>98</xdr:row>
      <xdr:rowOff>134682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924575"/>
          <a:ext cx="889000" cy="1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122475</xdr:rowOff>
    </xdr:from>
    <xdr:to>
      <xdr:col>71</xdr:col>
      <xdr:colOff>177800</xdr:colOff>
      <xdr:row>98</xdr:row>
      <xdr:rowOff>135020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24575"/>
          <a:ext cx="889000" cy="1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80634</xdr:rowOff>
    </xdr:from>
    <xdr:to>
      <xdr:col>85</xdr:col>
      <xdr:colOff>177800</xdr:colOff>
      <xdr:row>99</xdr:row>
      <xdr:rowOff>10784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8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167011</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82632</xdr:rowOff>
    </xdr:from>
    <xdr:to>
      <xdr:col>81</xdr:col>
      <xdr:colOff>101600</xdr:colOff>
      <xdr:row>99</xdr:row>
      <xdr:rowOff>12782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8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3909</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83882</xdr:rowOff>
    </xdr:from>
    <xdr:to>
      <xdr:col>76</xdr:col>
      <xdr:colOff>165100</xdr:colOff>
      <xdr:row>99</xdr:row>
      <xdr:rowOff>14032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8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5159</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57428" y="1697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71675</xdr:rowOff>
    </xdr:from>
    <xdr:to>
      <xdr:col>72</xdr:col>
      <xdr:colOff>38100</xdr:colOff>
      <xdr:row>99</xdr:row>
      <xdr:rowOff>1825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164402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6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84220</xdr:rowOff>
    </xdr:from>
    <xdr:to>
      <xdr:col>67</xdr:col>
      <xdr:colOff>101600</xdr:colOff>
      <xdr:row>99</xdr:row>
      <xdr:rowOff>14370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5497</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7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85604</xdr:rowOff>
    </xdr:from>
    <xdr:to>
      <xdr:col>116</xdr:col>
      <xdr:colOff>63500</xdr:colOff>
      <xdr:row>38</xdr:row>
      <xdr:rowOff>104468</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00704"/>
          <a:ext cx="838200" cy="1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85604</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00704"/>
          <a:ext cx="889000" cy="5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66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53668</xdr:rowOff>
    </xdr:from>
    <xdr:to>
      <xdr:col>116</xdr:col>
      <xdr:colOff>114300</xdr:colOff>
      <xdr:row>38</xdr:row>
      <xdr:rowOff>155268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34804</xdr:rowOff>
    </xdr:from>
    <xdr:to>
      <xdr:col>112</xdr:col>
      <xdr:colOff>38100</xdr:colOff>
      <xdr:row>38</xdr:row>
      <xdr:rowOff>136404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4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152931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32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70761</xdr:rowOff>
    </xdr:from>
    <xdr:to>
      <xdr:col>116</xdr:col>
      <xdr:colOff>63500</xdr:colOff>
      <xdr:row>59</xdr:row>
      <xdr:rowOff>71512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186311"/>
          <a:ext cx="8382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71512</xdr:rowOff>
    </xdr:from>
    <xdr:to>
      <xdr:col>111</xdr:col>
      <xdr:colOff>177800</xdr:colOff>
      <xdr:row>59</xdr:row>
      <xdr:rowOff>72116</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187062"/>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72116</xdr:rowOff>
    </xdr:from>
    <xdr:to>
      <xdr:col>107</xdr:col>
      <xdr:colOff>50800</xdr:colOff>
      <xdr:row>59</xdr:row>
      <xdr:rowOff>72737</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87666"/>
          <a:ext cx="889000" cy="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72737</xdr:rowOff>
    </xdr:from>
    <xdr:to>
      <xdr:col>102</xdr:col>
      <xdr:colOff>114300</xdr:colOff>
      <xdr:row>59</xdr:row>
      <xdr:rowOff>73194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18828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19961</xdr:rowOff>
    </xdr:from>
    <xdr:to>
      <xdr:col>116</xdr:col>
      <xdr:colOff>114300</xdr:colOff>
      <xdr:row>59</xdr:row>
      <xdr:rowOff>121561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3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20712</xdr:rowOff>
    </xdr:from>
    <xdr:to>
      <xdr:col>112</xdr:col>
      <xdr:colOff>38100</xdr:colOff>
      <xdr:row>59</xdr:row>
      <xdr:rowOff>122312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3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113439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22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21316</xdr:rowOff>
    </xdr:from>
    <xdr:to>
      <xdr:col>107</xdr:col>
      <xdr:colOff>101600</xdr:colOff>
      <xdr:row>59</xdr:row>
      <xdr:rowOff>122916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3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114043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229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21937</xdr:rowOff>
    </xdr:from>
    <xdr:to>
      <xdr:col>102</xdr:col>
      <xdr:colOff>165100</xdr:colOff>
      <xdr:row>59</xdr:row>
      <xdr:rowOff>123537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114664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23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22394</xdr:rowOff>
    </xdr:from>
    <xdr:to>
      <xdr:col>98</xdr:col>
      <xdr:colOff>38100</xdr:colOff>
      <xdr:row>59</xdr:row>
      <xdr:rowOff>123994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3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115121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23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66038</xdr:rowOff>
    </xdr:from>
    <xdr:to>
      <xdr:col>116</xdr:col>
      <xdr:colOff>63500</xdr:colOff>
      <xdr:row>76</xdr:row>
      <xdr:rowOff>108009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096238"/>
          <a:ext cx="838200" cy="4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108009</xdr:rowOff>
    </xdr:from>
    <xdr:to>
      <xdr:col>111</xdr:col>
      <xdr:colOff>177800</xdr:colOff>
      <xdr:row>76</xdr:row>
      <xdr:rowOff>123847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138209"/>
          <a:ext cx="889000" cy="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123847</xdr:rowOff>
    </xdr:from>
    <xdr:to>
      <xdr:col>107</xdr:col>
      <xdr:colOff>50800</xdr:colOff>
      <xdr:row>77</xdr:row>
      <xdr:rowOff>8434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54047"/>
          <a:ext cx="889000" cy="5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131139</xdr:rowOff>
    </xdr:from>
    <xdr:to>
      <xdr:col>102</xdr:col>
      <xdr:colOff>114300</xdr:colOff>
      <xdr:row>77</xdr:row>
      <xdr:rowOff>8434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161339"/>
          <a:ext cx="889000" cy="4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15238</xdr:rowOff>
    </xdr:from>
    <xdr:to>
      <xdr:col>116</xdr:col>
      <xdr:colOff>114300</xdr:colOff>
      <xdr:row>76</xdr:row>
      <xdr:rowOff>116838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4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38115</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896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57209</xdr:rowOff>
    </xdr:from>
    <xdr:to>
      <xdr:col>112</xdr:col>
      <xdr:colOff>38100</xdr:colOff>
      <xdr:row>76</xdr:row>
      <xdr:rowOff>158809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08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149936</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3180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73047</xdr:rowOff>
    </xdr:from>
    <xdr:to>
      <xdr:col>107</xdr:col>
      <xdr:colOff>101600</xdr:colOff>
      <xdr:row>77</xdr:row>
      <xdr:rowOff>3197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10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165774</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19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129084</xdr:rowOff>
    </xdr:from>
    <xdr:to>
      <xdr:col>102</xdr:col>
      <xdr:colOff>165100</xdr:colOff>
      <xdr:row>77</xdr:row>
      <xdr:rowOff>59234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5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50361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25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80339</xdr:rowOff>
    </xdr:from>
    <xdr:to>
      <xdr:col>98</xdr:col>
      <xdr:colOff>38100</xdr:colOff>
      <xdr:row>77</xdr:row>
      <xdr:rowOff>10489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1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1616</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03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chemeClr val="tx1"/>
              </a:solidFill>
              <a:effectLst/>
              <a:latin typeface="+mn-lt"/>
              <a:ea typeface="+mn-ea"/>
              <a:cs typeface="+mn-cs"/>
            </a:rPr>
            <a:t>　</a:t>
          </a:r>
          <a:r>
            <a:rPr lang="ja-JP" altLang="ja-JP" sz="1100">
              <a:solidFill>
                <a:schemeClr val="dk1"/>
              </a:solidFill>
              <a:effectLst/>
              <a:latin typeface="+mn-lt"/>
              <a:ea typeface="+mn-ea"/>
              <a:cs typeface="+mn-cs"/>
            </a:rPr>
            <a:t>住民一人当たりの歳出決算額は、歳出総額が前年度とほぼ同水準で推移したものの、人口減少の影響により全体として増加傾向にある。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経年変化の大きい項目として、増加した経費は「人件費」「物件費」「補助費等」が挙げられる。人件費は、人事院勧告に準じた給与改定や定年引上げに伴う影響、職員数の増により一人当たりコストが増加した。</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物件費は、物価高騰に伴う光熱水費等の維持管理経費の増や、情報システムの標準化に向けた経費等により増加している。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一方、減少した経費は「普通建設事業費」である。前年度に実施した大型単独事業</a:t>
          </a:r>
          <a:r>
            <a:rPr lang="ja-JP" altLang="en-US" sz="1100">
              <a:solidFill>
                <a:schemeClr val="dk1"/>
              </a:solidFill>
              <a:effectLst/>
              <a:latin typeface="+mn-lt"/>
              <a:ea typeface="+mn-ea"/>
              <a:cs typeface="+mn-cs"/>
            </a:rPr>
            <a:t>の吉野生公民館建設事業</a:t>
          </a:r>
          <a:r>
            <a:rPr lang="ja-JP" altLang="ja-JP" sz="1100">
              <a:solidFill>
                <a:schemeClr val="dk1"/>
              </a:solidFill>
              <a:effectLst/>
              <a:latin typeface="+mn-lt"/>
              <a:ea typeface="+mn-ea"/>
              <a:cs typeface="+mn-cs"/>
            </a:rPr>
            <a:t>が完了したことなどにより、一人当たりコストは減少した。</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今後は、人口減少が続く中でも持続可能な財政運営を行うため、第</a:t>
          </a:r>
          <a:r>
            <a:rPr lang="ja-JP" altLang="en-US" sz="1100">
              <a:solidFill>
                <a:schemeClr val="dk1"/>
              </a:solidFill>
              <a:effectLst/>
              <a:latin typeface="+mn-lt"/>
              <a:ea typeface="+mn-ea"/>
              <a:cs typeface="+mn-cs"/>
            </a:rPr>
            <a:t>５</a:t>
          </a:r>
          <a:r>
            <a:rPr lang="ja-JP" altLang="ja-JP" sz="1100">
              <a:solidFill>
                <a:schemeClr val="dk1"/>
              </a:solidFill>
              <a:effectLst/>
              <a:latin typeface="+mn-lt"/>
              <a:ea typeface="+mn-ea"/>
              <a:cs typeface="+mn-cs"/>
            </a:rPr>
            <a:t>次行財政改革大綱に基づき、</a:t>
          </a:r>
          <a:r>
            <a:rPr lang="ja-JP" altLang="en-US" sz="1100">
              <a:solidFill>
                <a:schemeClr val="dk1"/>
              </a:solidFill>
              <a:effectLst/>
              <a:latin typeface="+mn-lt"/>
              <a:ea typeface="+mn-ea"/>
              <a:cs typeface="+mn-cs"/>
            </a:rPr>
            <a:t>ＡＩ</a:t>
          </a:r>
          <a:r>
            <a:rPr lang="ja-JP" altLang="ja-JP" sz="1100">
              <a:solidFill>
                <a:schemeClr val="dk1"/>
              </a:solidFill>
              <a:effectLst/>
              <a:latin typeface="+mn-lt"/>
              <a:ea typeface="+mn-ea"/>
              <a:cs typeface="+mn-cs"/>
            </a:rPr>
            <a:t>の活用等による業務効率化を図り人件費を抑制するとともに、各種委託契約の仕様見直しや公共施設等総合管理計画に基づく施設の長寿命化・統廃合を計画的に進め、物件費や投資的経費の適正化・コスト縮減に努め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3,484
3,428
98.45
4,183,377
4,060,301
108,318
2,503,060
5,801,482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145015</xdr:rowOff>
    </xdr:from>
    <xdr:to>
      <xdr:col>24</xdr:col>
      <xdr:colOff>63500</xdr:colOff>
      <xdr:row>38</xdr:row>
      <xdr:rowOff>151102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660115"/>
          <a:ext cx="838200" cy="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151102</xdr:rowOff>
    </xdr:from>
    <xdr:to>
      <xdr:col>19</xdr:col>
      <xdr:colOff>177800</xdr:colOff>
      <xdr:row>38</xdr:row>
      <xdr:rowOff>154116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666202"/>
          <a:ext cx="889000" cy="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154116</xdr:rowOff>
    </xdr:from>
    <xdr:to>
      <xdr:col>15</xdr:col>
      <xdr:colOff>50800</xdr:colOff>
      <xdr:row>38</xdr:row>
      <xdr:rowOff>167132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69216"/>
          <a:ext cx="889000" cy="1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167132</xdr:rowOff>
    </xdr:from>
    <xdr:to>
      <xdr:col>10</xdr:col>
      <xdr:colOff>114300</xdr:colOff>
      <xdr:row>38</xdr:row>
      <xdr:rowOff>169518</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682232"/>
          <a:ext cx="889000" cy="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94215</xdr:rowOff>
    </xdr:from>
    <xdr:to>
      <xdr:col>24</xdr:col>
      <xdr:colOff>114300</xdr:colOff>
      <xdr:row>39</xdr:row>
      <xdr:rowOff>24365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60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9142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52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100302</xdr:rowOff>
    </xdr:from>
    <xdr:to>
      <xdr:col>20</xdr:col>
      <xdr:colOff>38100</xdr:colOff>
      <xdr:row>39</xdr:row>
      <xdr:rowOff>30452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61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21579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70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103316</xdr:rowOff>
    </xdr:from>
    <xdr:to>
      <xdr:col>15</xdr:col>
      <xdr:colOff>101600</xdr:colOff>
      <xdr:row>39</xdr:row>
      <xdr:rowOff>33466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61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24593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71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116332</xdr:rowOff>
    </xdr:from>
    <xdr:to>
      <xdr:col>10</xdr:col>
      <xdr:colOff>165100</xdr:colOff>
      <xdr:row>39</xdr:row>
      <xdr:rowOff>46482</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63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37609</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72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118718</xdr:rowOff>
    </xdr:from>
    <xdr:to>
      <xdr:col>6</xdr:col>
      <xdr:colOff>38100</xdr:colOff>
      <xdr:row>39</xdr:row>
      <xdr:rowOff>48868</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63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39995</xdr:rowOff>
    </xdr:from>
    <xdr:ext cx="469744"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95428" y="672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45141</xdr:rowOff>
    </xdr:from>
    <xdr:to>
      <xdr:col>24</xdr:col>
      <xdr:colOff>63500</xdr:colOff>
      <xdr:row>58</xdr:row>
      <xdr:rowOff>47080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89241"/>
          <a:ext cx="838200" cy="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13055</xdr:rowOff>
    </xdr:from>
    <xdr:to>
      <xdr:col>19</xdr:col>
      <xdr:colOff>177800</xdr:colOff>
      <xdr:row>58</xdr:row>
      <xdr:rowOff>47080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57155"/>
          <a:ext cx="889000" cy="3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61671</xdr:rowOff>
    </xdr:from>
    <xdr:to>
      <xdr:col>15</xdr:col>
      <xdr:colOff>50800</xdr:colOff>
      <xdr:row>58</xdr:row>
      <xdr:rowOff>13055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34321"/>
          <a:ext cx="889000" cy="12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61671</xdr:rowOff>
    </xdr:from>
    <xdr:to>
      <xdr:col>10</xdr:col>
      <xdr:colOff>114300</xdr:colOff>
      <xdr:row>58</xdr:row>
      <xdr:rowOff>1315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34321"/>
          <a:ext cx="889000" cy="11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165791</xdr:rowOff>
    </xdr:from>
    <xdr:to>
      <xdr:col>24</xdr:col>
      <xdr:colOff>114300</xdr:colOff>
      <xdr:row>58</xdr:row>
      <xdr:rowOff>95941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3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80718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53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167730</xdr:rowOff>
    </xdr:from>
    <xdr:to>
      <xdr:col>20</xdr:col>
      <xdr:colOff>38100</xdr:colOff>
      <xdr:row>58</xdr:row>
      <xdr:rowOff>97880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89007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3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133705</xdr:rowOff>
    </xdr:from>
    <xdr:to>
      <xdr:col>15</xdr:col>
      <xdr:colOff>101600</xdr:colOff>
      <xdr:row>58</xdr:row>
      <xdr:rowOff>63855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54982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99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10871</xdr:rowOff>
    </xdr:from>
    <xdr:to>
      <xdr:col>10</xdr:col>
      <xdr:colOff>165100</xdr:colOff>
      <xdr:row>57</xdr:row>
      <xdr:rowOff>112471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8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128998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55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121965</xdr:rowOff>
    </xdr:from>
    <xdr:to>
      <xdr:col>6</xdr:col>
      <xdr:colOff>38100</xdr:colOff>
      <xdr:row>58</xdr:row>
      <xdr:rowOff>52115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9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43242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8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136334</xdr:rowOff>
    </xdr:from>
    <xdr:to>
      <xdr:col>24</xdr:col>
      <xdr:colOff>63500</xdr:colOff>
      <xdr:row>78</xdr:row>
      <xdr:rowOff>32434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37984"/>
          <a:ext cx="838200" cy="67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32434</xdr:rowOff>
    </xdr:from>
    <xdr:to>
      <xdr:col>19</xdr:col>
      <xdr:colOff>177800</xdr:colOff>
      <xdr:row>78</xdr:row>
      <xdr:rowOff>83175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05534"/>
          <a:ext cx="889000" cy="5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148068</xdr:rowOff>
    </xdr:from>
    <xdr:to>
      <xdr:col>15</xdr:col>
      <xdr:colOff>50800</xdr:colOff>
      <xdr:row>78</xdr:row>
      <xdr:rowOff>83175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49718"/>
          <a:ext cx="889000" cy="10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148068</xdr:rowOff>
    </xdr:from>
    <xdr:to>
      <xdr:col>10</xdr:col>
      <xdr:colOff>114300</xdr:colOff>
      <xdr:row>78</xdr:row>
      <xdr:rowOff>151544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49718"/>
          <a:ext cx="889000" cy="17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98634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28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85534</xdr:rowOff>
    </xdr:from>
    <xdr:to>
      <xdr:col>24</xdr:col>
      <xdr:colOff>114300</xdr:colOff>
      <xdr:row>78</xdr:row>
      <xdr:rowOff>15684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8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63961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65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153084</xdr:rowOff>
    </xdr:from>
    <xdr:to>
      <xdr:col>20</xdr:col>
      <xdr:colOff>38100</xdr:colOff>
      <xdr:row>78</xdr:row>
      <xdr:rowOff>83234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5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74361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4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32375</xdr:rowOff>
    </xdr:from>
    <xdr:to>
      <xdr:col>15</xdr:col>
      <xdr:colOff>101600</xdr:colOff>
      <xdr:row>78</xdr:row>
      <xdr:rowOff>133975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0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125102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98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97268</xdr:rowOff>
    </xdr:from>
    <xdr:to>
      <xdr:col>10</xdr:col>
      <xdr:colOff>165100</xdr:colOff>
      <xdr:row>78</xdr:row>
      <xdr:rowOff>27418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9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43945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07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100744</xdr:rowOff>
    </xdr:from>
    <xdr:to>
      <xdr:col>6</xdr:col>
      <xdr:colOff>38100</xdr:colOff>
      <xdr:row>79</xdr:row>
      <xdr:rowOff>30894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22021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66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2169</xdr:rowOff>
    </xdr:from>
    <xdr:to>
      <xdr:col>24</xdr:col>
      <xdr:colOff>63500</xdr:colOff>
      <xdr:row>98</xdr:row>
      <xdr:rowOff>25135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04269"/>
          <a:ext cx="838200" cy="2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25135</xdr:rowOff>
    </xdr:from>
    <xdr:to>
      <xdr:col>19</xdr:col>
      <xdr:colOff>177800</xdr:colOff>
      <xdr:row>98</xdr:row>
      <xdr:rowOff>32863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27235"/>
          <a:ext cx="889000" cy="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32863</xdr:rowOff>
    </xdr:from>
    <xdr:to>
      <xdr:col>15</xdr:col>
      <xdr:colOff>50800</xdr:colOff>
      <xdr:row>98</xdr:row>
      <xdr:rowOff>52592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34963"/>
          <a:ext cx="889000" cy="1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52592</xdr:rowOff>
    </xdr:from>
    <xdr:to>
      <xdr:col>10</xdr:col>
      <xdr:colOff>114300</xdr:colOff>
      <xdr:row>98</xdr:row>
      <xdr:rowOff>52958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54692"/>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122819</xdr:rowOff>
    </xdr:from>
    <xdr:to>
      <xdr:col>24</xdr:col>
      <xdr:colOff>114300</xdr:colOff>
      <xdr:row>98</xdr:row>
      <xdr:rowOff>52969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5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101246</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3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145785</xdr:rowOff>
    </xdr:from>
    <xdr:to>
      <xdr:col>20</xdr:col>
      <xdr:colOff>38100</xdr:colOff>
      <xdr:row>98</xdr:row>
      <xdr:rowOff>75935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7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67062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6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153513</xdr:rowOff>
    </xdr:from>
    <xdr:to>
      <xdr:col>15</xdr:col>
      <xdr:colOff>101600</xdr:colOff>
      <xdr:row>98</xdr:row>
      <xdr:rowOff>83663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8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74790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7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1792</xdr:rowOff>
    </xdr:from>
    <xdr:to>
      <xdr:col>10</xdr:col>
      <xdr:colOff>165100</xdr:colOff>
      <xdr:row>98</xdr:row>
      <xdr:rowOff>103392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0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94519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9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2158</xdr:rowOff>
    </xdr:from>
    <xdr:to>
      <xdr:col>6</xdr:col>
      <xdr:colOff>38100</xdr:colOff>
      <xdr:row>98</xdr:row>
      <xdr:rowOff>103758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94885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9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44134</xdr:rowOff>
    </xdr:from>
    <xdr:to>
      <xdr:col>55</xdr:col>
      <xdr:colOff>0</xdr:colOff>
      <xdr:row>58</xdr:row>
      <xdr:rowOff>54384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88234"/>
          <a:ext cx="838200" cy="1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44134</xdr:rowOff>
    </xdr:from>
    <xdr:to>
      <xdr:col>50</xdr:col>
      <xdr:colOff>114300</xdr:colOff>
      <xdr:row>58</xdr:row>
      <xdr:rowOff>61482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88234"/>
          <a:ext cx="889000" cy="1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61482</xdr:rowOff>
    </xdr:from>
    <xdr:to>
      <xdr:col>45</xdr:col>
      <xdr:colOff>177800</xdr:colOff>
      <xdr:row>58</xdr:row>
      <xdr:rowOff>83988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05582"/>
          <a:ext cx="889000" cy="2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53971</xdr:rowOff>
    </xdr:from>
    <xdr:to>
      <xdr:col>41</xdr:col>
      <xdr:colOff>50800</xdr:colOff>
      <xdr:row>58</xdr:row>
      <xdr:rowOff>83988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98071"/>
          <a:ext cx="889000" cy="3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3584</xdr:rowOff>
    </xdr:from>
    <xdr:to>
      <xdr:col>55</xdr:col>
      <xdr:colOff>50800</xdr:colOff>
      <xdr:row>58</xdr:row>
      <xdr:rowOff>105184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4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153461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2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164784</xdr:rowOff>
    </xdr:from>
    <xdr:to>
      <xdr:col>50</xdr:col>
      <xdr:colOff>165100</xdr:colOff>
      <xdr:row>58</xdr:row>
      <xdr:rowOff>94934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3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86061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3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10682</xdr:rowOff>
    </xdr:from>
    <xdr:to>
      <xdr:col>46</xdr:col>
      <xdr:colOff>38100</xdr:colOff>
      <xdr:row>58</xdr:row>
      <xdr:rowOff>112282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5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103409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4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33188</xdr:rowOff>
    </xdr:from>
    <xdr:to>
      <xdr:col>41</xdr:col>
      <xdr:colOff>101600</xdr:colOff>
      <xdr:row>58</xdr:row>
      <xdr:rowOff>134788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7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125915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7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3171</xdr:rowOff>
    </xdr:from>
    <xdr:to>
      <xdr:col>36</xdr:col>
      <xdr:colOff>165100</xdr:colOff>
      <xdr:row>58</xdr:row>
      <xdr:rowOff>104771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4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95898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3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7744</xdr:rowOff>
    </xdr:from>
    <xdr:to>
      <xdr:col>55</xdr:col>
      <xdr:colOff>0</xdr:colOff>
      <xdr:row>79</xdr:row>
      <xdr:rowOff>22065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52294"/>
          <a:ext cx="838200" cy="1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166351</xdr:rowOff>
    </xdr:from>
    <xdr:to>
      <xdr:col>50</xdr:col>
      <xdr:colOff>114300</xdr:colOff>
      <xdr:row>79</xdr:row>
      <xdr:rowOff>22065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39451"/>
          <a:ext cx="889000" cy="2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166351</xdr:rowOff>
    </xdr:from>
    <xdr:to>
      <xdr:col>45</xdr:col>
      <xdr:colOff>177800</xdr:colOff>
      <xdr:row>79</xdr:row>
      <xdr:rowOff>32421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39451"/>
          <a:ext cx="889000" cy="3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32421</xdr:rowOff>
    </xdr:from>
    <xdr:to>
      <xdr:col>41</xdr:col>
      <xdr:colOff>50800</xdr:colOff>
      <xdr:row>79</xdr:row>
      <xdr:rowOff>32576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76971"/>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128394</xdr:rowOff>
    </xdr:from>
    <xdr:to>
      <xdr:col>55</xdr:col>
      <xdr:colOff>50800</xdr:colOff>
      <xdr:row>79</xdr:row>
      <xdr:rowOff>58544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98574</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142715</xdr:rowOff>
    </xdr:from>
    <xdr:to>
      <xdr:col>50</xdr:col>
      <xdr:colOff>165100</xdr:colOff>
      <xdr:row>79</xdr:row>
      <xdr:rowOff>72865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63992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0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115551</xdr:rowOff>
    </xdr:from>
    <xdr:to>
      <xdr:col>46</xdr:col>
      <xdr:colOff>38100</xdr:colOff>
      <xdr:row>79</xdr:row>
      <xdr:rowOff>45701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8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62228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26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153071</xdr:rowOff>
    </xdr:from>
    <xdr:to>
      <xdr:col>41</xdr:col>
      <xdr:colOff>101600</xdr:colOff>
      <xdr:row>79</xdr:row>
      <xdr:rowOff>83221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2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74348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1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153226</xdr:rowOff>
    </xdr:from>
    <xdr:to>
      <xdr:col>36</xdr:col>
      <xdr:colOff>165100</xdr:colOff>
      <xdr:row>79</xdr:row>
      <xdr:rowOff>83376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2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74503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1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86787</xdr:rowOff>
    </xdr:from>
    <xdr:to>
      <xdr:col>55</xdr:col>
      <xdr:colOff>0</xdr:colOff>
      <xdr:row>98</xdr:row>
      <xdr:rowOff>99360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888887"/>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86787</xdr:rowOff>
    </xdr:from>
    <xdr:to>
      <xdr:col>50</xdr:col>
      <xdr:colOff>114300</xdr:colOff>
      <xdr:row>98</xdr:row>
      <xdr:rowOff>88161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88887"/>
          <a:ext cx="889000" cy="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73285</xdr:rowOff>
    </xdr:from>
    <xdr:to>
      <xdr:col>45</xdr:col>
      <xdr:colOff>177800</xdr:colOff>
      <xdr:row>98</xdr:row>
      <xdr:rowOff>88161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75385"/>
          <a:ext cx="889000" cy="1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73285</xdr:rowOff>
    </xdr:from>
    <xdr:to>
      <xdr:col>41</xdr:col>
      <xdr:colOff>50800</xdr:colOff>
      <xdr:row>98</xdr:row>
      <xdr:rowOff>97445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75385"/>
          <a:ext cx="889000" cy="2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48560</xdr:rowOff>
    </xdr:from>
    <xdr:to>
      <xdr:col>55</xdr:col>
      <xdr:colOff>50800</xdr:colOff>
      <xdr:row>98</xdr:row>
      <xdr:rowOff>150160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5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35987</xdr:rowOff>
    </xdr:from>
    <xdr:to>
      <xdr:col>50</xdr:col>
      <xdr:colOff>165100</xdr:colOff>
      <xdr:row>98</xdr:row>
      <xdr:rowOff>137587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128714</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3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37361</xdr:rowOff>
    </xdr:from>
    <xdr:to>
      <xdr:col>46</xdr:col>
      <xdr:colOff>38100</xdr:colOff>
      <xdr:row>98</xdr:row>
      <xdr:rowOff>138961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3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130088</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3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22485</xdr:rowOff>
    </xdr:from>
    <xdr:to>
      <xdr:col>41</xdr:col>
      <xdr:colOff>101600</xdr:colOff>
      <xdr:row>98</xdr:row>
      <xdr:rowOff>124085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2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115212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17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46645</xdr:rowOff>
    </xdr:from>
    <xdr:to>
      <xdr:col>36</xdr:col>
      <xdr:colOff>165100</xdr:colOff>
      <xdr:row>98</xdr:row>
      <xdr:rowOff>148245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139372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51152</xdr:rowOff>
    </xdr:from>
    <xdr:to>
      <xdr:col>85</xdr:col>
      <xdr:colOff>127000</xdr:colOff>
      <xdr:row>38</xdr:row>
      <xdr:rowOff>76157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66252"/>
          <a:ext cx="838200" cy="2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76157</xdr:rowOff>
    </xdr:from>
    <xdr:to>
      <xdr:col>81</xdr:col>
      <xdr:colOff>50800</xdr:colOff>
      <xdr:row>38</xdr:row>
      <xdr:rowOff>82672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91257"/>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82672</xdr:rowOff>
    </xdr:from>
    <xdr:to>
      <xdr:col>76</xdr:col>
      <xdr:colOff>114300</xdr:colOff>
      <xdr:row>38</xdr:row>
      <xdr:rowOff>121965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97772"/>
          <a:ext cx="889000" cy="39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121778</xdr:rowOff>
    </xdr:from>
    <xdr:to>
      <xdr:col>71</xdr:col>
      <xdr:colOff>177800</xdr:colOff>
      <xdr:row>38</xdr:row>
      <xdr:rowOff>121965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636878"/>
          <a:ext cx="88900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352</xdr:rowOff>
    </xdr:from>
    <xdr:to>
      <xdr:col>85</xdr:col>
      <xdr:colOff>177800</xdr:colOff>
      <xdr:row>38</xdr:row>
      <xdr:rowOff>101952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1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86729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3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25357</xdr:rowOff>
    </xdr:from>
    <xdr:to>
      <xdr:col>81</xdr:col>
      <xdr:colOff>101600</xdr:colOff>
      <xdr:row>38</xdr:row>
      <xdr:rowOff>126957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4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118084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3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31872</xdr:rowOff>
    </xdr:from>
    <xdr:to>
      <xdr:col>76</xdr:col>
      <xdr:colOff>165100</xdr:colOff>
      <xdr:row>38</xdr:row>
      <xdr:rowOff>133472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4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124599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71165</xdr:rowOff>
    </xdr:from>
    <xdr:to>
      <xdr:col>72</xdr:col>
      <xdr:colOff>38100</xdr:colOff>
      <xdr:row>39</xdr:row>
      <xdr:rowOff>1315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8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163892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7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70978</xdr:rowOff>
    </xdr:from>
    <xdr:to>
      <xdr:col>67</xdr:col>
      <xdr:colOff>101600</xdr:colOff>
      <xdr:row>39</xdr:row>
      <xdr:rowOff>1128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8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163705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7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11886</xdr:rowOff>
    </xdr:from>
    <xdr:to>
      <xdr:col>85</xdr:col>
      <xdr:colOff>127000</xdr:colOff>
      <xdr:row>58</xdr:row>
      <xdr:rowOff>24829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955986"/>
          <a:ext cx="838200" cy="1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11886</xdr:rowOff>
    </xdr:from>
    <xdr:to>
      <xdr:col>81</xdr:col>
      <xdr:colOff>50800</xdr:colOff>
      <xdr:row>58</xdr:row>
      <xdr:rowOff>46503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55986"/>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46503</xdr:rowOff>
    </xdr:from>
    <xdr:to>
      <xdr:col>76</xdr:col>
      <xdr:colOff>114300</xdr:colOff>
      <xdr:row>58</xdr:row>
      <xdr:rowOff>94982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90603"/>
          <a:ext cx="889000" cy="4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79761</xdr:rowOff>
    </xdr:from>
    <xdr:to>
      <xdr:col>71</xdr:col>
      <xdr:colOff>177800</xdr:colOff>
      <xdr:row>58</xdr:row>
      <xdr:rowOff>94982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23861"/>
          <a:ext cx="889000" cy="1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145479</xdr:rowOff>
    </xdr:from>
    <xdr:to>
      <xdr:col>85</xdr:col>
      <xdr:colOff>177800</xdr:colOff>
      <xdr:row>58</xdr:row>
      <xdr:rowOff>75629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1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60406</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3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132536</xdr:rowOff>
    </xdr:from>
    <xdr:to>
      <xdr:col>81</xdr:col>
      <xdr:colOff>101600</xdr:colOff>
      <xdr:row>58</xdr:row>
      <xdr:rowOff>62686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53813</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9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167153</xdr:rowOff>
    </xdr:from>
    <xdr:to>
      <xdr:col>76</xdr:col>
      <xdr:colOff>165100</xdr:colOff>
      <xdr:row>58</xdr:row>
      <xdr:rowOff>97303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3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88430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3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44182</xdr:rowOff>
    </xdr:from>
    <xdr:to>
      <xdr:col>72</xdr:col>
      <xdr:colOff>38100</xdr:colOff>
      <xdr:row>58</xdr:row>
      <xdr:rowOff>145782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136909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8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28961</xdr:rowOff>
    </xdr:from>
    <xdr:to>
      <xdr:col>67</xdr:col>
      <xdr:colOff>101600</xdr:colOff>
      <xdr:row>58</xdr:row>
      <xdr:rowOff>130561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7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121688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6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39664</xdr:rowOff>
    </xdr:from>
    <xdr:to>
      <xdr:col>85</xdr:col>
      <xdr:colOff>127000</xdr:colOff>
      <xdr:row>79</xdr:row>
      <xdr:rowOff>40430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4214"/>
          <a:ext cx="83820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30612</xdr:rowOff>
    </xdr:from>
    <xdr:to>
      <xdr:col>81</xdr:col>
      <xdr:colOff>50800</xdr:colOff>
      <xdr:row>79</xdr:row>
      <xdr:rowOff>39664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75162"/>
          <a:ext cx="8890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30612</xdr:rowOff>
    </xdr:from>
    <xdr:to>
      <xdr:col>76</xdr:col>
      <xdr:colOff>114300</xdr:colOff>
      <xdr:row>79</xdr:row>
      <xdr:rowOff>43856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75162"/>
          <a:ext cx="889000" cy="1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8172</xdr:rowOff>
    </xdr:from>
    <xdr:to>
      <xdr:col>71</xdr:col>
      <xdr:colOff>177800</xdr:colOff>
      <xdr:row>79</xdr:row>
      <xdr:rowOff>43856</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52722"/>
          <a:ext cx="889000" cy="3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161080</xdr:rowOff>
    </xdr:from>
    <xdr:to>
      <xdr:col>85</xdr:col>
      <xdr:colOff>177800</xdr:colOff>
      <xdr:row>79</xdr:row>
      <xdr:rowOff>91230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160314</xdr:rowOff>
    </xdr:from>
    <xdr:to>
      <xdr:col>81</xdr:col>
      <xdr:colOff>101600</xdr:colOff>
      <xdr:row>79</xdr:row>
      <xdr:rowOff>90464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81591</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2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151262</xdr:rowOff>
    </xdr:from>
    <xdr:to>
      <xdr:col>76</xdr:col>
      <xdr:colOff>165100</xdr:colOff>
      <xdr:row>79</xdr:row>
      <xdr:rowOff>81412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72539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7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164506</xdr:rowOff>
    </xdr:from>
    <xdr:to>
      <xdr:col>72</xdr:col>
      <xdr:colOff>38100</xdr:colOff>
      <xdr:row>79</xdr:row>
      <xdr:rowOff>94656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85783</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630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128822</xdr:rowOff>
    </xdr:from>
    <xdr:to>
      <xdr:col>67</xdr:col>
      <xdr:colOff>101600</xdr:colOff>
      <xdr:row>79</xdr:row>
      <xdr:rowOff>58972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0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50099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59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88328</xdr:rowOff>
    </xdr:from>
    <xdr:to>
      <xdr:col>85</xdr:col>
      <xdr:colOff>127000</xdr:colOff>
      <xdr:row>97</xdr:row>
      <xdr:rowOff>95363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18978"/>
          <a:ext cx="838200" cy="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95363</xdr:rowOff>
    </xdr:from>
    <xdr:to>
      <xdr:col>81</xdr:col>
      <xdr:colOff>50800</xdr:colOff>
      <xdr:row>97</xdr:row>
      <xdr:rowOff>107927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726013"/>
          <a:ext cx="889000" cy="1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107927</xdr:rowOff>
    </xdr:from>
    <xdr:to>
      <xdr:col>76</xdr:col>
      <xdr:colOff>114300</xdr:colOff>
      <xdr:row>97</xdr:row>
      <xdr:rowOff>123596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738577"/>
          <a:ext cx="889000" cy="1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123596</xdr:rowOff>
    </xdr:from>
    <xdr:to>
      <xdr:col>71</xdr:col>
      <xdr:colOff>177800</xdr:colOff>
      <xdr:row>97</xdr:row>
      <xdr:rowOff>167841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754246"/>
          <a:ext cx="889000" cy="4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37528</xdr:rowOff>
    </xdr:from>
    <xdr:to>
      <xdr:col>85</xdr:col>
      <xdr:colOff>177800</xdr:colOff>
      <xdr:row>97</xdr:row>
      <xdr:rowOff>139128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6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15955</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46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44563</xdr:rowOff>
    </xdr:from>
    <xdr:to>
      <xdr:col>81</xdr:col>
      <xdr:colOff>101600</xdr:colOff>
      <xdr:row>97</xdr:row>
      <xdr:rowOff>146163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7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137290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6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57127</xdr:rowOff>
    </xdr:from>
    <xdr:to>
      <xdr:col>76</xdr:col>
      <xdr:colOff>165100</xdr:colOff>
      <xdr:row>97</xdr:row>
      <xdr:rowOff>158727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8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149854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780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72796</xdr:rowOff>
    </xdr:from>
    <xdr:to>
      <xdr:col>72</xdr:col>
      <xdr:colOff>38100</xdr:colOff>
      <xdr:row>98</xdr:row>
      <xdr:rowOff>2946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0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165523</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79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117041</xdr:rowOff>
    </xdr:from>
    <xdr:to>
      <xdr:col>67</xdr:col>
      <xdr:colOff>101600</xdr:colOff>
      <xdr:row>98</xdr:row>
      <xdr:rowOff>47191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4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38318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84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altLang="ja-JP" sz="1100" b="0">
              <a:solidFill>
                <a:srgbClr val="FF0000"/>
              </a:solidFill>
              <a:effectLst/>
              <a:latin typeface="+mn-lt"/>
              <a:ea typeface="+mn-ea"/>
              <a:cs typeface="+mn-cs"/>
            </a:rPr>
            <a:t>　</a:t>
          </a:r>
          <a:r>
            <a:rPr lang="ja-JP" altLang="ja-JP" sz="1100">
              <a:solidFill>
                <a:schemeClr val="dk1"/>
              </a:solidFill>
              <a:effectLst/>
              <a:latin typeface="+mn-lt"/>
              <a:ea typeface="+mn-ea"/>
              <a:cs typeface="+mn-cs"/>
            </a:rPr>
            <a:t>住民一人当たりの歳出決算額は、歳出総額が前年度とほぼ同水準であったものの、人口減少の影響により、全体として一人当たりのコストは上昇傾向にある。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経年変化の大きい項目として、一人当たりコストが増加した主な経費は「民生費」「商工費」「衛生費」である。特に歳出全体で最も大きな割合を占める民生費は、高齢化の進展に伴う社会保障関係経費の増や、子育て支援策の拡充等により前年度から大きく増加した。</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また、商工費や衛生費についても、物価高騰等への対応や地域経済対策、保健衛生事業の実施等により一人当たりコストが増加している。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一方、減少した経費は「土木費」や「教育費」である。特に土木費は、前年度までに実施した道路の大型インフラ整備事業が完了したことに伴い、普通建設事業費が減少したため、一人当たりコストも大きく減少した。</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は、高齢化等により民生費などの義務的経費が引き続き増加することが見込まれる。そのため、持続可能な財政運営に向けて、既存の事務事業のスクラップ・アンド・ビルドを徹底するとともに、施設の長寿命化や統廃合を計画的に進め、投資的経費や維持管理経費の平準化とコスト縮減に努める。</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a:solidFill>
                <a:srgbClr val="FF0000"/>
              </a:solidFill>
              <a:effectLst/>
              <a:latin typeface="+mn-lt"/>
              <a:ea typeface="+mn-ea"/>
              <a:cs typeface="+mn-cs"/>
            </a:rPr>
            <a:t>　</a:t>
          </a:r>
          <a:r>
            <a:rPr lang="ja-JP" altLang="ja-JP" sz="1100">
              <a:solidFill>
                <a:schemeClr val="dk1"/>
              </a:solidFill>
              <a:effectLst/>
              <a:latin typeface="+mn-lt"/>
              <a:ea typeface="+mn-ea"/>
              <a:cs typeface="+mn-cs"/>
            </a:rPr>
            <a:t>実質収支比率は</a:t>
          </a:r>
          <a:r>
            <a:rPr lang="en-US" altLang="ja-JP" sz="1100">
              <a:solidFill>
                <a:schemeClr val="dk1"/>
              </a:solidFill>
              <a:effectLst/>
              <a:latin typeface="+mn-lt"/>
              <a:ea typeface="+mn-ea"/>
              <a:cs typeface="+mn-cs"/>
            </a:rPr>
            <a:t>4.3</a:t>
          </a:r>
          <a:r>
            <a:rPr lang="ja-JP" altLang="ja-JP" sz="1100">
              <a:solidFill>
                <a:schemeClr val="dk1"/>
              </a:solidFill>
              <a:effectLst/>
              <a:latin typeface="+mn-lt"/>
              <a:ea typeface="+mn-ea"/>
              <a:cs typeface="+mn-cs"/>
            </a:rPr>
            <a:t>％となり、前年度から</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ポイント上昇した。適正とされる水準を確保しており、各種事業の見直しや歳出の抑制等により実質収支の黒字幅が拡大したことが主な要因である。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一方で、実質単年度収支は前年度に引き続き赤字（▲約</a:t>
          </a:r>
          <a:r>
            <a:rPr lang="en-US" altLang="ja-JP" sz="1100">
              <a:solidFill>
                <a:schemeClr val="dk1"/>
              </a:solidFill>
              <a:effectLst/>
              <a:latin typeface="+mn-lt"/>
              <a:ea typeface="+mn-ea"/>
              <a:cs typeface="+mn-cs"/>
            </a:rPr>
            <a:t>2.1</a:t>
          </a:r>
          <a:r>
            <a:rPr lang="ja-JP" altLang="ja-JP" sz="1100">
              <a:solidFill>
                <a:schemeClr val="dk1"/>
              </a:solidFill>
              <a:effectLst/>
              <a:latin typeface="+mn-lt"/>
              <a:ea typeface="+mn-ea"/>
              <a:cs typeface="+mn-cs"/>
            </a:rPr>
            <a:t>億円）となっており、赤字幅が拡大している。これは、物価高騰対策や各種事業の財源として財政調整基金を大きく取り崩した（約</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億円）ことが主な要因であり、その結果、財政調整基金残高も前年度の約</a:t>
          </a:r>
          <a:r>
            <a:rPr lang="en-US" altLang="ja-JP" sz="1100">
              <a:solidFill>
                <a:schemeClr val="dk1"/>
              </a:solidFill>
              <a:effectLst/>
              <a:latin typeface="+mn-lt"/>
              <a:ea typeface="+mn-ea"/>
              <a:cs typeface="+mn-cs"/>
            </a:rPr>
            <a:t>11.9</a:t>
          </a:r>
          <a:r>
            <a:rPr lang="ja-JP" altLang="ja-JP" sz="1100">
              <a:solidFill>
                <a:schemeClr val="dk1"/>
              </a:solidFill>
              <a:effectLst/>
              <a:latin typeface="+mn-lt"/>
              <a:ea typeface="+mn-ea"/>
              <a:cs typeface="+mn-cs"/>
            </a:rPr>
            <a:t>億円から約</a:t>
          </a:r>
          <a:r>
            <a:rPr lang="en-US" altLang="ja-JP" sz="1100">
              <a:solidFill>
                <a:schemeClr val="dk1"/>
              </a:solidFill>
              <a:effectLst/>
              <a:latin typeface="+mn-lt"/>
              <a:ea typeface="+mn-ea"/>
              <a:cs typeface="+mn-cs"/>
            </a:rPr>
            <a:t>9.6</a:t>
          </a:r>
          <a:r>
            <a:rPr lang="ja-JP" altLang="ja-JP" sz="1100">
              <a:solidFill>
                <a:schemeClr val="dk1"/>
              </a:solidFill>
              <a:effectLst/>
              <a:latin typeface="+mn-lt"/>
              <a:ea typeface="+mn-ea"/>
              <a:cs typeface="+mn-cs"/>
            </a:rPr>
            <a:t>億円へと減少した。</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a:solidFill>
                <a:srgbClr val="FF0000"/>
              </a:solidFill>
              <a:effectLst/>
              <a:latin typeface="+mn-lt"/>
              <a:ea typeface="+mn-ea"/>
              <a:cs typeface="+mn-cs"/>
            </a:rPr>
            <a:t>　</a:t>
          </a:r>
          <a:r>
            <a:rPr lang="ja-JP" altLang="ja-JP" sz="1100">
              <a:solidFill>
                <a:schemeClr val="dk1"/>
              </a:solidFill>
              <a:effectLst/>
              <a:latin typeface="+mn-lt"/>
              <a:ea typeface="+mn-ea"/>
              <a:cs typeface="+mn-cs"/>
            </a:rPr>
            <a:t>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年度の連結実質赤字比率は、前年度に引き続き該当なしとなっており、早期健全化基準を下回り、健全な状態を維持している。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会計別の状況を見ると、一般会計等の実質収支が前年度から</a:t>
          </a:r>
          <a:r>
            <a:rPr lang="en-US" altLang="ja-JP" sz="1100">
              <a:solidFill>
                <a:schemeClr val="dk1"/>
              </a:solidFill>
              <a:effectLst/>
              <a:latin typeface="+mn-lt"/>
              <a:ea typeface="+mn-ea"/>
              <a:cs typeface="+mn-cs"/>
            </a:rPr>
            <a:t>143</a:t>
          </a:r>
          <a:r>
            <a:rPr lang="ja-JP" altLang="ja-JP" sz="1100">
              <a:solidFill>
                <a:schemeClr val="dk1"/>
              </a:solidFill>
              <a:effectLst/>
              <a:latin typeface="+mn-lt"/>
              <a:ea typeface="+mn-ea"/>
              <a:cs typeface="+mn-cs"/>
            </a:rPr>
            <a:t>百万円の黒字へと大きく拡大した。また、公営企業会計等においても、簡易水道事業会計（</a:t>
          </a:r>
          <a:r>
            <a:rPr lang="en-US" altLang="ja-JP" sz="1100">
              <a:solidFill>
                <a:schemeClr val="dk1"/>
              </a:solidFill>
              <a:effectLst/>
              <a:latin typeface="+mn-lt"/>
              <a:ea typeface="+mn-ea"/>
              <a:cs typeface="+mn-cs"/>
            </a:rPr>
            <a:t>187</a:t>
          </a:r>
          <a:r>
            <a:rPr lang="ja-JP" altLang="ja-JP" sz="1100">
              <a:solidFill>
                <a:schemeClr val="dk1"/>
              </a:solidFill>
              <a:effectLst/>
              <a:latin typeface="+mn-lt"/>
              <a:ea typeface="+mn-ea"/>
              <a:cs typeface="+mn-cs"/>
            </a:rPr>
            <a:t>百万円の黒字）や介護保険特別会計（</a:t>
          </a:r>
          <a:r>
            <a:rPr lang="en-US" altLang="ja-JP" sz="1100">
              <a:solidFill>
                <a:schemeClr val="dk1"/>
              </a:solidFill>
              <a:effectLst/>
              <a:latin typeface="+mn-lt"/>
              <a:ea typeface="+mn-ea"/>
              <a:cs typeface="+mn-cs"/>
            </a:rPr>
            <a:t>44</a:t>
          </a:r>
          <a:r>
            <a:rPr lang="ja-JP" altLang="ja-JP" sz="1100">
              <a:solidFill>
                <a:schemeClr val="dk1"/>
              </a:solidFill>
              <a:effectLst/>
              <a:latin typeface="+mn-lt"/>
              <a:ea typeface="+mn-ea"/>
              <a:cs typeface="+mn-cs"/>
            </a:rPr>
            <a:t>百万円の黒字）、国民健康保険特別会計（</a:t>
          </a:r>
          <a:r>
            <a:rPr lang="en-US" altLang="ja-JP" sz="1100">
              <a:solidFill>
                <a:schemeClr val="dk1"/>
              </a:solidFill>
              <a:effectLst/>
              <a:latin typeface="+mn-lt"/>
              <a:ea typeface="+mn-ea"/>
              <a:cs typeface="+mn-cs"/>
            </a:rPr>
            <a:t>11</a:t>
          </a:r>
          <a:r>
            <a:rPr lang="ja-JP" altLang="ja-JP" sz="1100">
              <a:solidFill>
                <a:schemeClr val="dk1"/>
              </a:solidFill>
              <a:effectLst/>
              <a:latin typeface="+mn-lt"/>
              <a:ea typeface="+mn-ea"/>
              <a:cs typeface="+mn-cs"/>
            </a:rPr>
            <a:t>百万円の黒字）など、主要な会計はおおむね資金剰余（黒字）を確保している。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一方で、「住宅新築資金等貸付事業特別会計」においては、前年度に引き続き資金不足（▲</a:t>
          </a:r>
          <a:r>
            <a:rPr lang="en-US" altLang="ja-JP" sz="1100">
              <a:solidFill>
                <a:schemeClr val="dk1"/>
              </a:solidFill>
              <a:effectLst/>
              <a:latin typeface="+mn-lt"/>
              <a:ea typeface="+mn-ea"/>
              <a:cs typeface="+mn-cs"/>
            </a:rPr>
            <a:t>34</a:t>
          </a:r>
          <a:r>
            <a:rPr lang="ja-JP" altLang="ja-JP" sz="1100">
              <a:solidFill>
                <a:schemeClr val="dk1"/>
              </a:solidFill>
              <a:effectLst/>
              <a:latin typeface="+mn-lt"/>
              <a:ea typeface="+mn-ea"/>
              <a:cs typeface="+mn-cs"/>
            </a:rPr>
            <a:t>百万円の赤字）が生じている状況である。しかし、一般会計等の黒字額がこの赤字額を大きく上回っているため、町全体として連結実質赤字には至っていない。</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は、資金不足が生じている住宅新築資金等貸付事業特別会計について、貸付金の計画的な回収に努め、赤字幅の縮減と早期の健全化を図る。また、国民健康保険や介護保険などの社会保障関係の特別会計については、高齢化の進展により今後も給付費の増加が見込まれるため、医療費・介護費用の適正化や収納率の向上を図り、一般会計からの法定外繰入金に過度に依存しない、持続可能な独立採算の事業運営に努める。</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a:solidFill>
                <a:schemeClr val="tx1"/>
              </a:solidFill>
              <a:effectLst/>
              <a:latin typeface="+mn-lt"/>
              <a:ea typeface="+mn-ea"/>
              <a:cs typeface="+mn-cs"/>
            </a:rPr>
            <a:t>　</a:t>
          </a:r>
          <a:r>
            <a:rPr lang="ja-JP" altLang="ja-JP" sz="1100">
              <a:solidFill>
                <a:schemeClr val="dk1"/>
              </a:solidFill>
              <a:effectLst/>
              <a:latin typeface="+mn-lt"/>
              <a:ea typeface="+mn-ea"/>
              <a:cs typeface="+mn-cs"/>
            </a:rPr>
            <a:t>分子の構造を見ると、その大部分を占める「元利償還金」が約</a:t>
          </a:r>
          <a:r>
            <a:rPr lang="en-US" altLang="ja-JP" sz="1100">
              <a:solidFill>
                <a:schemeClr val="dk1"/>
              </a:solidFill>
              <a:effectLst/>
              <a:latin typeface="+mn-lt"/>
              <a:ea typeface="+mn-ea"/>
              <a:cs typeface="+mn-cs"/>
            </a:rPr>
            <a:t>5.5</a:t>
          </a:r>
          <a:r>
            <a:rPr lang="ja-JP" altLang="ja-JP" sz="1100">
              <a:solidFill>
                <a:schemeClr val="dk1"/>
              </a:solidFill>
              <a:effectLst/>
              <a:latin typeface="+mn-lt"/>
              <a:ea typeface="+mn-ea"/>
              <a:cs typeface="+mn-cs"/>
            </a:rPr>
            <a:t>億円となっており、過去に実施した普通建設事業等に係る地方債の償還が高止まりしていることが主な要因である。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今後も過去の大型事業に係る元利償還が続くことが見込まれるため、実質公債費比率は当面の間、同水準で推移すると予測される。将来負担を軽減するため、公共施設等総合管理計画に基づく施設の長寿命化や統廃合を計画的に進め、新規起債の発行にあたっては、緊急性や必要性を精査し、地方交付税措置率の高い有利な起債に厳選して発行を抑制する。あわせて、公営企業会計の経営健全化を図り、一般会計からの繰入金の縮減に努める。</a:t>
          </a:r>
          <a:endParaRPr lang="ja-JP" altLang="ja-JP" sz="11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該当無し</a:t>
          </a:r>
          <a:endParaRPr lang="ja-JP" altLang="ja-JP" sz="10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愛媛県松野町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b="0">
              <a:solidFill>
                <a:schemeClr val="tx1"/>
              </a:solidFill>
              <a:effectLst/>
              <a:latin typeface="+mn-lt"/>
              <a:ea typeface="+mn-ea"/>
              <a:cs typeface="+mn-cs"/>
            </a:rPr>
            <a:t>　</a:t>
          </a:r>
          <a:r>
            <a:rPr lang="ja-JP" altLang="ja-JP" sz="1000">
              <a:solidFill>
                <a:schemeClr val="dk1"/>
              </a:solidFill>
              <a:effectLst/>
              <a:latin typeface="+mn-lt"/>
              <a:ea typeface="+mn-ea"/>
              <a:cs typeface="+mn-cs"/>
            </a:rPr>
            <a:t>将来負担比率は</a:t>
          </a:r>
          <a:r>
            <a:rPr lang="en-US" altLang="ja-JP" sz="1000">
              <a:solidFill>
                <a:schemeClr val="dk1"/>
              </a:solidFill>
              <a:effectLst/>
              <a:latin typeface="+mn-lt"/>
              <a:ea typeface="+mn-ea"/>
              <a:cs typeface="+mn-cs"/>
            </a:rPr>
            <a:t>26.9</a:t>
          </a:r>
          <a:r>
            <a:rPr lang="ja-JP" altLang="ja-JP" sz="1000">
              <a:solidFill>
                <a:schemeClr val="dk1"/>
              </a:solidFill>
              <a:effectLst/>
              <a:latin typeface="+mn-lt"/>
              <a:ea typeface="+mn-ea"/>
              <a:cs typeface="+mn-cs"/>
            </a:rPr>
            <a:t>％となり、前年度から</a:t>
          </a:r>
          <a:r>
            <a:rPr lang="en-US" altLang="ja-JP" sz="1000">
              <a:solidFill>
                <a:schemeClr val="dk1"/>
              </a:solidFill>
              <a:effectLst/>
              <a:latin typeface="+mn-lt"/>
              <a:ea typeface="+mn-ea"/>
              <a:cs typeface="+mn-cs"/>
            </a:rPr>
            <a:t>3.2</a:t>
          </a:r>
          <a:r>
            <a:rPr lang="ja-JP" altLang="ja-JP" sz="1000">
              <a:solidFill>
                <a:schemeClr val="dk1"/>
              </a:solidFill>
              <a:effectLst/>
              <a:latin typeface="+mn-lt"/>
              <a:ea typeface="+mn-ea"/>
              <a:cs typeface="+mn-cs"/>
            </a:rPr>
            <a:t>ポイント低下（改善）した。早期健全化基準（</a:t>
          </a:r>
          <a:r>
            <a:rPr lang="en-US" altLang="ja-JP" sz="1000">
              <a:solidFill>
                <a:schemeClr val="dk1"/>
              </a:solidFill>
              <a:effectLst/>
              <a:latin typeface="+mn-lt"/>
              <a:ea typeface="+mn-ea"/>
              <a:cs typeface="+mn-cs"/>
            </a:rPr>
            <a:t>350.0</a:t>
          </a:r>
          <a:r>
            <a:rPr lang="ja-JP" altLang="ja-JP" sz="1000">
              <a:solidFill>
                <a:schemeClr val="dk1"/>
              </a:solidFill>
              <a:effectLst/>
              <a:latin typeface="+mn-lt"/>
              <a:ea typeface="+mn-ea"/>
              <a:cs typeface="+mn-cs"/>
            </a:rPr>
            <a:t>％）を大きく下回る健全な水準を維持している。</a:t>
          </a:r>
        </a:p>
        <a:p>
          <a:r>
            <a:rPr lang="ja-JP" altLang="en-US" sz="1000">
              <a:solidFill>
                <a:schemeClr val="dk1"/>
              </a:solidFill>
              <a:effectLst/>
              <a:latin typeface="+mn-lt"/>
              <a:ea typeface="+mn-ea"/>
              <a:cs typeface="+mn-cs"/>
            </a:rPr>
            <a:t>　</a:t>
          </a:r>
          <a:r>
            <a:rPr lang="ja-JP" altLang="ja-JP" sz="1000">
              <a:solidFill>
                <a:schemeClr val="dk1"/>
              </a:solidFill>
              <a:effectLst/>
              <a:latin typeface="+mn-lt"/>
              <a:ea typeface="+mn-ea"/>
              <a:cs typeface="+mn-cs"/>
            </a:rPr>
            <a:t>分子である将来負担額の総額は約</a:t>
          </a:r>
          <a:r>
            <a:rPr lang="en-US" altLang="ja-JP" sz="1000">
              <a:solidFill>
                <a:schemeClr val="dk1"/>
              </a:solidFill>
              <a:effectLst/>
              <a:latin typeface="+mn-lt"/>
              <a:ea typeface="+mn-ea"/>
              <a:cs typeface="+mn-cs"/>
            </a:rPr>
            <a:t>65.3</a:t>
          </a:r>
          <a:r>
            <a:rPr lang="ja-JP" altLang="ja-JP" sz="1000">
              <a:solidFill>
                <a:schemeClr val="dk1"/>
              </a:solidFill>
              <a:effectLst/>
              <a:latin typeface="+mn-lt"/>
              <a:ea typeface="+mn-ea"/>
              <a:cs typeface="+mn-cs"/>
            </a:rPr>
            <a:t>億円となり、前年度から減少した。その構造を見ると、大部分（約</a:t>
          </a:r>
          <a:r>
            <a:rPr lang="en-US" altLang="ja-JP" sz="1000">
              <a:solidFill>
                <a:schemeClr val="dk1"/>
              </a:solidFill>
              <a:effectLst/>
              <a:latin typeface="+mn-lt"/>
              <a:ea typeface="+mn-ea"/>
              <a:cs typeface="+mn-cs"/>
            </a:rPr>
            <a:t>97</a:t>
          </a:r>
          <a:r>
            <a:rPr lang="ja-JP" altLang="ja-JP" sz="1000">
              <a:solidFill>
                <a:schemeClr val="dk1"/>
              </a:solidFill>
              <a:effectLst/>
              <a:latin typeface="+mn-lt"/>
              <a:ea typeface="+mn-ea"/>
              <a:cs typeface="+mn-cs"/>
            </a:rPr>
            <a:t>％）を占める「一般会計等に係る地方債の現在高」が、過去の建設事業債等の償還が進んだことにより約</a:t>
          </a:r>
          <a:r>
            <a:rPr lang="en-US" altLang="ja-JP" sz="1000">
              <a:solidFill>
                <a:schemeClr val="dk1"/>
              </a:solidFill>
              <a:effectLst/>
              <a:latin typeface="+mn-lt"/>
              <a:ea typeface="+mn-ea"/>
              <a:cs typeface="+mn-cs"/>
            </a:rPr>
            <a:t>58.0</a:t>
          </a:r>
          <a:r>
            <a:rPr lang="ja-JP" altLang="ja-JP" sz="1000">
              <a:solidFill>
                <a:schemeClr val="dk1"/>
              </a:solidFill>
              <a:effectLst/>
              <a:latin typeface="+mn-lt"/>
              <a:ea typeface="+mn-ea"/>
              <a:cs typeface="+mn-cs"/>
            </a:rPr>
            <a:t>億円となったことが最大の減少要因である。また、「退職手当負担見込額」が減少したことも分子を押し下げる要因となった。これらに加え、地方債の元利償還に対する交付税措置が増加したことが、比率の改善に大きく寄与している。</a:t>
          </a:r>
        </a:p>
        <a:p>
          <a:r>
            <a:rPr lang="ja-JP" altLang="en-US" sz="1000">
              <a:solidFill>
                <a:schemeClr val="dk1"/>
              </a:solidFill>
              <a:effectLst/>
              <a:latin typeface="+mn-lt"/>
              <a:ea typeface="+mn-ea"/>
              <a:cs typeface="+mn-cs"/>
            </a:rPr>
            <a:t>　</a:t>
          </a:r>
          <a:r>
            <a:rPr lang="ja-JP" altLang="ja-JP" sz="1000">
              <a:solidFill>
                <a:schemeClr val="dk1"/>
              </a:solidFill>
              <a:effectLst/>
              <a:latin typeface="+mn-lt"/>
              <a:ea typeface="+mn-ea"/>
              <a:cs typeface="+mn-cs"/>
            </a:rPr>
            <a:t>今後も、過去に発行した地方債の償還が順調に進むことで、将来負担比率は低下傾向で推移すると見込まれる。しかし、依然として地方債現在高が将来負担額の大部分を占めていることから、公共施設等総合管理計画に基づく施設の長寿命化や統廃合を計画的に進め、新規起債の発行にあたっては、緊急性や必要性を精査し、地方交付税措置率の高い有利な起債に厳選することで、将来世代への負担軽減に努める。あわせて、将来の負担軽減に充当可能な特定目的基金等の計画的な確保を図る。</a:t>
          </a:r>
          <a:endParaRPr lang="ja-JP" altLang="ja-JP" sz="11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愛媛県松野町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0">
              <a:solidFill>
                <a:schemeClr val="tx1"/>
              </a:solidFill>
              <a:effectLst/>
              <a:latin typeface="+mn-lt"/>
              <a:ea typeface="+mn-ea"/>
              <a:cs typeface="+mn-cs"/>
            </a:rPr>
            <a:t>（増減理由）</a:t>
          </a:r>
          <a:endParaRPr lang="ja-JP" altLang="ja-JP" sz="1200">
            <a:solidFill>
              <a:schemeClr val="tx1"/>
            </a:solidFill>
            <a:effectLst/>
          </a:endParaRPr>
        </a:p>
        <a:p>
          <a:r>
            <a:rPr lang="en-US" altLang="ja-JP" sz="1200" b="0">
              <a:solidFill>
                <a:schemeClr val="tx1"/>
              </a:solidFill>
              <a:effectLst/>
              <a:latin typeface="+mn-lt"/>
              <a:ea typeface="+mn-ea"/>
              <a:cs typeface="+mn-cs"/>
            </a:rPr>
            <a:t>　</a:t>
          </a:r>
          <a:r>
            <a:rPr lang="ja-JP" altLang="ja-JP" sz="1200">
              <a:solidFill>
                <a:schemeClr val="dk1"/>
              </a:solidFill>
              <a:effectLst/>
              <a:latin typeface="+mn-lt"/>
              <a:ea typeface="+mn-ea"/>
              <a:cs typeface="+mn-cs"/>
            </a:rPr>
            <a:t>令和</a:t>
          </a:r>
          <a:r>
            <a:rPr lang="ja-JP" altLang="en-US" sz="1200">
              <a:solidFill>
                <a:schemeClr val="dk1"/>
              </a:solidFill>
              <a:effectLst/>
              <a:latin typeface="+mn-lt"/>
              <a:ea typeface="+mn-ea"/>
              <a:cs typeface="+mn-cs"/>
            </a:rPr>
            <a:t>６</a:t>
          </a:r>
          <a:r>
            <a:rPr lang="ja-JP" altLang="ja-JP" sz="1200">
              <a:solidFill>
                <a:schemeClr val="dk1"/>
              </a:solidFill>
              <a:effectLst/>
              <a:latin typeface="+mn-lt"/>
              <a:ea typeface="+mn-ea"/>
              <a:cs typeface="+mn-cs"/>
            </a:rPr>
            <a:t>年度末の基金残高合計は約</a:t>
          </a:r>
          <a:r>
            <a:rPr lang="en-US" altLang="ja-JP" sz="1200">
              <a:solidFill>
                <a:schemeClr val="dk1"/>
              </a:solidFill>
              <a:effectLst/>
              <a:latin typeface="+mn-lt"/>
              <a:ea typeface="+mn-ea"/>
              <a:cs typeface="+mn-cs"/>
            </a:rPr>
            <a:t>13.6</a:t>
          </a:r>
          <a:r>
            <a:rPr lang="ja-JP" altLang="ja-JP" sz="1200">
              <a:solidFill>
                <a:schemeClr val="dk1"/>
              </a:solidFill>
              <a:effectLst/>
              <a:latin typeface="+mn-lt"/>
              <a:ea typeface="+mn-ea"/>
              <a:cs typeface="+mn-cs"/>
            </a:rPr>
            <a:t>億円となり、前年度末から約</a:t>
          </a:r>
          <a:r>
            <a:rPr lang="en-US" altLang="ja-JP" sz="1200">
              <a:solidFill>
                <a:schemeClr val="dk1"/>
              </a:solidFill>
              <a:effectLst/>
              <a:latin typeface="+mn-lt"/>
              <a:ea typeface="+mn-ea"/>
              <a:cs typeface="+mn-cs"/>
            </a:rPr>
            <a:t>2.3</a:t>
          </a:r>
          <a:r>
            <a:rPr lang="ja-JP" altLang="ja-JP" sz="1200">
              <a:solidFill>
                <a:schemeClr val="dk1"/>
              </a:solidFill>
              <a:effectLst/>
              <a:latin typeface="+mn-lt"/>
              <a:ea typeface="+mn-ea"/>
              <a:cs typeface="+mn-cs"/>
            </a:rPr>
            <a:t>億円の大幅な減少となった。</a:t>
          </a:r>
        </a:p>
        <a:p>
          <a:r>
            <a:rPr lang="ja-JP" altLang="en-US" sz="1200">
              <a:solidFill>
                <a:schemeClr val="dk1"/>
              </a:solidFill>
              <a:effectLst/>
              <a:latin typeface="+mn-lt"/>
              <a:ea typeface="+mn-ea"/>
              <a:cs typeface="+mn-cs"/>
            </a:rPr>
            <a:t>　</a:t>
          </a:r>
          <a:r>
            <a:rPr lang="ja-JP" altLang="ja-JP" sz="1200">
              <a:solidFill>
                <a:schemeClr val="dk1"/>
              </a:solidFill>
              <a:effectLst/>
              <a:latin typeface="+mn-lt"/>
              <a:ea typeface="+mn-ea"/>
              <a:cs typeface="+mn-cs"/>
            </a:rPr>
            <a:t>この減少の最大の要因は、基金全体の約</a:t>
          </a:r>
          <a:r>
            <a:rPr lang="ja-JP" altLang="en-US" sz="1200">
              <a:solidFill>
                <a:schemeClr val="dk1"/>
              </a:solidFill>
              <a:effectLst/>
              <a:latin typeface="+mn-lt"/>
              <a:ea typeface="+mn-ea"/>
              <a:cs typeface="+mn-cs"/>
            </a:rPr>
            <a:t>８</a:t>
          </a:r>
          <a:r>
            <a:rPr lang="ja-JP" altLang="ja-JP" sz="1200">
              <a:solidFill>
                <a:schemeClr val="dk1"/>
              </a:solidFill>
              <a:effectLst/>
              <a:latin typeface="+mn-lt"/>
              <a:ea typeface="+mn-ea"/>
              <a:cs typeface="+mn-cs"/>
            </a:rPr>
            <a:t>割を占める「財政調整基金」において、物価高騰対策や各種事業の財源として約</a:t>
          </a:r>
          <a:r>
            <a:rPr lang="en-US" altLang="ja-JP" sz="1200">
              <a:solidFill>
                <a:schemeClr val="dk1"/>
              </a:solidFill>
              <a:effectLst/>
              <a:latin typeface="+mn-lt"/>
              <a:ea typeface="+mn-ea"/>
              <a:cs typeface="+mn-cs"/>
            </a:rPr>
            <a:t>2.7</a:t>
          </a:r>
          <a:r>
            <a:rPr lang="ja-JP" altLang="ja-JP" sz="1200">
              <a:solidFill>
                <a:schemeClr val="dk1"/>
              </a:solidFill>
              <a:effectLst/>
              <a:latin typeface="+mn-lt"/>
              <a:ea typeface="+mn-ea"/>
              <a:cs typeface="+mn-cs"/>
            </a:rPr>
            <a:t>億円の取崩しを行ったことによるものである。一方で、「その他特定目的基金」の総額は約</a:t>
          </a:r>
          <a:r>
            <a:rPr lang="en-US" altLang="ja-JP" sz="1200">
              <a:solidFill>
                <a:schemeClr val="dk1"/>
              </a:solidFill>
              <a:effectLst/>
              <a:latin typeface="+mn-lt"/>
              <a:ea typeface="+mn-ea"/>
              <a:cs typeface="+mn-cs"/>
            </a:rPr>
            <a:t>2.7</a:t>
          </a:r>
          <a:r>
            <a:rPr lang="ja-JP" altLang="ja-JP" sz="1200">
              <a:solidFill>
                <a:schemeClr val="dk1"/>
              </a:solidFill>
              <a:effectLst/>
              <a:latin typeface="+mn-lt"/>
              <a:ea typeface="+mn-ea"/>
              <a:cs typeface="+mn-cs"/>
            </a:rPr>
            <a:t>億円と前年度からほぼ横ばいで推移している。</a:t>
          </a:r>
          <a:endParaRPr lang="en-US" altLang="ja-JP" sz="1200">
            <a:solidFill>
              <a:schemeClr val="dk1"/>
            </a:solidFill>
            <a:effectLst/>
            <a:latin typeface="+mn-lt"/>
            <a:ea typeface="+mn-ea"/>
            <a:cs typeface="+mn-cs"/>
          </a:endParaRPr>
        </a:p>
        <a:p>
          <a:r>
            <a:rPr lang="en-US" altLang="ja-JP" sz="1200" b="0">
              <a:solidFill>
                <a:schemeClr val="tx1"/>
              </a:solidFill>
              <a:effectLst/>
              <a:latin typeface="+mn-lt"/>
              <a:ea typeface="+mn-ea"/>
              <a:cs typeface="+mn-cs"/>
            </a:rPr>
            <a:t>（今後の方針）</a:t>
          </a:r>
          <a:endParaRPr lang="ja-JP" altLang="ja-JP" sz="1200">
            <a:solidFill>
              <a:schemeClr val="tx1"/>
            </a:solidFill>
            <a:effectLst/>
          </a:endParaRPr>
        </a:p>
        <a:p>
          <a:r>
            <a:rPr lang="en-US" altLang="ja-JP" sz="1200" b="0">
              <a:solidFill>
                <a:schemeClr val="tx1"/>
              </a:solidFill>
              <a:effectLst/>
              <a:latin typeface="+mn-lt"/>
              <a:ea typeface="+mn-ea"/>
              <a:cs typeface="+mn-cs"/>
            </a:rPr>
            <a:t>　</a:t>
          </a:r>
          <a:r>
            <a:rPr lang="ja-JP" altLang="ja-JP" sz="1200">
              <a:solidFill>
                <a:schemeClr val="dk1"/>
              </a:solidFill>
              <a:effectLst/>
              <a:latin typeface="+mn-lt"/>
              <a:ea typeface="+mn-ea"/>
              <a:cs typeface="+mn-cs"/>
            </a:rPr>
            <a:t>現在の基金残高は標準財政規模（約</a:t>
          </a:r>
          <a:r>
            <a:rPr lang="en-US" altLang="ja-JP" sz="1200">
              <a:solidFill>
                <a:schemeClr val="dk1"/>
              </a:solidFill>
              <a:effectLst/>
              <a:latin typeface="+mn-lt"/>
              <a:ea typeface="+mn-ea"/>
              <a:cs typeface="+mn-cs"/>
            </a:rPr>
            <a:t>25</a:t>
          </a:r>
          <a:r>
            <a:rPr lang="ja-JP" altLang="ja-JP" sz="1200">
              <a:solidFill>
                <a:schemeClr val="dk1"/>
              </a:solidFill>
              <a:effectLst/>
              <a:latin typeface="+mn-lt"/>
              <a:ea typeface="+mn-ea"/>
              <a:cs typeface="+mn-cs"/>
            </a:rPr>
            <a:t>億円）に対して一定の規模（約</a:t>
          </a:r>
          <a:r>
            <a:rPr lang="en-US" altLang="ja-JP" sz="1200">
              <a:solidFill>
                <a:schemeClr val="dk1"/>
              </a:solidFill>
              <a:effectLst/>
              <a:latin typeface="+mn-lt"/>
              <a:ea typeface="+mn-ea"/>
              <a:cs typeface="+mn-cs"/>
            </a:rPr>
            <a:t>5</a:t>
          </a:r>
          <a:r>
            <a:rPr lang="ja-JP" altLang="ja-JP" sz="1200">
              <a:solidFill>
                <a:schemeClr val="dk1"/>
              </a:solidFill>
              <a:effectLst/>
              <a:latin typeface="+mn-lt"/>
              <a:ea typeface="+mn-ea"/>
              <a:cs typeface="+mn-cs"/>
            </a:rPr>
            <a:t>割）を保っているものの、基金の取崩しに依存した財政運営は持続可能ではない。今後は、第</a:t>
          </a:r>
          <a:r>
            <a:rPr lang="ja-JP" altLang="en-US" sz="1200">
              <a:solidFill>
                <a:schemeClr val="dk1"/>
              </a:solidFill>
              <a:effectLst/>
              <a:latin typeface="+mn-lt"/>
              <a:ea typeface="+mn-ea"/>
              <a:cs typeface="+mn-cs"/>
            </a:rPr>
            <a:t>５</a:t>
          </a:r>
          <a:r>
            <a:rPr lang="ja-JP" altLang="ja-JP" sz="1200">
              <a:solidFill>
                <a:schemeClr val="dk1"/>
              </a:solidFill>
              <a:effectLst/>
              <a:latin typeface="+mn-lt"/>
              <a:ea typeface="+mn-ea"/>
              <a:cs typeface="+mn-cs"/>
            </a:rPr>
            <a:t>次行財政改革大綱に基づき、既存の事務事業の抜本的な見直し</a:t>
          </a:r>
          <a:r>
            <a:rPr lang="ja-JP" altLang="en-US" sz="1200">
              <a:solidFill>
                <a:schemeClr val="dk1"/>
              </a:solidFill>
              <a:effectLst/>
              <a:latin typeface="+mn-lt"/>
              <a:ea typeface="+mn-ea"/>
              <a:cs typeface="+mn-cs"/>
            </a:rPr>
            <a:t>や</a:t>
          </a:r>
          <a:r>
            <a:rPr lang="ja-JP" altLang="ja-JP" sz="1200">
              <a:solidFill>
                <a:schemeClr val="dk1"/>
              </a:solidFill>
              <a:effectLst/>
              <a:latin typeface="+mn-lt"/>
              <a:ea typeface="+mn-ea"/>
              <a:cs typeface="+mn-cs"/>
            </a:rPr>
            <a:t>経常経費の削減を徹底し、実質単年度収支の黒字化を目指す。あわせて、将来の不測の事態や公共施設等の更新需要に備えるため、財政調整基金及び特定目的基金の計画的な積立と取崩しの抑制に努め、健全で弾力的な財政基盤の維持を図る。</a:t>
          </a:r>
          <a:endParaRPr lang="ja-JP" altLang="ja-JP" sz="1200">
            <a:solidFill>
              <a:schemeClr val="tx1"/>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0">
              <a:solidFill>
                <a:schemeClr val="tx1"/>
              </a:solidFill>
              <a:effectLst/>
              <a:latin typeface="+mn-lt"/>
              <a:ea typeface="+mn-ea"/>
              <a:cs typeface="+mn-cs"/>
            </a:rPr>
            <a:t>（基金の使途）</a:t>
          </a:r>
          <a:endParaRPr lang="ja-JP" altLang="ja-JP" sz="1200">
            <a:solidFill>
              <a:schemeClr val="tx1"/>
            </a:solidFill>
            <a:effectLst/>
          </a:endParaRPr>
        </a:p>
        <a:p>
          <a:r>
            <a:rPr lang="en-US" altLang="ja-JP" sz="1200" b="0">
              <a:solidFill>
                <a:schemeClr val="tx1"/>
              </a:solidFill>
              <a:effectLst/>
              <a:latin typeface="+mn-lt"/>
              <a:ea typeface="+mn-ea"/>
              <a:cs typeface="+mn-cs"/>
            </a:rPr>
            <a:t>　○主な基金</a:t>
          </a:r>
          <a:endParaRPr lang="ja-JP" altLang="ja-JP" sz="1200">
            <a:solidFill>
              <a:schemeClr val="tx1"/>
            </a:solidFill>
            <a:effectLst/>
          </a:endParaRPr>
        </a:p>
        <a:p>
          <a:r>
            <a:rPr lang="en-US" altLang="ja-JP" sz="1200" b="0">
              <a:solidFill>
                <a:schemeClr val="tx1"/>
              </a:solidFill>
              <a:effectLst/>
              <a:latin typeface="+mn-lt"/>
              <a:ea typeface="+mn-ea"/>
              <a:cs typeface="+mn-cs"/>
            </a:rPr>
            <a:t>　　・地域福祉基金　</a:t>
          </a:r>
          <a:r>
            <a:rPr lang="ja-JP" altLang="ja-JP" sz="1200" b="0">
              <a:solidFill>
                <a:schemeClr val="tx1"/>
              </a:solidFill>
              <a:effectLst/>
              <a:latin typeface="+mn-lt"/>
              <a:ea typeface="+mn-ea"/>
              <a:cs typeface="+mn-cs"/>
            </a:rPr>
            <a:t>　</a:t>
          </a:r>
          <a:r>
            <a:rPr lang="en-US" altLang="ja-JP" sz="1200" b="0">
              <a:solidFill>
                <a:schemeClr val="tx1"/>
              </a:solidFill>
              <a:effectLst/>
              <a:latin typeface="+mn-lt"/>
              <a:ea typeface="+mn-ea"/>
              <a:cs typeface="+mn-cs"/>
            </a:rPr>
            <a:t>　：地域福祉の推進に必要な財源を確保するため</a:t>
          </a:r>
          <a:endParaRPr lang="ja-JP" altLang="ja-JP" sz="1200">
            <a:solidFill>
              <a:schemeClr val="tx1"/>
            </a:solidFill>
            <a:effectLst/>
          </a:endParaRPr>
        </a:p>
        <a:p>
          <a:r>
            <a:rPr lang="en-US" altLang="ja-JP" sz="1200" b="0">
              <a:solidFill>
                <a:schemeClr val="tx1"/>
              </a:solidFill>
              <a:effectLst/>
              <a:latin typeface="+mn-lt"/>
              <a:ea typeface="+mn-ea"/>
              <a:cs typeface="+mn-cs"/>
            </a:rPr>
            <a:t>　　・ふるさと応援基金</a:t>
          </a:r>
          <a:r>
            <a:rPr lang="ja-JP" altLang="ja-JP" sz="1200" b="0">
              <a:solidFill>
                <a:schemeClr val="tx1"/>
              </a:solidFill>
              <a:effectLst/>
              <a:latin typeface="+mn-lt"/>
              <a:ea typeface="+mn-ea"/>
              <a:cs typeface="+mn-cs"/>
            </a:rPr>
            <a:t>　</a:t>
          </a:r>
          <a:r>
            <a:rPr lang="en-US" altLang="ja-JP" sz="1200" b="0">
              <a:solidFill>
                <a:schemeClr val="tx1"/>
              </a:solidFill>
              <a:effectLst/>
              <a:latin typeface="+mn-lt"/>
              <a:ea typeface="+mn-ea"/>
              <a:cs typeface="+mn-cs"/>
            </a:rPr>
            <a:t>：松野町を応援しようとする個人又は団体から広く寄附金を募り、この寄附金を財源として協働のふるさとづくりを推進</a:t>
          </a:r>
          <a:endParaRPr lang="ja-JP" altLang="ja-JP" sz="1200">
            <a:solidFill>
              <a:schemeClr val="tx1"/>
            </a:solidFill>
            <a:effectLst/>
          </a:endParaRPr>
        </a:p>
        <a:p>
          <a:r>
            <a:rPr lang="ja-JP" altLang="ja-JP" sz="1200" b="0">
              <a:solidFill>
                <a:schemeClr val="tx1"/>
              </a:solidFill>
              <a:effectLst/>
              <a:latin typeface="+mn-lt"/>
              <a:ea typeface="+mn-ea"/>
              <a:cs typeface="+mn-cs"/>
            </a:rPr>
            <a:t>　　　　　　　　　　　　</a:t>
          </a:r>
          <a:r>
            <a:rPr lang="en-US" altLang="ja-JP" sz="1200" b="0">
              <a:solidFill>
                <a:schemeClr val="tx1"/>
              </a:solidFill>
              <a:effectLst/>
              <a:latin typeface="+mn-lt"/>
              <a:ea typeface="+mn-ea"/>
              <a:cs typeface="+mn-cs"/>
            </a:rPr>
            <a:t>するため</a:t>
          </a:r>
          <a:endParaRPr lang="ja-JP" altLang="ja-JP" sz="1200">
            <a:solidFill>
              <a:schemeClr val="tx1"/>
            </a:solidFill>
            <a:effectLst/>
          </a:endParaRPr>
        </a:p>
        <a:p>
          <a:r>
            <a:rPr lang="ja-JP" altLang="ja-JP" sz="1200" b="0">
              <a:solidFill>
                <a:schemeClr val="tx1"/>
              </a:solidFill>
              <a:effectLst/>
              <a:latin typeface="+mn-lt"/>
              <a:ea typeface="+mn-ea"/>
              <a:cs typeface="+mn-cs"/>
            </a:rPr>
            <a:t>　　・</a:t>
          </a:r>
          <a:r>
            <a:rPr lang="en-US" altLang="ja-JP" sz="1200" b="0">
              <a:solidFill>
                <a:schemeClr val="tx1"/>
              </a:solidFill>
              <a:effectLst/>
              <a:latin typeface="+mn-lt"/>
              <a:ea typeface="+mn-ea"/>
              <a:cs typeface="+mn-cs"/>
            </a:rPr>
            <a:t>災害対策基金　　</a:t>
          </a:r>
          <a:r>
            <a:rPr lang="ja-JP" altLang="ja-JP" sz="1200" b="0">
              <a:solidFill>
                <a:schemeClr val="tx1"/>
              </a:solidFill>
              <a:effectLst/>
              <a:latin typeface="+mn-lt"/>
              <a:ea typeface="+mn-ea"/>
              <a:cs typeface="+mn-cs"/>
            </a:rPr>
            <a:t>　</a:t>
          </a:r>
          <a:r>
            <a:rPr lang="en-US" altLang="ja-JP" sz="1200" b="0">
              <a:solidFill>
                <a:schemeClr val="tx1"/>
              </a:solidFill>
              <a:effectLst/>
              <a:latin typeface="+mn-lt"/>
              <a:ea typeface="+mn-ea"/>
              <a:cs typeface="+mn-cs"/>
            </a:rPr>
            <a:t>：地震や風水害等の自然災害から、町民の生命と財産を守るべく、その予防対策、復旧対策、復興対策等の推進に必要</a:t>
          </a:r>
          <a:endParaRPr lang="ja-JP" altLang="ja-JP" sz="1200">
            <a:solidFill>
              <a:schemeClr val="tx1"/>
            </a:solidFill>
            <a:effectLst/>
          </a:endParaRPr>
        </a:p>
        <a:p>
          <a:r>
            <a:rPr lang="ja-JP" altLang="ja-JP" sz="1200" b="0">
              <a:solidFill>
                <a:schemeClr val="tx1"/>
              </a:solidFill>
              <a:effectLst/>
              <a:latin typeface="+mn-lt"/>
              <a:ea typeface="+mn-ea"/>
              <a:cs typeface="+mn-cs"/>
            </a:rPr>
            <a:t>　　　　　　　　　　　　</a:t>
          </a:r>
          <a:r>
            <a:rPr lang="en-US" altLang="ja-JP" sz="1200" b="0">
              <a:solidFill>
                <a:schemeClr val="tx1"/>
              </a:solidFill>
              <a:effectLst/>
              <a:latin typeface="+mn-lt"/>
              <a:ea typeface="+mn-ea"/>
              <a:cs typeface="+mn-cs"/>
            </a:rPr>
            <a:t>な財源を確保するため</a:t>
          </a:r>
          <a:endParaRPr lang="ja-JP" altLang="ja-JP" sz="1200">
            <a:solidFill>
              <a:schemeClr val="tx1"/>
            </a:solidFill>
            <a:effectLst/>
          </a:endParaRPr>
        </a:p>
        <a:p>
          <a:r>
            <a:rPr lang="ja-JP" altLang="ja-JP" sz="1200">
              <a:solidFill>
                <a:schemeClr val="tx1"/>
              </a:solidFill>
              <a:effectLst/>
              <a:latin typeface="+mn-lt"/>
              <a:ea typeface="+mn-ea"/>
              <a:cs typeface="+mn-cs"/>
            </a:rPr>
            <a:t>　　・森林環境譲与税基金：森林の整備及びその促進に必要な財源を確保するため</a:t>
          </a:r>
          <a:endParaRPr lang="ja-JP" altLang="ja-JP" sz="1200">
            <a:solidFill>
              <a:schemeClr val="tx1"/>
            </a:solidFill>
            <a:effectLst/>
          </a:endParaRPr>
        </a:p>
        <a:p>
          <a:r>
            <a:rPr lang="en-US" altLang="ja-JP" sz="1200" b="0">
              <a:solidFill>
                <a:schemeClr val="tx1"/>
              </a:solidFill>
              <a:effectLst/>
              <a:latin typeface="+mn-lt"/>
              <a:ea typeface="+mn-ea"/>
              <a:cs typeface="+mn-cs"/>
            </a:rPr>
            <a:t>　　・人材育成基金</a:t>
          </a:r>
          <a:r>
            <a:rPr lang="ja-JP" altLang="ja-JP" sz="1200" b="0">
              <a:solidFill>
                <a:schemeClr val="tx1"/>
              </a:solidFill>
              <a:effectLst/>
              <a:latin typeface="+mn-lt"/>
              <a:ea typeface="+mn-ea"/>
              <a:cs typeface="+mn-cs"/>
            </a:rPr>
            <a:t>　　</a:t>
          </a:r>
          <a:r>
            <a:rPr lang="en-US" altLang="ja-JP" sz="1200" b="0">
              <a:solidFill>
                <a:schemeClr val="tx1"/>
              </a:solidFill>
              <a:effectLst/>
              <a:latin typeface="+mn-lt"/>
              <a:ea typeface="+mn-ea"/>
              <a:cs typeface="+mn-cs"/>
            </a:rPr>
            <a:t>　：国内外の修学奨励、研修その他広範囲の有為な人材育成事業に対し、予算の範囲内で奨学金貸付け又は研修助成を行うため</a:t>
          </a:r>
          <a:endParaRPr lang="ja-JP" altLang="ja-JP" sz="1200">
            <a:solidFill>
              <a:schemeClr val="tx1"/>
            </a:solidFill>
            <a:effectLst/>
          </a:endParaRPr>
        </a:p>
        <a:p>
          <a:pPr eaLnBrk="1" fontAlgn="auto" latinLnBrk="0" hangingPunct="1"/>
          <a:r>
            <a:rPr kumimoji="1" lang="ja-JP" altLang="ja-JP" sz="1200">
              <a:solidFill>
                <a:schemeClr val="tx1"/>
              </a:solidFill>
              <a:effectLst/>
              <a:latin typeface="+mn-lt"/>
              <a:ea typeface="+mn-ea"/>
              <a:cs typeface="+mn-cs"/>
            </a:rPr>
            <a:t>（増減理由）</a:t>
          </a:r>
          <a:endParaRPr lang="ja-JP" altLang="ja-JP" sz="1200">
            <a:solidFill>
              <a:schemeClr val="tx1"/>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tx1"/>
              </a:solidFill>
              <a:effectLst/>
              <a:latin typeface="+mn-lt"/>
              <a:ea typeface="+mn-ea"/>
              <a:cs typeface="+mn-cs"/>
            </a:rPr>
            <a:t>　</a:t>
          </a:r>
          <a:r>
            <a:rPr kumimoji="1" lang="ja-JP" altLang="en-US" sz="1200">
              <a:solidFill>
                <a:schemeClr val="tx1"/>
              </a:solidFill>
              <a:effectLst/>
              <a:latin typeface="+mn-lt"/>
              <a:ea typeface="+mn-ea"/>
              <a:cs typeface="+mn-cs"/>
            </a:rPr>
            <a:t>　</a:t>
          </a:r>
          <a:r>
            <a:rPr kumimoji="1" lang="ja-JP" altLang="ja-JP" sz="1200">
              <a:solidFill>
                <a:schemeClr val="tx1"/>
              </a:solidFill>
              <a:effectLst/>
              <a:latin typeface="+mn-lt"/>
              <a:ea typeface="+mn-ea"/>
              <a:cs typeface="+mn-cs"/>
            </a:rPr>
            <a:t>・森林環境譲与税基金：国からの配分額の増加に伴い、</a:t>
          </a:r>
          <a:r>
            <a:rPr lang="ja-JP" altLang="ja-JP" sz="1200" b="0">
              <a:solidFill>
                <a:schemeClr val="tx1"/>
              </a:solidFill>
              <a:effectLst/>
              <a:latin typeface="+mn-lt"/>
              <a:ea typeface="+mn-ea"/>
              <a:cs typeface="+mn-cs"/>
            </a:rPr>
            <a:t>６百万円増加している。</a:t>
          </a:r>
          <a:endParaRPr lang="ja-JP" altLang="ja-JP" sz="1200">
            <a:solidFill>
              <a:schemeClr val="tx1"/>
            </a:solidFill>
            <a:effectLst/>
          </a:endParaRPr>
        </a:p>
        <a:p>
          <a:r>
            <a:rPr kumimoji="1" lang="ja-JP" altLang="ja-JP" sz="1200">
              <a:solidFill>
                <a:schemeClr val="tx1"/>
              </a:solidFill>
              <a:effectLst/>
              <a:latin typeface="+mn-lt"/>
              <a:ea typeface="+mn-ea"/>
              <a:cs typeface="+mn-cs"/>
            </a:rPr>
            <a:t>　</a:t>
          </a:r>
          <a:r>
            <a:rPr kumimoji="1" lang="ja-JP" altLang="en-US" sz="1200">
              <a:solidFill>
                <a:schemeClr val="tx1"/>
              </a:solidFill>
              <a:effectLst/>
              <a:latin typeface="+mn-lt"/>
              <a:ea typeface="+mn-ea"/>
              <a:cs typeface="+mn-cs"/>
            </a:rPr>
            <a:t>　・ふるさと応援基金　：寄附目的メニューへの充当に伴い、９百万円減額している。</a:t>
          </a:r>
          <a:endParaRPr kumimoji="1" lang="en-US" altLang="ja-JP" sz="1200">
            <a:solidFill>
              <a:schemeClr val="tx1"/>
            </a:solidFill>
            <a:effectLst/>
            <a:latin typeface="+mn-lt"/>
            <a:ea typeface="+mn-ea"/>
            <a:cs typeface="+mn-cs"/>
          </a:endParaRPr>
        </a:p>
        <a:p>
          <a:r>
            <a:rPr kumimoji="1" lang="ja-JP" altLang="en-US" sz="1200">
              <a:solidFill>
                <a:schemeClr val="tx1"/>
              </a:solidFill>
              <a:effectLst/>
              <a:latin typeface="+mn-lt"/>
              <a:ea typeface="+mn-ea"/>
              <a:cs typeface="+mn-cs"/>
            </a:rPr>
            <a:t>　　</a:t>
          </a:r>
          <a:r>
            <a:rPr lang="ja-JP" altLang="en-US" sz="1200" b="0">
              <a:solidFill>
                <a:schemeClr val="tx1"/>
              </a:solidFill>
              <a:effectLst/>
              <a:latin typeface="+mn-lt"/>
              <a:ea typeface="+mn-ea"/>
              <a:cs typeface="+mn-cs"/>
            </a:rPr>
            <a:t>・人材育成基金　　　：人材育成事業に活用したことにより２百万円減額している。</a:t>
          </a:r>
          <a:endParaRPr lang="ja-JP" altLang="ja-JP" sz="1200">
            <a:solidFill>
              <a:schemeClr val="tx1"/>
            </a:solidFill>
            <a:effectLst/>
          </a:endParaRPr>
        </a:p>
        <a:p>
          <a:r>
            <a:rPr lang="ja-JP" altLang="ja-JP" sz="1200" b="0">
              <a:solidFill>
                <a:schemeClr val="tx1"/>
              </a:solidFill>
              <a:effectLst/>
              <a:latin typeface="+mn-lt"/>
              <a:ea typeface="+mn-ea"/>
              <a:cs typeface="+mn-cs"/>
            </a:rPr>
            <a:t>　　・その他　　　　　　：上記の災害対策基金及び森林環境譲与税基金以外は、預金利子等のみで大きな増減はない。</a:t>
          </a:r>
          <a:endParaRPr lang="ja-JP" altLang="ja-JP" sz="1200">
            <a:solidFill>
              <a:schemeClr val="tx1"/>
            </a:solidFill>
            <a:effectLst/>
          </a:endParaRPr>
        </a:p>
        <a:p>
          <a:r>
            <a:rPr lang="en-US" altLang="ja-JP" sz="1200" b="0">
              <a:solidFill>
                <a:schemeClr val="tx1"/>
              </a:solidFill>
              <a:effectLst/>
              <a:latin typeface="+mn-lt"/>
              <a:ea typeface="+mn-ea"/>
              <a:cs typeface="+mn-cs"/>
            </a:rPr>
            <a:t>（今後の方針）</a:t>
          </a:r>
          <a:endParaRPr lang="ja-JP" altLang="ja-JP" sz="1200">
            <a:solidFill>
              <a:schemeClr val="tx1"/>
            </a:solidFill>
            <a:effectLst/>
          </a:endParaRPr>
        </a:p>
        <a:p>
          <a:r>
            <a:rPr lang="en-US" altLang="ja-JP" sz="1200" b="0">
              <a:solidFill>
                <a:schemeClr val="tx1"/>
              </a:solidFill>
              <a:effectLst/>
              <a:latin typeface="+mn-lt"/>
              <a:ea typeface="+mn-ea"/>
              <a:cs typeface="+mn-cs"/>
            </a:rPr>
            <a:t>　それぞれ基金の事業目的に応じて、今後の計画に基づき対応することとしている。</a:t>
          </a:r>
          <a:endParaRPr lang="ja-JP" altLang="ja-JP" sz="1200">
            <a:solidFill>
              <a:schemeClr val="tx1"/>
            </a:solidFill>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0">
              <a:solidFill>
                <a:schemeClr val="tx1"/>
              </a:solidFill>
              <a:effectLst/>
              <a:latin typeface="+mn-lt"/>
              <a:ea typeface="+mn-ea"/>
              <a:cs typeface="+mn-cs"/>
            </a:rPr>
            <a:t>（増減理由）</a:t>
          </a:r>
          <a:endParaRPr lang="ja-JP" altLang="ja-JP" sz="1200">
            <a:solidFill>
              <a:schemeClr val="tx1"/>
            </a:solidFill>
            <a:effectLst/>
          </a:endParaRPr>
        </a:p>
        <a:p>
          <a:r>
            <a:rPr lang="en-US" altLang="ja-JP" sz="1200" b="0">
              <a:solidFill>
                <a:schemeClr val="tx1"/>
              </a:solidFill>
              <a:effectLst/>
              <a:latin typeface="+mn-lt"/>
              <a:ea typeface="+mn-ea"/>
              <a:cs typeface="+mn-cs"/>
            </a:rPr>
            <a:t>　</a:t>
          </a:r>
          <a:r>
            <a:rPr lang="ja-JP" altLang="ja-JP" sz="1200">
              <a:solidFill>
                <a:schemeClr val="dk1"/>
              </a:solidFill>
              <a:effectLst/>
              <a:latin typeface="+mn-lt"/>
              <a:ea typeface="+mn-ea"/>
              <a:cs typeface="+mn-cs"/>
            </a:rPr>
            <a:t>令和</a:t>
          </a:r>
          <a:r>
            <a:rPr lang="ja-JP" altLang="en-US" sz="1200">
              <a:solidFill>
                <a:schemeClr val="dk1"/>
              </a:solidFill>
              <a:effectLst/>
              <a:latin typeface="+mn-lt"/>
              <a:ea typeface="+mn-ea"/>
              <a:cs typeface="+mn-cs"/>
            </a:rPr>
            <a:t>６</a:t>
          </a:r>
          <a:r>
            <a:rPr lang="ja-JP" altLang="ja-JP" sz="1200">
              <a:solidFill>
                <a:schemeClr val="dk1"/>
              </a:solidFill>
              <a:effectLst/>
              <a:latin typeface="+mn-lt"/>
              <a:ea typeface="+mn-ea"/>
              <a:cs typeface="+mn-cs"/>
            </a:rPr>
            <a:t>年度末の財政調整基金残高は約</a:t>
          </a:r>
          <a:r>
            <a:rPr lang="en-US" altLang="ja-JP" sz="1200">
              <a:solidFill>
                <a:schemeClr val="dk1"/>
              </a:solidFill>
              <a:effectLst/>
              <a:latin typeface="+mn-lt"/>
              <a:ea typeface="+mn-ea"/>
              <a:cs typeface="+mn-cs"/>
            </a:rPr>
            <a:t>9.6</a:t>
          </a:r>
          <a:r>
            <a:rPr lang="ja-JP" altLang="ja-JP" sz="1200">
              <a:solidFill>
                <a:schemeClr val="dk1"/>
              </a:solidFill>
              <a:effectLst/>
              <a:latin typeface="+mn-lt"/>
              <a:ea typeface="+mn-ea"/>
              <a:cs typeface="+mn-cs"/>
            </a:rPr>
            <a:t>億円となり、前年度末から約</a:t>
          </a:r>
          <a:r>
            <a:rPr lang="en-US" altLang="ja-JP" sz="1200">
              <a:solidFill>
                <a:schemeClr val="dk1"/>
              </a:solidFill>
              <a:effectLst/>
              <a:latin typeface="+mn-lt"/>
              <a:ea typeface="+mn-ea"/>
              <a:cs typeface="+mn-cs"/>
            </a:rPr>
            <a:t>2.3</a:t>
          </a:r>
          <a:r>
            <a:rPr lang="ja-JP" altLang="ja-JP" sz="1200">
              <a:solidFill>
                <a:schemeClr val="dk1"/>
              </a:solidFill>
              <a:effectLst/>
              <a:latin typeface="+mn-lt"/>
              <a:ea typeface="+mn-ea"/>
              <a:cs typeface="+mn-cs"/>
            </a:rPr>
            <a:t>億円減少した。</a:t>
          </a:r>
        </a:p>
        <a:p>
          <a:r>
            <a:rPr lang="ja-JP" altLang="en-US" sz="1200">
              <a:solidFill>
                <a:schemeClr val="dk1"/>
              </a:solidFill>
              <a:effectLst/>
              <a:latin typeface="+mn-lt"/>
              <a:ea typeface="+mn-ea"/>
              <a:cs typeface="+mn-cs"/>
            </a:rPr>
            <a:t>　</a:t>
          </a:r>
          <a:r>
            <a:rPr lang="ja-JP" altLang="ja-JP" sz="1200">
              <a:solidFill>
                <a:schemeClr val="dk1"/>
              </a:solidFill>
              <a:effectLst/>
              <a:latin typeface="+mn-lt"/>
              <a:ea typeface="+mn-ea"/>
              <a:cs typeface="+mn-cs"/>
            </a:rPr>
            <a:t>減少の要因は、実質単年度収支の赤字（▲約</a:t>
          </a:r>
          <a:r>
            <a:rPr lang="en-US" altLang="ja-JP" sz="1200">
              <a:solidFill>
                <a:schemeClr val="dk1"/>
              </a:solidFill>
              <a:effectLst/>
              <a:latin typeface="+mn-lt"/>
              <a:ea typeface="+mn-ea"/>
              <a:cs typeface="+mn-cs"/>
            </a:rPr>
            <a:t>2.1</a:t>
          </a:r>
          <a:r>
            <a:rPr lang="ja-JP" altLang="ja-JP" sz="1200">
              <a:solidFill>
                <a:schemeClr val="dk1"/>
              </a:solidFill>
              <a:effectLst/>
              <a:latin typeface="+mn-lt"/>
              <a:ea typeface="+mn-ea"/>
              <a:cs typeface="+mn-cs"/>
            </a:rPr>
            <a:t>億円）を補填するため、物価高騰対策や各種事業の財源として約</a:t>
          </a:r>
          <a:r>
            <a:rPr lang="en-US" altLang="ja-JP" sz="1200">
              <a:solidFill>
                <a:schemeClr val="dk1"/>
              </a:solidFill>
              <a:effectLst/>
              <a:latin typeface="+mn-lt"/>
              <a:ea typeface="+mn-ea"/>
              <a:cs typeface="+mn-cs"/>
            </a:rPr>
            <a:t>2.7</a:t>
          </a:r>
          <a:r>
            <a:rPr lang="ja-JP" altLang="ja-JP" sz="1200">
              <a:solidFill>
                <a:schemeClr val="dk1"/>
              </a:solidFill>
              <a:effectLst/>
              <a:latin typeface="+mn-lt"/>
              <a:ea typeface="+mn-ea"/>
              <a:cs typeface="+mn-cs"/>
            </a:rPr>
            <a:t>億円を大きく取り崩したことによるものである。</a:t>
          </a:r>
          <a:endParaRPr lang="ja-JP" altLang="ja-JP" sz="1200">
            <a:solidFill>
              <a:schemeClr val="tx1"/>
            </a:solidFill>
            <a:effectLst/>
          </a:endParaRPr>
        </a:p>
        <a:p>
          <a:r>
            <a:rPr lang="en-US" altLang="ja-JP" sz="1200" b="0">
              <a:solidFill>
                <a:schemeClr val="tx1"/>
              </a:solidFill>
              <a:effectLst/>
              <a:latin typeface="+mn-lt"/>
              <a:ea typeface="+mn-ea"/>
              <a:cs typeface="+mn-cs"/>
            </a:rPr>
            <a:t>（今後の方針）</a:t>
          </a:r>
          <a:endParaRPr lang="ja-JP" altLang="ja-JP" sz="1200">
            <a:solidFill>
              <a:schemeClr val="tx1"/>
            </a:solidFill>
            <a:effectLst/>
          </a:endParaRPr>
        </a:p>
        <a:p>
          <a:r>
            <a:rPr lang="en-US" altLang="ja-JP" sz="1200" b="0">
              <a:solidFill>
                <a:schemeClr val="tx1"/>
              </a:solidFill>
              <a:effectLst/>
              <a:latin typeface="+mn-lt"/>
              <a:ea typeface="+mn-ea"/>
              <a:cs typeface="+mn-cs"/>
            </a:rPr>
            <a:t>　</a:t>
          </a:r>
          <a:r>
            <a:rPr lang="ja-JP" altLang="ja-JP" sz="1200">
              <a:solidFill>
                <a:schemeClr val="dk1"/>
              </a:solidFill>
              <a:effectLst/>
              <a:latin typeface="+mn-lt"/>
              <a:ea typeface="+mn-ea"/>
              <a:cs typeface="+mn-cs"/>
            </a:rPr>
            <a:t>財政調整基金は、災害等の不測の事態や経済事情の変動による減収等に備えるための重要な「貯金」である。現在の残高は標準財政規模の約</a:t>
          </a:r>
          <a:r>
            <a:rPr lang="en-US" altLang="ja-JP" sz="1200">
              <a:solidFill>
                <a:schemeClr val="dk1"/>
              </a:solidFill>
              <a:effectLst/>
              <a:latin typeface="+mn-lt"/>
              <a:ea typeface="+mn-ea"/>
              <a:cs typeface="+mn-cs"/>
            </a:rPr>
            <a:t>4</a:t>
          </a:r>
          <a:r>
            <a:rPr lang="ja-JP" altLang="ja-JP" sz="1200">
              <a:solidFill>
                <a:schemeClr val="dk1"/>
              </a:solidFill>
              <a:effectLst/>
              <a:latin typeface="+mn-lt"/>
              <a:ea typeface="+mn-ea"/>
              <a:cs typeface="+mn-cs"/>
            </a:rPr>
            <a:t>割を確保しているものの、取崩し超過の状態が続けば財政の硬直化を招く恐れがある。今後は、事務事業の見直し等による歳出削減や、ふるさと納税等の自主財源の確保に努め、決算剰余金の計画的な積立（積立目標額の設定等）を行うことで、残高の維持・回復を図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0">
              <a:solidFill>
                <a:schemeClr val="tx1"/>
              </a:solidFill>
              <a:effectLst/>
              <a:latin typeface="+mn-lt"/>
              <a:ea typeface="+mn-ea"/>
              <a:cs typeface="+mn-cs"/>
            </a:rPr>
            <a:t>（増減理由）</a:t>
          </a:r>
          <a:endParaRPr lang="ja-JP" altLang="ja-JP" sz="1200">
            <a:solidFill>
              <a:schemeClr val="tx1"/>
            </a:solidFill>
            <a:effectLst/>
          </a:endParaRPr>
        </a:p>
        <a:p>
          <a:pPr eaLnBrk="1" fontAlgn="auto" latinLnBrk="0" hangingPunct="1"/>
          <a:r>
            <a:rPr lang="en-US" altLang="ja-JP" sz="1200" b="0">
              <a:solidFill>
                <a:schemeClr val="tx1"/>
              </a:solidFill>
              <a:effectLst/>
              <a:latin typeface="+mn-lt"/>
              <a:ea typeface="+mn-ea"/>
              <a:cs typeface="+mn-cs"/>
            </a:rPr>
            <a:t>　</a:t>
          </a:r>
          <a:r>
            <a:rPr lang="ja-JP" altLang="ja-JP" sz="1200" b="0">
              <a:solidFill>
                <a:schemeClr val="tx1"/>
              </a:solidFill>
              <a:effectLst/>
              <a:latin typeface="+mn-lt"/>
              <a:ea typeface="+mn-ea"/>
              <a:cs typeface="+mn-cs"/>
            </a:rPr>
            <a:t>令和</a:t>
          </a:r>
          <a:r>
            <a:rPr lang="ja-JP" altLang="en-US" sz="1200" b="0">
              <a:solidFill>
                <a:schemeClr val="tx1"/>
              </a:solidFill>
              <a:effectLst/>
              <a:latin typeface="+mn-lt"/>
              <a:ea typeface="+mn-ea"/>
              <a:cs typeface="+mn-cs"/>
            </a:rPr>
            <a:t>６</a:t>
          </a:r>
          <a:r>
            <a:rPr lang="ja-JP" altLang="ja-JP" sz="1200" b="0">
              <a:solidFill>
                <a:schemeClr val="tx1"/>
              </a:solidFill>
              <a:effectLst/>
              <a:latin typeface="+mn-lt"/>
              <a:ea typeface="+mn-ea"/>
              <a:cs typeface="+mn-cs"/>
            </a:rPr>
            <a:t>年度には、</a:t>
          </a:r>
          <a:r>
            <a:rPr lang="ja-JP" altLang="ja-JP" sz="1200" b="0" i="0" baseline="0">
              <a:solidFill>
                <a:schemeClr val="tx1"/>
              </a:solidFill>
              <a:effectLst/>
              <a:latin typeface="+mn-lt"/>
              <a:ea typeface="+mn-ea"/>
              <a:cs typeface="+mn-cs"/>
            </a:rPr>
            <a:t>普通交付税で、臨時財政対策債を償還するための基金の積立に要する経費として</a:t>
          </a:r>
          <a:r>
            <a:rPr lang="en-US" altLang="ja-JP" sz="1200" b="0" i="0" baseline="0">
              <a:solidFill>
                <a:schemeClr val="tx1"/>
              </a:solidFill>
              <a:effectLst/>
              <a:latin typeface="+mn-lt"/>
              <a:ea typeface="+mn-ea"/>
              <a:cs typeface="+mn-cs"/>
            </a:rPr>
            <a:t>10,306</a:t>
          </a:r>
          <a:r>
            <a:rPr lang="ja-JP" altLang="ja-JP" sz="1200" b="0" i="0" baseline="0">
              <a:solidFill>
                <a:schemeClr val="tx1"/>
              </a:solidFill>
              <a:effectLst/>
              <a:latin typeface="+mn-lt"/>
              <a:ea typeface="+mn-ea"/>
              <a:cs typeface="+mn-cs"/>
            </a:rPr>
            <a:t>千円が算定されたことに伴い積立を行っている。	</a:t>
          </a:r>
          <a:endParaRPr lang="ja-JP" altLang="ja-JP" sz="1200">
            <a:solidFill>
              <a:schemeClr val="tx1"/>
            </a:solidFill>
            <a:effectLst/>
          </a:endParaRPr>
        </a:p>
        <a:p>
          <a:pPr eaLnBrk="1" fontAlgn="auto" latinLnBrk="0" hangingPunct="1"/>
          <a:r>
            <a:rPr lang="ja-JP" altLang="ja-JP" sz="1200" b="0">
              <a:solidFill>
                <a:schemeClr val="tx1"/>
              </a:solidFill>
              <a:effectLst/>
              <a:latin typeface="+mn-lt"/>
              <a:ea typeface="+mn-ea"/>
              <a:cs typeface="+mn-cs"/>
            </a:rPr>
            <a:t>（</a:t>
          </a:r>
          <a:r>
            <a:rPr lang="en-US" altLang="ja-JP" sz="1200" b="0">
              <a:solidFill>
                <a:schemeClr val="tx1"/>
              </a:solidFill>
              <a:effectLst/>
              <a:latin typeface="+mn-lt"/>
              <a:ea typeface="+mn-ea"/>
              <a:cs typeface="+mn-cs"/>
            </a:rPr>
            <a:t>今後の方針）</a:t>
          </a:r>
          <a:endParaRPr lang="ja-JP" altLang="ja-JP" sz="1200">
            <a:solidFill>
              <a:schemeClr val="tx1"/>
            </a:solidFill>
            <a:effectLst/>
          </a:endParaRPr>
        </a:p>
        <a:p>
          <a:r>
            <a:rPr lang="en-US" altLang="ja-JP" sz="1200" b="0">
              <a:solidFill>
                <a:schemeClr val="tx1"/>
              </a:solidFill>
              <a:effectLst/>
              <a:latin typeface="+mn-lt"/>
              <a:ea typeface="+mn-ea"/>
              <a:cs typeface="+mn-cs"/>
            </a:rPr>
            <a:t>　将来の公債費負担の増加に備えるため、</a:t>
          </a:r>
          <a:r>
            <a:rPr lang="ja-JP" altLang="ja-JP" sz="1200" b="0">
              <a:solidFill>
                <a:schemeClr val="tx1"/>
              </a:solidFill>
              <a:effectLst/>
              <a:latin typeface="+mn-lt"/>
              <a:ea typeface="+mn-ea"/>
              <a:cs typeface="+mn-cs"/>
            </a:rPr>
            <a:t>平成</a:t>
          </a:r>
          <a:r>
            <a:rPr lang="en-US" altLang="ja-JP" sz="1200" b="0">
              <a:solidFill>
                <a:schemeClr val="tx1"/>
              </a:solidFill>
              <a:effectLst/>
              <a:latin typeface="+mn-lt"/>
              <a:ea typeface="+mn-ea"/>
              <a:cs typeface="+mn-cs"/>
            </a:rPr>
            <a:t>27年度に35百万円、</a:t>
          </a:r>
          <a:r>
            <a:rPr lang="ja-JP" altLang="ja-JP" sz="1200" b="0">
              <a:solidFill>
                <a:schemeClr val="tx1"/>
              </a:solidFill>
              <a:effectLst/>
              <a:latin typeface="+mn-lt"/>
              <a:ea typeface="+mn-ea"/>
              <a:cs typeface="+mn-cs"/>
            </a:rPr>
            <a:t>平成</a:t>
          </a:r>
          <a:r>
            <a:rPr lang="en-US" altLang="ja-JP" sz="1200" b="0">
              <a:solidFill>
                <a:schemeClr val="tx1"/>
              </a:solidFill>
              <a:effectLst/>
              <a:latin typeface="+mn-lt"/>
              <a:ea typeface="+mn-ea"/>
              <a:cs typeface="+mn-cs"/>
            </a:rPr>
            <a:t>28年度に30百万円</a:t>
          </a:r>
          <a:r>
            <a:rPr lang="ja-JP" altLang="ja-JP" sz="1200" b="0">
              <a:solidFill>
                <a:schemeClr val="tx1"/>
              </a:solidFill>
              <a:effectLst/>
              <a:latin typeface="+mn-lt"/>
              <a:ea typeface="+mn-ea"/>
              <a:cs typeface="+mn-cs"/>
            </a:rPr>
            <a:t>、令和３年度に</a:t>
          </a:r>
          <a:r>
            <a:rPr lang="en-US" altLang="ja-JP" sz="1200" b="0">
              <a:solidFill>
                <a:schemeClr val="tx1"/>
              </a:solidFill>
              <a:effectLst/>
              <a:latin typeface="+mn-lt"/>
              <a:ea typeface="+mn-ea"/>
              <a:cs typeface="+mn-cs"/>
            </a:rPr>
            <a:t>50</a:t>
          </a:r>
          <a:r>
            <a:rPr lang="ja-JP" altLang="ja-JP" sz="1200" b="0">
              <a:solidFill>
                <a:schemeClr val="tx1"/>
              </a:solidFill>
              <a:effectLst/>
              <a:latin typeface="+mn-lt"/>
              <a:ea typeface="+mn-ea"/>
              <a:cs typeface="+mn-cs"/>
            </a:rPr>
            <a:t>百万円、令和５年度に</a:t>
          </a:r>
          <a:r>
            <a:rPr lang="en-US" altLang="ja-JP" sz="1200" b="0">
              <a:solidFill>
                <a:schemeClr val="tx1"/>
              </a:solidFill>
              <a:effectLst/>
              <a:latin typeface="+mn-lt"/>
              <a:ea typeface="+mn-ea"/>
              <a:cs typeface="+mn-cs"/>
            </a:rPr>
            <a:t>8</a:t>
          </a:r>
          <a:r>
            <a:rPr lang="ja-JP" altLang="ja-JP" sz="1200" b="0">
              <a:solidFill>
                <a:schemeClr val="tx1"/>
              </a:solidFill>
              <a:effectLst/>
              <a:latin typeface="+mn-lt"/>
              <a:ea typeface="+mn-ea"/>
              <a:cs typeface="+mn-cs"/>
            </a:rPr>
            <a:t>百万円</a:t>
          </a:r>
          <a:r>
            <a:rPr lang="ja-JP" altLang="en-US" sz="1200" b="0">
              <a:solidFill>
                <a:schemeClr val="tx1"/>
              </a:solidFill>
              <a:effectLst/>
              <a:latin typeface="+mn-lt"/>
              <a:ea typeface="+mn-ea"/>
              <a:cs typeface="+mn-cs"/>
            </a:rPr>
            <a:t>、令和６年度に</a:t>
          </a:r>
          <a:r>
            <a:rPr lang="en-US" altLang="ja-JP" sz="1200" b="0">
              <a:solidFill>
                <a:schemeClr val="tx1"/>
              </a:solidFill>
              <a:effectLst/>
              <a:latin typeface="+mn-lt"/>
              <a:ea typeface="+mn-ea"/>
              <a:cs typeface="+mn-cs"/>
            </a:rPr>
            <a:t>10</a:t>
          </a:r>
          <a:r>
            <a:rPr lang="ja-JP" altLang="en-US" sz="1200" b="0">
              <a:solidFill>
                <a:schemeClr val="tx1"/>
              </a:solidFill>
              <a:effectLst/>
              <a:latin typeface="+mn-lt"/>
              <a:ea typeface="+mn-ea"/>
              <a:cs typeface="+mn-cs"/>
            </a:rPr>
            <a:t>百万円</a:t>
          </a:r>
          <a:r>
            <a:rPr lang="en-US" altLang="ja-JP" sz="1200" b="0">
              <a:solidFill>
                <a:schemeClr val="tx1"/>
              </a:solidFill>
              <a:effectLst/>
              <a:latin typeface="+mn-lt"/>
              <a:ea typeface="+mn-ea"/>
              <a:cs typeface="+mn-cs"/>
            </a:rPr>
            <a:t>を積み立てたところである。</a:t>
          </a:r>
          <a:endParaRPr lang="ja-JP" altLang="ja-JP" sz="1200">
            <a:solidFill>
              <a:schemeClr val="tx1"/>
            </a:solidFill>
            <a:effectLst/>
          </a:endParaRPr>
        </a:p>
        <a:p>
          <a:r>
            <a:rPr lang="en-US" altLang="ja-JP" sz="1200" b="0">
              <a:solidFill>
                <a:schemeClr val="tx1"/>
              </a:solidFill>
              <a:effectLst/>
              <a:latin typeface="+mn-lt"/>
              <a:ea typeface="+mn-ea"/>
              <a:cs typeface="+mn-cs"/>
            </a:rPr>
            <a:t>　</a:t>
          </a:r>
          <a:r>
            <a:rPr lang="ja-JP" altLang="ja-JP" sz="1200" b="0">
              <a:solidFill>
                <a:schemeClr val="tx1"/>
              </a:solidFill>
              <a:effectLst/>
              <a:latin typeface="+mn-lt"/>
              <a:ea typeface="+mn-ea"/>
              <a:cs typeface="+mn-cs"/>
            </a:rPr>
            <a:t>今後は、</a:t>
          </a:r>
          <a:r>
            <a:rPr lang="en-US" altLang="ja-JP" sz="1200" b="0">
              <a:solidFill>
                <a:schemeClr val="tx1"/>
              </a:solidFill>
              <a:effectLst/>
              <a:latin typeface="+mn-lt"/>
              <a:ea typeface="+mn-ea"/>
              <a:cs typeface="+mn-cs"/>
            </a:rPr>
            <a:t>庁舎建設事業</a:t>
          </a:r>
          <a:r>
            <a:rPr lang="ja-JP" altLang="ja-JP" sz="1200" b="0">
              <a:solidFill>
                <a:schemeClr val="tx1"/>
              </a:solidFill>
              <a:effectLst/>
              <a:latin typeface="+mn-lt"/>
              <a:ea typeface="+mn-ea"/>
              <a:cs typeface="+mn-cs"/>
            </a:rPr>
            <a:t>をはじめとした</a:t>
          </a:r>
          <a:r>
            <a:rPr lang="en-US" altLang="ja-JP" sz="1200" b="0">
              <a:solidFill>
                <a:schemeClr val="tx1"/>
              </a:solidFill>
              <a:effectLst/>
              <a:latin typeface="+mn-lt"/>
              <a:ea typeface="+mn-ea"/>
              <a:cs typeface="+mn-cs"/>
            </a:rPr>
            <a:t>大型建設事業の実施により、公債費が増加傾向で推移する見通しであるため、事業の厳選や行財政改革の推進により健全財政を堅持しなければならないが、状況によっては財源不足に対応するため、減債基金からの繰入も必要に応じて行うものである。</a:t>
          </a:r>
          <a:endParaRPr kumimoji="1" lang="en-US" altLang="ja-JP" sz="12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288804D-9588-4F8D-A1EE-19A32986D1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E2C1E0-B2D6-47B7-87AF-2B0D500A6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FA9F915-F327-48D1-AF2C-5593FED7CE3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C494F72-F37C-42CF-B3EC-43F2A5535B80}"/>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34558C2-4035-4DEE-A4A7-301A5B03FD4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1B98AAB-FAB9-403A-B12E-538FBE653E3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AA0A2FC-6815-47C5-8A50-CE01E035A46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EEE052A-DE7A-4C62-95C6-B5F8FBC7993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908E008-1762-4C39-8846-6ED4F88008C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52FA8B1-4B34-4DD2-B89C-E707FCD627F6}"/>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8AFF8BD-854A-47E8-9FEB-950433B7988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DB3365D-5CE2-454B-BD51-8698EA87FA6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3,484
3,428
98.45
4,183,377
4,060,301
108,318
2,503,060
5,801,482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AD6B048-6C98-45C2-AD7B-B227B905D370}"/>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6AC614F-C71F-4FDE-96A0-8AC2454D32F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214A243-54F9-42C4-AE58-73E30CAB886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C605D24-A7D8-4C84-8DEA-B861F234687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78A31A9-5C57-46E4-965F-59BA1B27DA20}"/>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CA404D3-0B78-4FC1-9E19-F947FFA7D2F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9FB218D-8C34-4A34-9A77-18637CC220D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9973F46-A3C4-42B6-B467-B2C8AC33C5F7}"/>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7B6A7A3-4361-4AED-A859-7C72CA4EEA40}"/>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B2CBCF6-3669-4FC2-AFC3-5EBB770E5EA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1F1492B-6688-4C1F-A160-84721CD90C41}"/>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8F396A5-790D-49D2-855D-BA2EDA2A138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F871C8B-4B3F-4A29-B983-33E68E1B16A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F4705A5-5311-4BD5-AC6A-5ED70B6C7D56}"/>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8B955C0-693B-4DE6-AE9D-8991703A0D04}"/>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F8BFC83-9770-44E1-8734-9D2C2A749F0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B7C614E-422A-4E31-B584-69FA93617B6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726C71B-0DE7-4BFB-9BF8-664D674CADF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BB18E94-761A-4DEF-95BE-D2017876DF0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8C57FBD-5332-4286-8E87-99729967174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B17A42C-85D1-4223-9DA3-E70FC486301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E8FE35A-C974-4530-BB79-58F29F33BE4A}"/>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8AA72D8-EAD8-4A22-B987-575CC6553F6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B60A330-D1B2-4EC3-938F-5E6DC94B4DBB}"/>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8FF5BA9-66E9-4ABC-A4FF-CE734F3C0FD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7014715-9CF4-4745-A9D8-EDD5D9E0EA8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FD4551D-04B8-4B3E-B341-0ABB9BAFD76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E85C81E-8E64-4878-ACCE-E08D05CCC1A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EB78F6C-0144-47D0-B1F8-ECFDBD12D24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6F7846C-4900-4A6D-A12E-7C09C0456F67}"/>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0132D62-DE42-4142-A218-070F7E6ED6E1}"/>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5E0A20B-E74B-479C-B43F-BD5C8BC79DCB}"/>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4BB6DFD-19E5-494E-9E97-7316AE1BA017}"/>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B45F97F-F65F-479E-8E9F-B00E4DA8113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4EBE469-0E0F-4307-8789-EEC9A22C001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有形固定資産減価償却率は、類似団体平均と比較すると</a:t>
          </a:r>
          <a:r>
            <a:rPr kumimoji="1" lang="en-US" altLang="ja-JP" sz="1100">
              <a:solidFill>
                <a:schemeClr val="dk1"/>
              </a:solidFill>
              <a:effectLst/>
              <a:latin typeface="+mn-lt"/>
              <a:ea typeface="+mn-ea"/>
              <a:cs typeface="+mn-cs"/>
            </a:rPr>
            <a:t>7.3</a:t>
          </a:r>
          <a:r>
            <a:rPr kumimoji="1" lang="ja-JP" altLang="ja-JP" sz="1100">
              <a:solidFill>
                <a:schemeClr val="dk1"/>
              </a:solidFill>
              <a:effectLst/>
              <a:latin typeface="+mn-lt"/>
              <a:ea typeface="+mn-ea"/>
              <a:cs typeface="+mn-cs"/>
            </a:rPr>
            <a:t>ポイント低くなっている。</a:t>
          </a:r>
          <a:r>
            <a:rPr lang="ja-JP" altLang="ja-JP" sz="1100">
              <a:solidFill>
                <a:schemeClr val="dk1"/>
              </a:solidFill>
              <a:effectLst/>
              <a:latin typeface="+mn-lt"/>
              <a:ea typeface="+mn-ea"/>
              <a:cs typeface="+mn-cs"/>
            </a:rPr>
            <a:t>これは、平成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年度に策定した公共施設等総合管理計画において、公共施設等の施設総量を現状から</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縮減することを目標に掲げ、老朽化した施設の集約化・複合化や除却を進めているためと考えられる。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CE2069A-59E0-4E5B-ADF7-65E5001820CE}"/>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0D49E3A-117F-47BB-BCAB-DC79C8B3C9E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D2BB717-E1E1-4665-8258-4A98AF268AE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4494EE5B-33F3-44EA-9FB6-B59C24F3C5EC}"/>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8FC28FF-95BE-4896-82CC-2FE011B81FEA}"/>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1C0B34C-177C-47CF-B542-DFBEC137EFBA}"/>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6AEB915-FE50-480B-A889-5DF6A0C4FD04}"/>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37328CA-6326-4A7B-85F9-18BE2E2ED395}"/>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8E1621C9-C4AC-46DF-A17C-0E3B13949358}"/>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FF20EBDF-0010-4A49-9A8E-04928C3660F2}"/>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7EE3B9BA-71D2-42EC-A463-243E062D0766}"/>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9409966-C66B-455B-871B-F635FC70F58D}"/>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1A9D3F5-F7A1-4A65-9BDC-C3EA5E75A7FC}"/>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8BE1387-34D3-466D-ACE7-E4D900049CE3}"/>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1B23BB2D-4EF7-498B-9A7A-F0C3C19C1EE6}"/>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A663A10-268D-4A7D-BA30-8A0CB1C3B264}"/>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8C080A4-250E-47CC-81A8-BF5CA23AAAB5}"/>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19FA0C1-0EB6-4B20-8B54-1E762B1682D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64041B75-8F77-44D3-9FDD-92041D629895}"/>
            </a:ext>
          </a:extLst>
        </xdr:cNvPr>
        <xdr:cNvCxnSpPr/>
      </xdr:nvCxnSpPr>
      <xdr:spPr>
        <a:xfrm flipV="1">
          <a:off x="4306570" y="5086078"/>
          <a:ext cx="1270" cy="1342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F86C5E59-7378-4902-B66A-979638492475}"/>
            </a:ext>
          </a:extLst>
        </xdr:cNvPr>
        <xdr:cNvSpPr txBox="1"/>
      </xdr:nvSpPr>
      <xdr:spPr>
        <a:xfrm>
          <a:off x="4359275" y="6432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4FEF21F2-7049-4B45-A0E4-4BD0C9C31493}"/>
            </a:ext>
          </a:extLst>
        </xdr:cNvPr>
        <xdr:cNvCxnSpPr/>
      </xdr:nvCxnSpPr>
      <xdr:spPr>
        <a:xfrm>
          <a:off x="4216400" y="64285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9F02FCEE-47E8-4D56-AFDE-549F5B43DB4B}"/>
            </a:ext>
          </a:extLst>
        </xdr:cNvPr>
        <xdr:cNvSpPr txBox="1"/>
      </xdr:nvSpPr>
      <xdr:spPr>
        <a:xfrm>
          <a:off x="4359275" y="4874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EEB1E431-CFA5-45A4-A518-199A11A592BB}"/>
            </a:ext>
          </a:extLst>
        </xdr:cNvPr>
        <xdr:cNvCxnSpPr/>
      </xdr:nvCxnSpPr>
      <xdr:spPr>
        <a:xfrm>
          <a:off x="4216400" y="508607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72" name="有形固定資産減価償却率平均値テキスト">
          <a:extLst>
            <a:ext uri="{FF2B5EF4-FFF2-40B4-BE49-F238E27FC236}">
              <a16:creationId xmlns:a16="http://schemas.microsoft.com/office/drawing/2014/main" id="{A2561F95-56BE-4F1F-92F1-AEAB9FE0D7C8}"/>
            </a:ext>
          </a:extLst>
        </xdr:cNvPr>
        <xdr:cNvSpPr txBox="1"/>
      </xdr:nvSpPr>
      <xdr:spPr>
        <a:xfrm>
          <a:off x="4359275" y="5666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61C11045-7FC1-4920-865A-7F4E32B51083}"/>
            </a:ext>
          </a:extLst>
        </xdr:cNvPr>
        <xdr:cNvSpPr/>
      </xdr:nvSpPr>
      <xdr:spPr>
        <a:xfrm>
          <a:off x="4254500" y="56788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3D66FC09-F1DB-42F8-A60D-1F4ADFF91B18}"/>
            </a:ext>
          </a:extLst>
        </xdr:cNvPr>
        <xdr:cNvSpPr/>
      </xdr:nvSpPr>
      <xdr:spPr>
        <a:xfrm>
          <a:off x="36163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6BA548DE-5DF9-45A1-BD7F-BB19414D0132}"/>
            </a:ext>
          </a:extLst>
        </xdr:cNvPr>
        <xdr:cNvSpPr/>
      </xdr:nvSpPr>
      <xdr:spPr>
        <a:xfrm>
          <a:off x="29305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A5529511-EB7C-4E42-9B10-B6B350576AB2}"/>
            </a:ext>
          </a:extLst>
        </xdr:cNvPr>
        <xdr:cNvSpPr/>
      </xdr:nvSpPr>
      <xdr:spPr>
        <a:xfrm>
          <a:off x="2244725" y="5620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6F67D9D1-2477-4D4D-B1BC-75574FBAD8AE}"/>
            </a:ext>
          </a:extLst>
        </xdr:cNvPr>
        <xdr:cNvSpPr/>
      </xdr:nvSpPr>
      <xdr:spPr>
        <a:xfrm>
          <a:off x="1558925" y="56451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E96DC120-55FA-4D59-9414-CEC44C6BC0E5}"/>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7D7163E-2A34-4756-8D57-50CEEED7513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E30B10A-5BA1-40EC-902D-1639052D63E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7FAE353-F168-46D9-9E25-0CD5B89C014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D8E8165-4879-466B-A8BA-0698257FCF8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119652</xdr:rowOff>
    </xdr:from>
    <xdr:to>
      <xdr:col>23</xdr:col>
      <xdr:colOff>136525</xdr:colOff>
      <xdr:row>29</xdr:row>
      <xdr:rowOff>49802</xdr:rowOff>
    </xdr:to>
    <xdr:sp macro="" textlink="">
      <xdr:nvSpPr>
        <xdr:cNvPr id="83" name="楕円 82">
          <a:extLst>
            <a:ext uri="{FF2B5EF4-FFF2-40B4-BE49-F238E27FC236}">
              <a16:creationId xmlns:a16="http://schemas.microsoft.com/office/drawing/2014/main" id="{127D7C7C-59C5-4676-A3A6-A8830D728138}"/>
            </a:ext>
          </a:extLst>
        </xdr:cNvPr>
        <xdr:cNvSpPr/>
      </xdr:nvSpPr>
      <xdr:spPr>
        <a:xfrm>
          <a:off x="4254500" y="54758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142529</xdr:rowOff>
    </xdr:from>
    <xdr:ext cx="405111" cy="259045"/>
    <xdr:sp macro="" textlink="">
      <xdr:nvSpPr>
        <xdr:cNvPr id="84" name="有形固定資産減価償却率該当値テキスト">
          <a:extLst>
            <a:ext uri="{FF2B5EF4-FFF2-40B4-BE49-F238E27FC236}">
              <a16:creationId xmlns:a16="http://schemas.microsoft.com/office/drawing/2014/main" id="{48316DC4-3B47-431D-9FAD-43C0E695B042}"/>
            </a:ext>
          </a:extLst>
        </xdr:cNvPr>
        <xdr:cNvSpPr txBox="1"/>
      </xdr:nvSpPr>
      <xdr:spPr>
        <a:xfrm>
          <a:off x="4359275" y="5336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79556</xdr:rowOff>
    </xdr:from>
    <xdr:to>
      <xdr:col>19</xdr:col>
      <xdr:colOff>187325</xdr:colOff>
      <xdr:row>29</xdr:row>
      <xdr:rowOff>9706</xdr:rowOff>
    </xdr:to>
    <xdr:sp macro="" textlink="">
      <xdr:nvSpPr>
        <xdr:cNvPr id="85" name="楕円 84">
          <a:extLst>
            <a:ext uri="{FF2B5EF4-FFF2-40B4-BE49-F238E27FC236}">
              <a16:creationId xmlns:a16="http://schemas.microsoft.com/office/drawing/2014/main" id="{02571792-567C-475E-87D8-25D7C1493C39}"/>
            </a:ext>
          </a:extLst>
        </xdr:cNvPr>
        <xdr:cNvSpPr/>
      </xdr:nvSpPr>
      <xdr:spPr>
        <a:xfrm>
          <a:off x="3616325" y="543578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130356</xdr:rowOff>
    </xdr:from>
    <xdr:to>
      <xdr:col>23</xdr:col>
      <xdr:colOff>85725</xdr:colOff>
      <xdr:row>28</xdr:row>
      <xdr:rowOff>170452</xdr:rowOff>
    </xdr:to>
    <xdr:cxnSp macro="">
      <xdr:nvCxnSpPr>
        <xdr:cNvPr id="86" name="直線コネクタ 85">
          <a:extLst>
            <a:ext uri="{FF2B5EF4-FFF2-40B4-BE49-F238E27FC236}">
              <a16:creationId xmlns:a16="http://schemas.microsoft.com/office/drawing/2014/main" id="{7AA028D8-0636-451A-BF99-827F0E5F5619}"/>
            </a:ext>
          </a:extLst>
        </xdr:cNvPr>
        <xdr:cNvCxnSpPr/>
      </xdr:nvCxnSpPr>
      <xdr:spPr>
        <a:xfrm>
          <a:off x="3673475" y="5483406"/>
          <a:ext cx="628650" cy="3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51798</xdr:rowOff>
    </xdr:from>
    <xdr:to>
      <xdr:col>15</xdr:col>
      <xdr:colOff>187325</xdr:colOff>
      <xdr:row>28</xdr:row>
      <xdr:rowOff>153398</xdr:rowOff>
    </xdr:to>
    <xdr:sp macro="" textlink="">
      <xdr:nvSpPr>
        <xdr:cNvPr id="87" name="楕円 86">
          <a:extLst>
            <a:ext uri="{FF2B5EF4-FFF2-40B4-BE49-F238E27FC236}">
              <a16:creationId xmlns:a16="http://schemas.microsoft.com/office/drawing/2014/main" id="{361436BE-C0C5-40EC-A5BE-BE27913409D4}"/>
            </a:ext>
          </a:extLst>
        </xdr:cNvPr>
        <xdr:cNvSpPr/>
      </xdr:nvSpPr>
      <xdr:spPr>
        <a:xfrm>
          <a:off x="2930525" y="54016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102598</xdr:rowOff>
    </xdr:from>
    <xdr:to>
      <xdr:col>19</xdr:col>
      <xdr:colOff>136525</xdr:colOff>
      <xdr:row>28</xdr:row>
      <xdr:rowOff>130356</xdr:rowOff>
    </xdr:to>
    <xdr:cxnSp macro="">
      <xdr:nvCxnSpPr>
        <xdr:cNvPr id="88" name="直線コネクタ 87">
          <a:extLst>
            <a:ext uri="{FF2B5EF4-FFF2-40B4-BE49-F238E27FC236}">
              <a16:creationId xmlns:a16="http://schemas.microsoft.com/office/drawing/2014/main" id="{873097D8-906B-4A4C-A909-EDD13F9F41BF}"/>
            </a:ext>
          </a:extLst>
        </xdr:cNvPr>
        <xdr:cNvCxnSpPr/>
      </xdr:nvCxnSpPr>
      <xdr:spPr>
        <a:xfrm>
          <a:off x="2987675" y="5458823"/>
          <a:ext cx="6858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42545</xdr:rowOff>
    </xdr:from>
    <xdr:to>
      <xdr:col>11</xdr:col>
      <xdr:colOff>187325</xdr:colOff>
      <xdr:row>28</xdr:row>
      <xdr:rowOff>144145</xdr:rowOff>
    </xdr:to>
    <xdr:sp macro="" textlink="">
      <xdr:nvSpPr>
        <xdr:cNvPr id="89" name="楕円 88">
          <a:extLst>
            <a:ext uri="{FF2B5EF4-FFF2-40B4-BE49-F238E27FC236}">
              <a16:creationId xmlns:a16="http://schemas.microsoft.com/office/drawing/2014/main" id="{95FA5419-D6DB-4993-B0CB-AF891364728E}"/>
            </a:ext>
          </a:extLst>
        </xdr:cNvPr>
        <xdr:cNvSpPr/>
      </xdr:nvSpPr>
      <xdr:spPr>
        <a:xfrm>
          <a:off x="2244725" y="53987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93345</xdr:rowOff>
    </xdr:from>
    <xdr:to>
      <xdr:col>15</xdr:col>
      <xdr:colOff>136525</xdr:colOff>
      <xdr:row>28</xdr:row>
      <xdr:rowOff>102598</xdr:rowOff>
    </xdr:to>
    <xdr:cxnSp macro="">
      <xdr:nvCxnSpPr>
        <xdr:cNvPr id="90" name="直線コネクタ 89">
          <a:extLst>
            <a:ext uri="{FF2B5EF4-FFF2-40B4-BE49-F238E27FC236}">
              <a16:creationId xmlns:a16="http://schemas.microsoft.com/office/drawing/2014/main" id="{DF7ED5C2-B038-40BE-9B34-2B75F08AB967}"/>
            </a:ext>
          </a:extLst>
        </xdr:cNvPr>
        <xdr:cNvCxnSpPr/>
      </xdr:nvCxnSpPr>
      <xdr:spPr>
        <a:xfrm>
          <a:off x="2301875" y="5446395"/>
          <a:ext cx="685800" cy="1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165917</xdr:rowOff>
    </xdr:from>
    <xdr:to>
      <xdr:col>7</xdr:col>
      <xdr:colOff>187325</xdr:colOff>
      <xdr:row>29</xdr:row>
      <xdr:rowOff>96067</xdr:rowOff>
    </xdr:to>
    <xdr:sp macro="" textlink="">
      <xdr:nvSpPr>
        <xdr:cNvPr id="91" name="楕円 90">
          <a:extLst>
            <a:ext uri="{FF2B5EF4-FFF2-40B4-BE49-F238E27FC236}">
              <a16:creationId xmlns:a16="http://schemas.microsoft.com/office/drawing/2014/main" id="{0A875048-993E-4E3F-AEAA-F7961F787951}"/>
            </a:ext>
          </a:extLst>
        </xdr:cNvPr>
        <xdr:cNvSpPr/>
      </xdr:nvSpPr>
      <xdr:spPr>
        <a:xfrm>
          <a:off x="1558925" y="55157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93345</xdr:rowOff>
    </xdr:from>
    <xdr:to>
      <xdr:col>11</xdr:col>
      <xdr:colOff>136525</xdr:colOff>
      <xdr:row>29</xdr:row>
      <xdr:rowOff>45267</xdr:rowOff>
    </xdr:to>
    <xdr:cxnSp macro="">
      <xdr:nvCxnSpPr>
        <xdr:cNvPr id="92" name="直線コネクタ 91">
          <a:extLst>
            <a:ext uri="{FF2B5EF4-FFF2-40B4-BE49-F238E27FC236}">
              <a16:creationId xmlns:a16="http://schemas.microsoft.com/office/drawing/2014/main" id="{A536BDA8-76C3-46B5-B840-F1395FBBF63F}"/>
            </a:ext>
          </a:extLst>
        </xdr:cNvPr>
        <xdr:cNvCxnSpPr/>
      </xdr:nvCxnSpPr>
      <xdr:spPr>
        <a:xfrm flipV="1">
          <a:off x="1616075" y="5446395"/>
          <a:ext cx="685800" cy="11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93" name="n_1aveValue有形固定資産減価償却率">
          <a:extLst>
            <a:ext uri="{FF2B5EF4-FFF2-40B4-BE49-F238E27FC236}">
              <a16:creationId xmlns:a16="http://schemas.microsoft.com/office/drawing/2014/main" id="{72769C31-BB93-4D93-AF43-0B0E5CD91B75}"/>
            </a:ext>
          </a:extLst>
        </xdr:cNvPr>
        <xdr:cNvSpPr txBox="1"/>
      </xdr:nvSpPr>
      <xdr:spPr>
        <a:xfrm>
          <a:off x="3474094"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94" name="n_2aveValue有形固定資産減価償却率">
          <a:extLst>
            <a:ext uri="{FF2B5EF4-FFF2-40B4-BE49-F238E27FC236}">
              <a16:creationId xmlns:a16="http://schemas.microsoft.com/office/drawing/2014/main" id="{2913EFC4-FCC4-40AC-8366-C9133529139C}"/>
            </a:ext>
          </a:extLst>
        </xdr:cNvPr>
        <xdr:cNvSpPr txBox="1"/>
      </xdr:nvSpPr>
      <xdr:spPr>
        <a:xfrm>
          <a:off x="27978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95" name="n_3aveValue有形固定資産減価償却率">
          <a:extLst>
            <a:ext uri="{FF2B5EF4-FFF2-40B4-BE49-F238E27FC236}">
              <a16:creationId xmlns:a16="http://schemas.microsoft.com/office/drawing/2014/main" id="{F5B8E284-ACA6-4171-8B19-EE19B7D9338D}"/>
            </a:ext>
          </a:extLst>
        </xdr:cNvPr>
        <xdr:cNvSpPr txBox="1"/>
      </xdr:nvSpPr>
      <xdr:spPr>
        <a:xfrm>
          <a:off x="2112019"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96" name="n_4aveValue有形固定資産減価償却率">
          <a:extLst>
            <a:ext uri="{FF2B5EF4-FFF2-40B4-BE49-F238E27FC236}">
              <a16:creationId xmlns:a16="http://schemas.microsoft.com/office/drawing/2014/main" id="{1665BE51-1A70-485F-993A-7DE55A576430}"/>
            </a:ext>
          </a:extLst>
        </xdr:cNvPr>
        <xdr:cNvSpPr txBox="1"/>
      </xdr:nvSpPr>
      <xdr:spPr>
        <a:xfrm>
          <a:off x="1426219"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26233</xdr:rowOff>
    </xdr:from>
    <xdr:ext cx="405111" cy="259045"/>
    <xdr:sp macro="" textlink="">
      <xdr:nvSpPr>
        <xdr:cNvPr id="97" name="n_1mainValue有形固定資産減価償却率">
          <a:extLst>
            <a:ext uri="{FF2B5EF4-FFF2-40B4-BE49-F238E27FC236}">
              <a16:creationId xmlns:a16="http://schemas.microsoft.com/office/drawing/2014/main" id="{9E3051C2-D549-4B53-B0E6-D4A8DE33C76D}"/>
            </a:ext>
          </a:extLst>
        </xdr:cNvPr>
        <xdr:cNvSpPr txBox="1"/>
      </xdr:nvSpPr>
      <xdr:spPr>
        <a:xfrm>
          <a:off x="3474094" y="5220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169925</xdr:rowOff>
    </xdr:from>
    <xdr:ext cx="405111" cy="259045"/>
    <xdr:sp macro="" textlink="">
      <xdr:nvSpPr>
        <xdr:cNvPr id="98" name="n_2mainValue有形固定資産減価償却率">
          <a:extLst>
            <a:ext uri="{FF2B5EF4-FFF2-40B4-BE49-F238E27FC236}">
              <a16:creationId xmlns:a16="http://schemas.microsoft.com/office/drawing/2014/main" id="{A4470477-BB9D-429D-A84D-B74850F6C5C2}"/>
            </a:ext>
          </a:extLst>
        </xdr:cNvPr>
        <xdr:cNvSpPr txBox="1"/>
      </xdr:nvSpPr>
      <xdr:spPr>
        <a:xfrm>
          <a:off x="2797819" y="5189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160672</xdr:rowOff>
    </xdr:from>
    <xdr:ext cx="405111" cy="259045"/>
    <xdr:sp macro="" textlink="">
      <xdr:nvSpPr>
        <xdr:cNvPr id="99" name="n_3mainValue有形固定資産減価償却率">
          <a:extLst>
            <a:ext uri="{FF2B5EF4-FFF2-40B4-BE49-F238E27FC236}">
              <a16:creationId xmlns:a16="http://schemas.microsoft.com/office/drawing/2014/main" id="{5F7F5B72-18E0-4D5B-B12B-748D733C2EA0}"/>
            </a:ext>
          </a:extLst>
        </xdr:cNvPr>
        <xdr:cNvSpPr txBox="1"/>
      </xdr:nvSpPr>
      <xdr:spPr>
        <a:xfrm>
          <a:off x="2112019" y="519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112594</xdr:rowOff>
    </xdr:from>
    <xdr:ext cx="405111" cy="259045"/>
    <xdr:sp macro="" textlink="">
      <xdr:nvSpPr>
        <xdr:cNvPr id="100" name="n_4mainValue有形固定資産減価償却率">
          <a:extLst>
            <a:ext uri="{FF2B5EF4-FFF2-40B4-BE49-F238E27FC236}">
              <a16:creationId xmlns:a16="http://schemas.microsoft.com/office/drawing/2014/main" id="{5A303EEE-0673-482D-BD29-9DE2E000CC23}"/>
            </a:ext>
          </a:extLst>
        </xdr:cNvPr>
        <xdr:cNvSpPr txBox="1"/>
      </xdr:nvSpPr>
      <xdr:spPr>
        <a:xfrm>
          <a:off x="1426219" y="53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A30C46C-41DE-47D0-907E-AE5FA142E0A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84985AF2-A264-4FA0-AF07-EE10D0F83A54}"/>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E5E1A685-CD87-4F22-B495-38B6C97E59A6}"/>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A27C102-6A6E-4428-B05D-B6D7DEC33CDC}"/>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D3A4D20E-0ADB-4EF4-8A3A-817A9E04AEB2}"/>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D7B50BA-D9F4-48DF-A0FB-E28CABE59F72}"/>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D8610D7-CB16-405E-9A17-E6E7D7C2C25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33F39C8-4CF3-4DCD-8675-EC9729AB1CC7}"/>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61E3E735-BA47-47D4-96FC-1CCE4A0E4873}"/>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0453FCA-0CEA-43A8-9877-6165AC15801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71DB862-1775-4AEC-ADD8-B825F276BCD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690449F-97CE-4993-AE0B-3FCAF9A7092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AB7A1F9-4DB5-413B-A39E-F436423EA29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年度から改善傾向で推移してきた債務償還比率は、庁舎建設事業により令和３年度から増加。令和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15.5</a:t>
          </a:r>
          <a:r>
            <a:rPr kumimoji="1" lang="ja-JP" altLang="ja-JP" sz="1100" b="0" i="0" baseline="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なっている。今後は、公共施設等総合管理計画等に基づき、公共施設の最適化等を計画的に実施し、起債発行の抑制に努めていくこととしている。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5273E72-D95B-4EBE-9F6E-B5D94683796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F535023-497D-45C1-AD9C-74925D90E99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05131DA-B5B2-4F67-A954-27F432EDBA2E}"/>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5919C031-5948-4F25-9034-551EC496E470}"/>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4EA551FB-CF90-47EF-872E-3A6F05AD3C74}"/>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4B064AB-9FB9-49BC-B6FD-F01E3576CD86}"/>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E67F67AE-7488-4838-B931-0C1EC1F886FC}"/>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5858DD4E-5551-4934-BA49-5C37AD58DCEE}"/>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6C3A9A7-D7FF-4887-8753-46F0F65F61F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98ADD94C-5FE4-4D65-87C1-818AC8E8BF49}"/>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3FE1209C-649B-404D-87B7-4E20C8691B0F}"/>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F4C3A7A1-EE03-42DC-B7AD-13A75284F6E8}"/>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9A27080-6FBA-4CC9-AF1C-E2A132ABE739}"/>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5607BB3-8A07-4244-901A-E2198CA2D09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F3CFE5C0-7922-4C2A-8BFF-3245218FDE3A}"/>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9" name="直線コネクタ 128">
          <a:extLst>
            <a:ext uri="{FF2B5EF4-FFF2-40B4-BE49-F238E27FC236}">
              <a16:creationId xmlns:a16="http://schemas.microsoft.com/office/drawing/2014/main" id="{8ED033EC-F94F-444F-A39C-A49E553E30C9}"/>
            </a:ext>
          </a:extLst>
        </xdr:cNvPr>
        <xdr:cNvCxnSpPr/>
      </xdr:nvCxnSpPr>
      <xdr:spPr>
        <a:xfrm flipV="1">
          <a:off x="13326745" y="5115983"/>
          <a:ext cx="1269" cy="1208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0" name="債務償還比率最小値テキスト">
          <a:extLst>
            <a:ext uri="{FF2B5EF4-FFF2-40B4-BE49-F238E27FC236}">
              <a16:creationId xmlns:a16="http://schemas.microsoft.com/office/drawing/2014/main" id="{8066896D-2AE7-48E4-ABE6-A3FDBB3136E8}"/>
            </a:ext>
          </a:extLst>
        </xdr:cNvPr>
        <xdr:cNvSpPr txBox="1"/>
      </xdr:nvSpPr>
      <xdr:spPr>
        <a:xfrm>
          <a:off x="13379450" y="63219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1" name="直線コネクタ 130">
          <a:extLst>
            <a:ext uri="{FF2B5EF4-FFF2-40B4-BE49-F238E27FC236}">
              <a16:creationId xmlns:a16="http://schemas.microsoft.com/office/drawing/2014/main" id="{FFF6F2BB-066D-48CB-8116-07B20BD2FCBF}"/>
            </a:ext>
          </a:extLst>
        </xdr:cNvPr>
        <xdr:cNvCxnSpPr/>
      </xdr:nvCxnSpPr>
      <xdr:spPr>
        <a:xfrm>
          <a:off x="13255625" y="63244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1CFC2F4D-E3CD-4680-834C-95CBA45B122C}"/>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B1FC505C-E3EE-45DE-BF98-D5059EDA5978}"/>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4" name="債務償還比率平均値テキスト">
          <a:extLst>
            <a:ext uri="{FF2B5EF4-FFF2-40B4-BE49-F238E27FC236}">
              <a16:creationId xmlns:a16="http://schemas.microsoft.com/office/drawing/2014/main" id="{6B0BDED7-C950-401A-8EF9-F32E46CD2811}"/>
            </a:ext>
          </a:extLst>
        </xdr:cNvPr>
        <xdr:cNvSpPr txBox="1"/>
      </xdr:nvSpPr>
      <xdr:spPr>
        <a:xfrm>
          <a:off x="13379450" y="5164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5" name="フローチャート: 判断 134">
          <a:extLst>
            <a:ext uri="{FF2B5EF4-FFF2-40B4-BE49-F238E27FC236}">
              <a16:creationId xmlns:a16="http://schemas.microsoft.com/office/drawing/2014/main" id="{47B5B7EA-6EE7-475E-B63A-C4E8658C4776}"/>
            </a:ext>
          </a:extLst>
        </xdr:cNvPr>
        <xdr:cNvSpPr/>
      </xdr:nvSpPr>
      <xdr:spPr>
        <a:xfrm>
          <a:off x="13293725" y="53032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6" name="フローチャート: 判断 135">
          <a:extLst>
            <a:ext uri="{FF2B5EF4-FFF2-40B4-BE49-F238E27FC236}">
              <a16:creationId xmlns:a16="http://schemas.microsoft.com/office/drawing/2014/main" id="{4E36C281-81C9-4965-8BA7-ADAE04254C34}"/>
            </a:ext>
          </a:extLst>
        </xdr:cNvPr>
        <xdr:cNvSpPr/>
      </xdr:nvSpPr>
      <xdr:spPr>
        <a:xfrm>
          <a:off x="12646025" y="53369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7" name="フローチャート: 判断 136">
          <a:extLst>
            <a:ext uri="{FF2B5EF4-FFF2-40B4-BE49-F238E27FC236}">
              <a16:creationId xmlns:a16="http://schemas.microsoft.com/office/drawing/2014/main" id="{25B2E304-DA79-4075-9B92-AA4303816E70}"/>
            </a:ext>
          </a:extLst>
        </xdr:cNvPr>
        <xdr:cNvSpPr/>
      </xdr:nvSpPr>
      <xdr:spPr>
        <a:xfrm>
          <a:off x="11960225" y="52679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8" name="フローチャート: 判断 137">
          <a:extLst>
            <a:ext uri="{FF2B5EF4-FFF2-40B4-BE49-F238E27FC236}">
              <a16:creationId xmlns:a16="http://schemas.microsoft.com/office/drawing/2014/main" id="{F6A2F7DC-76AC-4FC9-B01F-2D9E8FFF1891}"/>
            </a:ext>
          </a:extLst>
        </xdr:cNvPr>
        <xdr:cNvSpPr/>
      </xdr:nvSpPr>
      <xdr:spPr>
        <a:xfrm>
          <a:off x="11274425" y="52211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9" name="フローチャート: 判断 138">
          <a:extLst>
            <a:ext uri="{FF2B5EF4-FFF2-40B4-BE49-F238E27FC236}">
              <a16:creationId xmlns:a16="http://schemas.microsoft.com/office/drawing/2014/main" id="{08AEC758-9A83-4ACB-9F28-F99B48648126}"/>
            </a:ext>
          </a:extLst>
        </xdr:cNvPr>
        <xdr:cNvSpPr/>
      </xdr:nvSpPr>
      <xdr:spPr>
        <a:xfrm>
          <a:off x="10588625" y="5474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8C01CD9-F8CC-40AC-BFF3-4122A4440C0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B21A627-F5E5-4B96-8B03-C1204F00241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10B7B61-84F9-4DB9-8675-A94F6862C0C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6A5E0EAB-6803-4DD6-A826-E6637BE84DA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D8CD667-D7FB-478A-9E87-07D3AE2A56F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152605</xdr:rowOff>
    </xdr:from>
    <xdr:to>
      <xdr:col>76</xdr:col>
      <xdr:colOff>73025</xdr:colOff>
      <xdr:row>30</xdr:row>
      <xdr:rowOff>82755</xdr:rowOff>
    </xdr:to>
    <xdr:sp macro="" textlink="">
      <xdr:nvSpPr>
        <xdr:cNvPr id="145" name="楕円 144">
          <a:extLst>
            <a:ext uri="{FF2B5EF4-FFF2-40B4-BE49-F238E27FC236}">
              <a16:creationId xmlns:a16="http://schemas.microsoft.com/office/drawing/2014/main" id="{B76E1E58-5FAE-4D1B-9DB4-5996C37D34CB}"/>
            </a:ext>
          </a:extLst>
        </xdr:cNvPr>
        <xdr:cNvSpPr/>
      </xdr:nvSpPr>
      <xdr:spPr>
        <a:xfrm>
          <a:off x="13293725" y="5667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131032</xdr:rowOff>
    </xdr:from>
    <xdr:ext cx="469744" cy="259045"/>
    <xdr:sp macro="" textlink="">
      <xdr:nvSpPr>
        <xdr:cNvPr id="146" name="債務償還比率該当値テキスト">
          <a:extLst>
            <a:ext uri="{FF2B5EF4-FFF2-40B4-BE49-F238E27FC236}">
              <a16:creationId xmlns:a16="http://schemas.microsoft.com/office/drawing/2014/main" id="{ED5A38C3-3005-44CD-AE3C-EBB58A106E89}"/>
            </a:ext>
          </a:extLst>
        </xdr:cNvPr>
        <xdr:cNvSpPr txBox="1"/>
      </xdr:nvSpPr>
      <xdr:spPr>
        <a:xfrm>
          <a:off x="13379450" y="5646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171196</xdr:rowOff>
    </xdr:from>
    <xdr:to>
      <xdr:col>72</xdr:col>
      <xdr:colOff>123825</xdr:colOff>
      <xdr:row>30</xdr:row>
      <xdr:rowOff>101346</xdr:rowOff>
    </xdr:to>
    <xdr:sp macro="" textlink="">
      <xdr:nvSpPr>
        <xdr:cNvPr id="147" name="楕円 146">
          <a:extLst>
            <a:ext uri="{FF2B5EF4-FFF2-40B4-BE49-F238E27FC236}">
              <a16:creationId xmlns:a16="http://schemas.microsoft.com/office/drawing/2014/main" id="{C8F62984-4310-43B2-A23C-B6ECE797D723}"/>
            </a:ext>
          </a:extLst>
        </xdr:cNvPr>
        <xdr:cNvSpPr/>
      </xdr:nvSpPr>
      <xdr:spPr>
        <a:xfrm>
          <a:off x="12646025" y="56766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31955</xdr:rowOff>
    </xdr:from>
    <xdr:to>
      <xdr:col>76</xdr:col>
      <xdr:colOff>22225</xdr:colOff>
      <xdr:row>30</xdr:row>
      <xdr:rowOff>50546</xdr:rowOff>
    </xdr:to>
    <xdr:cxnSp macro="">
      <xdr:nvCxnSpPr>
        <xdr:cNvPr id="148" name="直線コネクタ 147">
          <a:extLst>
            <a:ext uri="{FF2B5EF4-FFF2-40B4-BE49-F238E27FC236}">
              <a16:creationId xmlns:a16="http://schemas.microsoft.com/office/drawing/2014/main" id="{9E1E0229-3542-4BAD-B8FF-4E95DE9B2B0E}"/>
            </a:ext>
          </a:extLst>
        </xdr:cNvPr>
        <xdr:cNvCxnSpPr/>
      </xdr:nvCxnSpPr>
      <xdr:spPr>
        <a:xfrm flipV="1">
          <a:off x="12693650" y="5705680"/>
          <a:ext cx="638175" cy="1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133054</xdr:rowOff>
    </xdr:from>
    <xdr:to>
      <xdr:col>68</xdr:col>
      <xdr:colOff>123825</xdr:colOff>
      <xdr:row>30</xdr:row>
      <xdr:rowOff>63204</xdr:rowOff>
    </xdr:to>
    <xdr:sp macro="" textlink="">
      <xdr:nvSpPr>
        <xdr:cNvPr id="149" name="楕円 148">
          <a:extLst>
            <a:ext uri="{FF2B5EF4-FFF2-40B4-BE49-F238E27FC236}">
              <a16:creationId xmlns:a16="http://schemas.microsoft.com/office/drawing/2014/main" id="{BA1E51A3-D035-43CB-A5AC-DD81B9EEDACC}"/>
            </a:ext>
          </a:extLst>
        </xdr:cNvPr>
        <xdr:cNvSpPr/>
      </xdr:nvSpPr>
      <xdr:spPr>
        <a:xfrm>
          <a:off x="11960225" y="56480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12404</xdr:rowOff>
    </xdr:from>
    <xdr:to>
      <xdr:col>72</xdr:col>
      <xdr:colOff>73025</xdr:colOff>
      <xdr:row>30</xdr:row>
      <xdr:rowOff>50546</xdr:rowOff>
    </xdr:to>
    <xdr:cxnSp macro="">
      <xdr:nvCxnSpPr>
        <xdr:cNvPr id="150" name="直線コネクタ 149">
          <a:extLst>
            <a:ext uri="{FF2B5EF4-FFF2-40B4-BE49-F238E27FC236}">
              <a16:creationId xmlns:a16="http://schemas.microsoft.com/office/drawing/2014/main" id="{097A3929-2870-4984-B87D-CD5C739506ED}"/>
            </a:ext>
          </a:extLst>
        </xdr:cNvPr>
        <xdr:cNvCxnSpPr/>
      </xdr:nvCxnSpPr>
      <xdr:spPr>
        <a:xfrm>
          <a:off x="12007850" y="5686129"/>
          <a:ext cx="685800" cy="3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80638</xdr:rowOff>
    </xdr:from>
    <xdr:to>
      <xdr:col>64</xdr:col>
      <xdr:colOff>123825</xdr:colOff>
      <xdr:row>30</xdr:row>
      <xdr:rowOff>10788</xdr:rowOff>
    </xdr:to>
    <xdr:sp macro="" textlink="">
      <xdr:nvSpPr>
        <xdr:cNvPr id="151" name="楕円 150">
          <a:extLst>
            <a:ext uri="{FF2B5EF4-FFF2-40B4-BE49-F238E27FC236}">
              <a16:creationId xmlns:a16="http://schemas.microsoft.com/office/drawing/2014/main" id="{9B790AC8-6B56-4464-BBC7-3B755B376C88}"/>
            </a:ext>
          </a:extLst>
        </xdr:cNvPr>
        <xdr:cNvSpPr/>
      </xdr:nvSpPr>
      <xdr:spPr>
        <a:xfrm>
          <a:off x="11274425" y="55987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131438</xdr:rowOff>
    </xdr:from>
    <xdr:to>
      <xdr:col>68</xdr:col>
      <xdr:colOff>73025</xdr:colOff>
      <xdr:row>30</xdr:row>
      <xdr:rowOff>12404</xdr:rowOff>
    </xdr:to>
    <xdr:cxnSp macro="">
      <xdr:nvCxnSpPr>
        <xdr:cNvPr id="152" name="直線コネクタ 151">
          <a:extLst>
            <a:ext uri="{FF2B5EF4-FFF2-40B4-BE49-F238E27FC236}">
              <a16:creationId xmlns:a16="http://schemas.microsoft.com/office/drawing/2014/main" id="{02EB5BA2-4F82-4733-AA83-0875B984D143}"/>
            </a:ext>
          </a:extLst>
        </xdr:cNvPr>
        <xdr:cNvCxnSpPr/>
      </xdr:nvCxnSpPr>
      <xdr:spPr>
        <a:xfrm>
          <a:off x="11322050" y="5646413"/>
          <a:ext cx="685800" cy="3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56409</xdr:rowOff>
    </xdr:from>
    <xdr:to>
      <xdr:col>60</xdr:col>
      <xdr:colOff>123825</xdr:colOff>
      <xdr:row>29</xdr:row>
      <xdr:rowOff>158009</xdr:rowOff>
    </xdr:to>
    <xdr:sp macro="" textlink="">
      <xdr:nvSpPr>
        <xdr:cNvPr id="153" name="楕円 152">
          <a:extLst>
            <a:ext uri="{FF2B5EF4-FFF2-40B4-BE49-F238E27FC236}">
              <a16:creationId xmlns:a16="http://schemas.microsoft.com/office/drawing/2014/main" id="{63727137-1A5B-4202-949D-E8CA75979352}"/>
            </a:ext>
          </a:extLst>
        </xdr:cNvPr>
        <xdr:cNvSpPr/>
      </xdr:nvSpPr>
      <xdr:spPr>
        <a:xfrm>
          <a:off x="10588625" y="55713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107209</xdr:rowOff>
    </xdr:from>
    <xdr:to>
      <xdr:col>64</xdr:col>
      <xdr:colOff>73025</xdr:colOff>
      <xdr:row>29</xdr:row>
      <xdr:rowOff>131438</xdr:rowOff>
    </xdr:to>
    <xdr:cxnSp macro="">
      <xdr:nvCxnSpPr>
        <xdr:cNvPr id="154" name="直線コネクタ 153">
          <a:extLst>
            <a:ext uri="{FF2B5EF4-FFF2-40B4-BE49-F238E27FC236}">
              <a16:creationId xmlns:a16="http://schemas.microsoft.com/office/drawing/2014/main" id="{D43276E0-7DE9-4A23-8164-257C92A1D530}"/>
            </a:ext>
          </a:extLst>
        </xdr:cNvPr>
        <xdr:cNvCxnSpPr/>
      </xdr:nvCxnSpPr>
      <xdr:spPr>
        <a:xfrm>
          <a:off x="10636250" y="5619009"/>
          <a:ext cx="685800" cy="2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5C9C8053-CA38-48F4-9A2F-22D2849B9F90}"/>
            </a:ext>
          </a:extLst>
        </xdr:cNvPr>
        <xdr:cNvSpPr txBox="1"/>
      </xdr:nvSpPr>
      <xdr:spPr>
        <a:xfrm>
          <a:off x="12465127" y="512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F51C62A9-060A-4F00-8E43-E44DC33065B9}"/>
            </a:ext>
          </a:extLst>
        </xdr:cNvPr>
        <xdr:cNvSpPr txBox="1"/>
      </xdr:nvSpPr>
      <xdr:spPr>
        <a:xfrm>
          <a:off x="11788852" y="505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EFD00C6C-0130-456D-8FCA-C7A381CBE4F5}"/>
            </a:ext>
          </a:extLst>
        </xdr:cNvPr>
        <xdr:cNvSpPr txBox="1"/>
      </xdr:nvSpPr>
      <xdr:spPr>
        <a:xfrm>
          <a:off x="11103052" y="50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39DE3B24-3BC2-4B16-A740-EB55F9EF3ABA}"/>
            </a:ext>
          </a:extLst>
        </xdr:cNvPr>
        <xdr:cNvSpPr txBox="1"/>
      </xdr:nvSpPr>
      <xdr:spPr>
        <a:xfrm>
          <a:off x="10417252" y="525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92473</xdr:rowOff>
    </xdr:from>
    <xdr:ext cx="469744" cy="259045"/>
    <xdr:sp macro="" textlink="">
      <xdr:nvSpPr>
        <xdr:cNvPr id="159" name="n_1mainValue債務償還比率">
          <a:extLst>
            <a:ext uri="{FF2B5EF4-FFF2-40B4-BE49-F238E27FC236}">
              <a16:creationId xmlns:a16="http://schemas.microsoft.com/office/drawing/2014/main" id="{3E172F62-D230-4AC4-B395-6612448875BC}"/>
            </a:ext>
          </a:extLst>
        </xdr:cNvPr>
        <xdr:cNvSpPr txBox="1"/>
      </xdr:nvSpPr>
      <xdr:spPr>
        <a:xfrm>
          <a:off x="12465127" y="576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54331</xdr:rowOff>
    </xdr:from>
    <xdr:ext cx="469744" cy="259045"/>
    <xdr:sp macro="" textlink="">
      <xdr:nvSpPr>
        <xdr:cNvPr id="160" name="n_2mainValue債務償還比率">
          <a:extLst>
            <a:ext uri="{FF2B5EF4-FFF2-40B4-BE49-F238E27FC236}">
              <a16:creationId xmlns:a16="http://schemas.microsoft.com/office/drawing/2014/main" id="{4C5FD075-356C-4423-9823-E0AE755B8612}"/>
            </a:ext>
          </a:extLst>
        </xdr:cNvPr>
        <xdr:cNvSpPr txBox="1"/>
      </xdr:nvSpPr>
      <xdr:spPr>
        <a:xfrm>
          <a:off x="11788852" y="573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1915</xdr:rowOff>
    </xdr:from>
    <xdr:ext cx="469744" cy="259045"/>
    <xdr:sp macro="" textlink="">
      <xdr:nvSpPr>
        <xdr:cNvPr id="161" name="n_3mainValue債務償還比率">
          <a:extLst>
            <a:ext uri="{FF2B5EF4-FFF2-40B4-BE49-F238E27FC236}">
              <a16:creationId xmlns:a16="http://schemas.microsoft.com/office/drawing/2014/main" id="{08C26A84-C582-43A3-B3A7-D9A91DA671F7}"/>
            </a:ext>
          </a:extLst>
        </xdr:cNvPr>
        <xdr:cNvSpPr txBox="1"/>
      </xdr:nvSpPr>
      <xdr:spPr>
        <a:xfrm>
          <a:off x="11103052" y="567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149136</xdr:rowOff>
    </xdr:from>
    <xdr:ext cx="469744" cy="259045"/>
    <xdr:sp macro="" textlink="">
      <xdr:nvSpPr>
        <xdr:cNvPr id="162" name="n_4mainValue債務償還比率">
          <a:extLst>
            <a:ext uri="{FF2B5EF4-FFF2-40B4-BE49-F238E27FC236}">
              <a16:creationId xmlns:a16="http://schemas.microsoft.com/office/drawing/2014/main" id="{41B200EE-0B23-4ED5-BB05-12E279E07006}"/>
            </a:ext>
          </a:extLst>
        </xdr:cNvPr>
        <xdr:cNvSpPr txBox="1"/>
      </xdr:nvSpPr>
      <xdr:spPr>
        <a:xfrm>
          <a:off x="10417252" y="566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9E06E7D-9571-45AB-82AA-49C0CFF1F179}"/>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BC772282-D974-42B8-90F1-FDF72DA1259D}"/>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A3A7DBD2-606F-4CDB-BF7A-2BA934CD26F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C7EDEF61-F5C2-4FEE-A4F9-E9148331A8F8}"/>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9B023312-2A41-4079-87CD-1007A605328C}"/>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4312C50F-7F1C-4CAF-B587-503BB74931BE}"/>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CDCD13-CA65-4284-B789-8770A4A9F67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D71EC2-9631-4F1F-B04B-EC5F8F471D1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63B44C-8769-4595-BE14-CCD7A207FEE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918AAFF-EEF3-419A-9DFD-60B2843F81A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811BED-BFAB-46DD-A868-E89F7073A7C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126D8B-8E3C-4050-ADAA-6C1234BB55A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242434B-30D0-4AB9-BC46-2A76A42E4E5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B1B93C-C678-4AE3-8F0D-F833B56118E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29C581-7C52-4554-BF71-0137612DB5F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9E6D12-5AAD-4D0F-B076-72171CFE989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3,484
3,428
98.45
4,183,377
4,060,301
108,318
2,503,060
5,801,482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CA0FD85-B1FB-477B-BFEE-15CC1A1ED25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C9D7F40-EE1C-4FBF-9328-3A67FB78F7B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B5AD2AD-7795-494F-A0B7-F2C58A8EEF1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B7D3A6A-94CB-4EB0-BA24-5AB889BB72A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982241-0F6A-455C-9B04-5A979D90188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5CC2C61-4B8A-4397-8132-AE3AD3AAEAD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4A676C4-1089-4483-987F-671FA673901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756468-9A1E-4CA7-9E7E-5C1C72FF549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A2A1BB-D0D7-422C-9E89-C6FBFA1EBEB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C173D3-F9EB-4057-A4C5-2CB518DEF11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E3CB33-1BA5-466E-A4DE-633F195B413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755F934-EBF4-41FF-B472-910F3BFDB8F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E1DBC6B-465B-4185-8B43-61926141E28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1358386-9CD8-4B3D-AFAF-1897293B5D3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0768E3-F222-4203-AABF-2934346293B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F3BFD6-7B80-4A18-A946-29E0DBCBB9F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4ED63C-3B37-4312-A6BF-4A3EE6F70DA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B26F15E-BE9B-42FE-8872-96A720A7D71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D7620D-5E18-4FD3-83CD-96D4E82CE06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084B9E-2FDA-4BF5-B3BE-057F051224A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0AEE02-7AA3-4915-9CA8-BBE7078D7C8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DA2867E-4CE2-4301-98CE-1E6ADCEFD30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BAD07DE-585A-4881-92C5-E730F03825C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A3E4922-484F-4FDE-AB69-4A767552E93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E0A512-F137-4C0C-9A9D-A3041C120A4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14E86DF-74EE-4425-94B0-4E7BA204EEC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D7ACA53-B299-46D6-9B13-508FE4471BA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2561B05-E75C-4EC3-A5E9-2E8A1E25A76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623C0F-B2E3-4105-A0BC-7E0836FEB61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77981B-EDA8-489C-B5F9-273BE64CB2F8}"/>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956614-62D6-427A-80C2-70ED8B19E1A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1D7E6B9-56C4-41F4-B566-427E2E57C85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7C45B33-C45A-4CE0-BF1C-D496317CFAFB}"/>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5C4088D-C06A-424A-A4A1-914E86798D75}"/>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B98BD16-1BAA-4279-A6C8-753D34286AD9}"/>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38B0BAB-02A3-4EF4-A098-EB6350152565}"/>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A180565-007C-4B7A-ABB2-A3E7E0803442}"/>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F1B19FB-989F-4ADE-AB36-217B0616403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275CF1F-F5B5-4E16-9B26-FEF7F257E744}"/>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C7578B7-ADA9-4394-87A2-F87F6236291D}"/>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DF9B3BC-B376-41F7-9A68-70144565BCDA}"/>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ED1F75A-4835-4519-B5EE-B0E812CB7C0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B8553CF-5F70-4B84-8DCE-E9C048A801A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FD9FA47-D00B-40DE-A387-102C57B4AED9}"/>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46A7A91-3814-43B0-A223-7D2CBF34B03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8EB0975F-BDDE-4A48-BE5D-B475F569D882}"/>
            </a:ext>
          </a:extLst>
        </xdr:cNvPr>
        <xdr:cNvCxnSpPr/>
      </xdr:nvCxnSpPr>
      <xdr:spPr>
        <a:xfrm flipV="1">
          <a:off x="4180840" y="538226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7448A668-0E0C-4390-BC9C-6AD0064AAC01}"/>
            </a:ext>
          </a:extLst>
        </xdr:cNvPr>
        <xdr:cNvSpPr txBox="1"/>
      </xdr:nvSpPr>
      <xdr:spPr>
        <a:xfrm>
          <a:off x="4219575"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B5FF72F3-C9FD-42AC-9774-7A76D6FFFC2A}"/>
            </a:ext>
          </a:extLst>
        </xdr:cNvPr>
        <xdr:cNvCxnSpPr/>
      </xdr:nvCxnSpPr>
      <xdr:spPr>
        <a:xfrm>
          <a:off x="4105275" y="6793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88AA5C1-B86F-4495-8EDA-715B75B0EE5F}"/>
            </a:ext>
          </a:extLst>
        </xdr:cNvPr>
        <xdr:cNvSpPr txBox="1"/>
      </xdr:nvSpPr>
      <xdr:spPr>
        <a:xfrm>
          <a:off x="4219575" y="5179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A06B39B6-EE51-430B-A456-A9CC4806EDBC}"/>
            </a:ext>
          </a:extLst>
        </xdr:cNvPr>
        <xdr:cNvCxnSpPr/>
      </xdr:nvCxnSpPr>
      <xdr:spPr>
        <a:xfrm>
          <a:off x="4105275" y="53822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24B381A7-578E-491F-BC1B-6476D6DD6336}"/>
            </a:ext>
          </a:extLst>
        </xdr:cNvPr>
        <xdr:cNvSpPr txBox="1"/>
      </xdr:nvSpPr>
      <xdr:spPr>
        <a:xfrm>
          <a:off x="4219575" y="6211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20E68149-F633-4A62-90A0-D3F84206E0A3}"/>
            </a:ext>
          </a:extLst>
        </xdr:cNvPr>
        <xdr:cNvSpPr/>
      </xdr:nvSpPr>
      <xdr:spPr>
        <a:xfrm>
          <a:off x="4124325" y="62268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EC4DEBE9-F16E-4BB8-8344-A562E16B8396}"/>
            </a:ext>
          </a:extLst>
        </xdr:cNvPr>
        <xdr:cNvSpPr/>
      </xdr:nvSpPr>
      <xdr:spPr>
        <a:xfrm>
          <a:off x="3381375" y="62103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B12ED773-744C-4471-AF48-7953BD543BC8}"/>
            </a:ext>
          </a:extLst>
        </xdr:cNvPr>
        <xdr:cNvSpPr/>
      </xdr:nvSpPr>
      <xdr:spPr>
        <a:xfrm>
          <a:off x="2571750" y="61995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D6F63FCF-2D12-4094-8A31-89118CB607B6}"/>
            </a:ext>
          </a:extLst>
        </xdr:cNvPr>
        <xdr:cNvSpPr/>
      </xdr:nvSpPr>
      <xdr:spPr>
        <a:xfrm>
          <a:off x="1781175" y="61734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28690C72-0909-4F42-B8EC-A2A1250A0242}"/>
            </a:ext>
          </a:extLst>
        </xdr:cNvPr>
        <xdr:cNvSpPr/>
      </xdr:nvSpPr>
      <xdr:spPr>
        <a:xfrm>
          <a:off x="981075" y="61931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E7C09A-A104-4C5F-970B-0691E30D632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E8D8EEF-88B5-41C4-90DA-7CD06C25FA4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704539A-17E5-43C3-B0FE-E8A8119CC50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89417F9-748C-49B6-B515-343F5431AEB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FE74CF-4175-47D3-AC91-860E007C203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36830</xdr:rowOff>
    </xdr:from>
    <xdr:to>
      <xdr:col>24</xdr:col>
      <xdr:colOff>114300</xdr:colOff>
      <xdr:row>36</xdr:row>
      <xdr:rowOff>138430</xdr:rowOff>
    </xdr:to>
    <xdr:sp macro="" textlink="">
      <xdr:nvSpPr>
        <xdr:cNvPr id="73" name="楕円 72">
          <a:extLst>
            <a:ext uri="{FF2B5EF4-FFF2-40B4-BE49-F238E27FC236}">
              <a16:creationId xmlns:a16="http://schemas.microsoft.com/office/drawing/2014/main" id="{94B91170-7FCC-4CF2-9FE5-17CDF302E1DC}"/>
            </a:ext>
          </a:extLst>
        </xdr:cNvPr>
        <xdr:cNvSpPr/>
      </xdr:nvSpPr>
      <xdr:spPr>
        <a:xfrm>
          <a:off x="4124325" y="5875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59707</xdr:rowOff>
    </xdr:from>
    <xdr:ext cx="405111" cy="259045"/>
    <xdr:sp macro="" textlink="">
      <xdr:nvSpPr>
        <xdr:cNvPr id="74" name="【道路】&#10;有形固定資産減価償却率該当値テキスト">
          <a:extLst>
            <a:ext uri="{FF2B5EF4-FFF2-40B4-BE49-F238E27FC236}">
              <a16:creationId xmlns:a16="http://schemas.microsoft.com/office/drawing/2014/main" id="{27F9ACEC-777C-493F-8451-7E4E6ADBBC2B}"/>
            </a:ext>
          </a:extLst>
        </xdr:cNvPr>
        <xdr:cNvSpPr txBox="1"/>
      </xdr:nvSpPr>
      <xdr:spPr>
        <a:xfrm>
          <a:off x="4219575"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6350</xdr:rowOff>
    </xdr:from>
    <xdr:to>
      <xdr:col>20</xdr:col>
      <xdr:colOff>38100</xdr:colOff>
      <xdr:row>36</xdr:row>
      <xdr:rowOff>107950</xdr:rowOff>
    </xdr:to>
    <xdr:sp macro="" textlink="">
      <xdr:nvSpPr>
        <xdr:cNvPr id="75" name="楕円 74">
          <a:extLst>
            <a:ext uri="{FF2B5EF4-FFF2-40B4-BE49-F238E27FC236}">
              <a16:creationId xmlns:a16="http://schemas.microsoft.com/office/drawing/2014/main" id="{1B27A0D8-42D3-47B1-B4EE-92C7C84161DE}"/>
            </a:ext>
          </a:extLst>
        </xdr:cNvPr>
        <xdr:cNvSpPr/>
      </xdr:nvSpPr>
      <xdr:spPr>
        <a:xfrm>
          <a:off x="3381375" y="5848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57150</xdr:rowOff>
    </xdr:from>
    <xdr:to>
      <xdr:col>24</xdr:col>
      <xdr:colOff>63500</xdr:colOff>
      <xdr:row>36</xdr:row>
      <xdr:rowOff>87630</xdr:rowOff>
    </xdr:to>
    <xdr:cxnSp macro="">
      <xdr:nvCxnSpPr>
        <xdr:cNvPr id="76" name="直線コネクタ 75">
          <a:extLst>
            <a:ext uri="{FF2B5EF4-FFF2-40B4-BE49-F238E27FC236}">
              <a16:creationId xmlns:a16="http://schemas.microsoft.com/office/drawing/2014/main" id="{3DD7AB46-41B6-4349-8B85-9004A7DBCE44}"/>
            </a:ext>
          </a:extLst>
        </xdr:cNvPr>
        <xdr:cNvCxnSpPr/>
      </xdr:nvCxnSpPr>
      <xdr:spPr>
        <a:xfrm>
          <a:off x="3429000" y="5895975"/>
          <a:ext cx="7524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151130</xdr:rowOff>
    </xdr:from>
    <xdr:to>
      <xdr:col>15</xdr:col>
      <xdr:colOff>101600</xdr:colOff>
      <xdr:row>36</xdr:row>
      <xdr:rowOff>81280</xdr:rowOff>
    </xdr:to>
    <xdr:sp macro="" textlink="">
      <xdr:nvSpPr>
        <xdr:cNvPr id="77" name="楕円 76">
          <a:extLst>
            <a:ext uri="{FF2B5EF4-FFF2-40B4-BE49-F238E27FC236}">
              <a16:creationId xmlns:a16="http://schemas.microsoft.com/office/drawing/2014/main" id="{DF5D8B89-FBC0-43C0-93FE-B93ED4038F8E}"/>
            </a:ext>
          </a:extLst>
        </xdr:cNvPr>
        <xdr:cNvSpPr/>
      </xdr:nvSpPr>
      <xdr:spPr>
        <a:xfrm>
          <a:off x="2571750" y="5828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30480</xdr:rowOff>
    </xdr:from>
    <xdr:to>
      <xdr:col>19</xdr:col>
      <xdr:colOff>177800</xdr:colOff>
      <xdr:row>36</xdr:row>
      <xdr:rowOff>57150</xdr:rowOff>
    </xdr:to>
    <xdr:cxnSp macro="">
      <xdr:nvCxnSpPr>
        <xdr:cNvPr id="78" name="直線コネクタ 77">
          <a:extLst>
            <a:ext uri="{FF2B5EF4-FFF2-40B4-BE49-F238E27FC236}">
              <a16:creationId xmlns:a16="http://schemas.microsoft.com/office/drawing/2014/main" id="{F2A2D2DD-BECB-4828-9256-B997541C96EB}"/>
            </a:ext>
          </a:extLst>
        </xdr:cNvPr>
        <xdr:cNvCxnSpPr/>
      </xdr:nvCxnSpPr>
      <xdr:spPr>
        <a:xfrm>
          <a:off x="2619375" y="5866130"/>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124460</xdr:rowOff>
    </xdr:from>
    <xdr:to>
      <xdr:col>10</xdr:col>
      <xdr:colOff>165100</xdr:colOff>
      <xdr:row>36</xdr:row>
      <xdr:rowOff>54610</xdr:rowOff>
    </xdr:to>
    <xdr:sp macro="" textlink="">
      <xdr:nvSpPr>
        <xdr:cNvPr id="79" name="楕円 78">
          <a:extLst>
            <a:ext uri="{FF2B5EF4-FFF2-40B4-BE49-F238E27FC236}">
              <a16:creationId xmlns:a16="http://schemas.microsoft.com/office/drawing/2014/main" id="{AFDC9109-FCCB-43CC-A514-C60E0D0DF053}"/>
            </a:ext>
          </a:extLst>
        </xdr:cNvPr>
        <xdr:cNvSpPr/>
      </xdr:nvSpPr>
      <xdr:spPr>
        <a:xfrm>
          <a:off x="1781175" y="57981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3810</xdr:rowOff>
    </xdr:from>
    <xdr:to>
      <xdr:col>15</xdr:col>
      <xdr:colOff>50800</xdr:colOff>
      <xdr:row>36</xdr:row>
      <xdr:rowOff>30480</xdr:rowOff>
    </xdr:to>
    <xdr:cxnSp macro="">
      <xdr:nvCxnSpPr>
        <xdr:cNvPr id="80" name="直線コネクタ 79">
          <a:extLst>
            <a:ext uri="{FF2B5EF4-FFF2-40B4-BE49-F238E27FC236}">
              <a16:creationId xmlns:a16="http://schemas.microsoft.com/office/drawing/2014/main" id="{93208E57-7031-44B5-8576-3677B3BFF442}"/>
            </a:ext>
          </a:extLst>
        </xdr:cNvPr>
        <xdr:cNvCxnSpPr/>
      </xdr:nvCxnSpPr>
      <xdr:spPr>
        <a:xfrm>
          <a:off x="1828800" y="584581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107315</xdr:rowOff>
    </xdr:from>
    <xdr:to>
      <xdr:col>6</xdr:col>
      <xdr:colOff>38100</xdr:colOff>
      <xdr:row>36</xdr:row>
      <xdr:rowOff>37465</xdr:rowOff>
    </xdr:to>
    <xdr:sp macro="" textlink="">
      <xdr:nvSpPr>
        <xdr:cNvPr id="81" name="楕円 80">
          <a:extLst>
            <a:ext uri="{FF2B5EF4-FFF2-40B4-BE49-F238E27FC236}">
              <a16:creationId xmlns:a16="http://schemas.microsoft.com/office/drawing/2014/main" id="{29EADA50-4886-48D8-B17D-575D15423B6F}"/>
            </a:ext>
          </a:extLst>
        </xdr:cNvPr>
        <xdr:cNvSpPr/>
      </xdr:nvSpPr>
      <xdr:spPr>
        <a:xfrm>
          <a:off x="981075" y="5781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158115</xdr:rowOff>
    </xdr:from>
    <xdr:to>
      <xdr:col>10</xdr:col>
      <xdr:colOff>114300</xdr:colOff>
      <xdr:row>36</xdr:row>
      <xdr:rowOff>3810</xdr:rowOff>
    </xdr:to>
    <xdr:cxnSp macro="">
      <xdr:nvCxnSpPr>
        <xdr:cNvPr id="82" name="直線コネクタ 81">
          <a:extLst>
            <a:ext uri="{FF2B5EF4-FFF2-40B4-BE49-F238E27FC236}">
              <a16:creationId xmlns:a16="http://schemas.microsoft.com/office/drawing/2014/main" id="{C337244E-F817-48C7-98FD-A16080A5EA74}"/>
            </a:ext>
          </a:extLst>
        </xdr:cNvPr>
        <xdr:cNvCxnSpPr/>
      </xdr:nvCxnSpPr>
      <xdr:spPr>
        <a:xfrm>
          <a:off x="1028700" y="583819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16010EB1-40D6-4F84-A661-15260C4DD4B5}"/>
            </a:ext>
          </a:extLst>
        </xdr:cNvPr>
        <xdr:cNvSpPr txBox="1"/>
      </xdr:nvSpPr>
      <xdr:spPr>
        <a:xfrm>
          <a:off x="323914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494B2E4B-DEC7-4205-9D2D-18E7A8E1C747}"/>
            </a:ext>
          </a:extLst>
        </xdr:cNvPr>
        <xdr:cNvSpPr txBox="1"/>
      </xdr:nvSpPr>
      <xdr:spPr>
        <a:xfrm>
          <a:off x="24390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F4454CD1-2050-4CA9-B379-1BB485EC5037}"/>
            </a:ext>
          </a:extLst>
        </xdr:cNvPr>
        <xdr:cNvSpPr txBox="1"/>
      </xdr:nvSpPr>
      <xdr:spPr>
        <a:xfrm>
          <a:off x="1648469"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8FB86C9E-0AD1-4719-88D8-7CD649438811}"/>
            </a:ext>
          </a:extLst>
        </xdr:cNvPr>
        <xdr:cNvSpPr txBox="1"/>
      </xdr:nvSpPr>
      <xdr:spPr>
        <a:xfrm>
          <a:off x="848369" y="628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124477</xdr:rowOff>
    </xdr:from>
    <xdr:ext cx="405111" cy="259045"/>
    <xdr:sp macro="" textlink="">
      <xdr:nvSpPr>
        <xdr:cNvPr id="87" name="n_1mainValue【道路】&#10;有形固定資産減価償却率">
          <a:extLst>
            <a:ext uri="{FF2B5EF4-FFF2-40B4-BE49-F238E27FC236}">
              <a16:creationId xmlns:a16="http://schemas.microsoft.com/office/drawing/2014/main" id="{B8AEB340-062B-4BA3-98CD-6C4FCCB30A83}"/>
            </a:ext>
          </a:extLst>
        </xdr:cNvPr>
        <xdr:cNvSpPr txBox="1"/>
      </xdr:nvSpPr>
      <xdr:spPr>
        <a:xfrm>
          <a:off x="3239144" y="563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97807</xdr:rowOff>
    </xdr:from>
    <xdr:ext cx="405111" cy="259045"/>
    <xdr:sp macro="" textlink="">
      <xdr:nvSpPr>
        <xdr:cNvPr id="88" name="n_2mainValue【道路】&#10;有形固定資産減価償却率">
          <a:extLst>
            <a:ext uri="{FF2B5EF4-FFF2-40B4-BE49-F238E27FC236}">
              <a16:creationId xmlns:a16="http://schemas.microsoft.com/office/drawing/2014/main" id="{5642CF8F-A359-459B-8A66-6FF7C512E072}"/>
            </a:ext>
          </a:extLst>
        </xdr:cNvPr>
        <xdr:cNvSpPr txBox="1"/>
      </xdr:nvSpPr>
      <xdr:spPr>
        <a:xfrm>
          <a:off x="2439044"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71137</xdr:rowOff>
    </xdr:from>
    <xdr:ext cx="405111" cy="259045"/>
    <xdr:sp macro="" textlink="">
      <xdr:nvSpPr>
        <xdr:cNvPr id="89" name="n_3mainValue【道路】&#10;有形固定資産減価償却率">
          <a:extLst>
            <a:ext uri="{FF2B5EF4-FFF2-40B4-BE49-F238E27FC236}">
              <a16:creationId xmlns:a16="http://schemas.microsoft.com/office/drawing/2014/main" id="{CE25BF58-E359-48BA-8335-F62FFC154803}"/>
            </a:ext>
          </a:extLst>
        </xdr:cNvPr>
        <xdr:cNvSpPr txBox="1"/>
      </xdr:nvSpPr>
      <xdr:spPr>
        <a:xfrm>
          <a:off x="1648469" y="558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53992</xdr:rowOff>
    </xdr:from>
    <xdr:ext cx="405111" cy="259045"/>
    <xdr:sp macro="" textlink="">
      <xdr:nvSpPr>
        <xdr:cNvPr id="90" name="n_4mainValue【道路】&#10;有形固定資産減価償却率">
          <a:extLst>
            <a:ext uri="{FF2B5EF4-FFF2-40B4-BE49-F238E27FC236}">
              <a16:creationId xmlns:a16="http://schemas.microsoft.com/office/drawing/2014/main" id="{09A85594-DBD8-45A7-B295-869D8AF5E410}"/>
            </a:ext>
          </a:extLst>
        </xdr:cNvPr>
        <xdr:cNvSpPr txBox="1"/>
      </xdr:nvSpPr>
      <xdr:spPr>
        <a:xfrm>
          <a:off x="848369" y="55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B97978A-0CD7-4AE5-9EF0-3D0293A1C3B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8B573E1-BBDE-4196-A625-0D2D0A180AA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B2EF485-8551-422A-AA1B-1F43C4E2E73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FBC843A-F756-40A8-8707-D1D92CB93C8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E7D9371-2034-4F87-935F-89B87298874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A6074C8-2810-4B6B-8335-A3943796393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8BBCB74-1326-4B1C-B5D4-C3B7C8ED054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1724764-59A5-4E40-B5A6-92EFC167269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73ECD04-7181-4FB9-B93B-16A77DEBD1E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CF8BC9B-4D80-48AB-861E-708FEB23EF0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C5278F06-F801-4CCD-8484-810689A48E2A}"/>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ED4CFB3-D0B5-44E8-B818-E22545ED8164}"/>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BD7B740-E1E1-4D9B-A807-A6519ED7AA50}"/>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7BA79A3A-A7E0-418B-A44E-90FB9027D9D2}"/>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E22E4E69-0BC1-4032-8CA2-384795D35742}"/>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F4870E39-F6AC-4925-A072-12E56A1A8BB3}"/>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3F2F2D0D-37D3-4014-ACCE-EB42D1B49C59}"/>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665C371F-EFAB-4439-A5A3-18435615AB13}"/>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7719247-182B-4FDA-BC2C-FA52FD67E93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6767D4D-DDE0-4791-A212-B4BB1C8C6F21}"/>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D5E23FF-6488-4D4A-BE45-0D33929C24A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CC92D202-963C-42EB-8348-2093475BBEB9}"/>
            </a:ext>
          </a:extLst>
        </xdr:cNvPr>
        <xdr:cNvCxnSpPr/>
      </xdr:nvCxnSpPr>
      <xdr:spPr>
        <a:xfrm flipV="1">
          <a:off x="9429115" y="5466855"/>
          <a:ext cx="0" cy="1304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53718235-C0E8-444A-8844-2C51D472F53D}"/>
            </a:ext>
          </a:extLst>
        </xdr:cNvPr>
        <xdr:cNvSpPr txBox="1"/>
      </xdr:nvSpPr>
      <xdr:spPr>
        <a:xfrm>
          <a:off x="9467850" y="677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E296BD9C-AD9A-4143-A937-1AA4D6A2FA19}"/>
            </a:ext>
          </a:extLst>
        </xdr:cNvPr>
        <xdr:cNvCxnSpPr/>
      </xdr:nvCxnSpPr>
      <xdr:spPr>
        <a:xfrm>
          <a:off x="9363075" y="67713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5C19E511-C330-4256-B2BA-76BCDD5D105A}"/>
            </a:ext>
          </a:extLst>
        </xdr:cNvPr>
        <xdr:cNvSpPr txBox="1"/>
      </xdr:nvSpPr>
      <xdr:spPr>
        <a:xfrm>
          <a:off x="9467850" y="525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FD6C3593-9638-455B-AB7D-460D2C0FB1EC}"/>
            </a:ext>
          </a:extLst>
        </xdr:cNvPr>
        <xdr:cNvCxnSpPr/>
      </xdr:nvCxnSpPr>
      <xdr:spPr>
        <a:xfrm>
          <a:off x="9363075" y="54668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D40972BD-69AB-4E34-9E88-175CE53EC481}"/>
            </a:ext>
          </a:extLst>
        </xdr:cNvPr>
        <xdr:cNvSpPr txBox="1"/>
      </xdr:nvSpPr>
      <xdr:spPr>
        <a:xfrm>
          <a:off x="9467850" y="6569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9390EA19-C6F5-4F80-8C23-A8AB00403EE8}"/>
            </a:ext>
          </a:extLst>
        </xdr:cNvPr>
        <xdr:cNvSpPr/>
      </xdr:nvSpPr>
      <xdr:spPr>
        <a:xfrm>
          <a:off x="9401175" y="6591498"/>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BA47A3AF-6650-4C91-B292-8C0E8810F8BB}"/>
            </a:ext>
          </a:extLst>
        </xdr:cNvPr>
        <xdr:cNvSpPr/>
      </xdr:nvSpPr>
      <xdr:spPr>
        <a:xfrm>
          <a:off x="8639175" y="658214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C1C7AA2C-2400-456C-9607-BE45C4D5EDAE}"/>
            </a:ext>
          </a:extLst>
        </xdr:cNvPr>
        <xdr:cNvSpPr/>
      </xdr:nvSpPr>
      <xdr:spPr>
        <a:xfrm>
          <a:off x="7839075" y="6591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69B309FD-213C-4038-A949-CF0945C3353A}"/>
            </a:ext>
          </a:extLst>
        </xdr:cNvPr>
        <xdr:cNvSpPr/>
      </xdr:nvSpPr>
      <xdr:spPr>
        <a:xfrm>
          <a:off x="7029450" y="66004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F605437E-AB0C-4911-BA82-3F9E4977E239}"/>
            </a:ext>
          </a:extLst>
        </xdr:cNvPr>
        <xdr:cNvSpPr/>
      </xdr:nvSpPr>
      <xdr:spPr>
        <a:xfrm>
          <a:off x="6238875" y="6626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2C1CC80-B069-42BF-B972-010D75D67E3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9B96EA2-DF3D-426A-ACD2-5B28C0897F9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73E5A9E-A3C3-4617-9DED-F084FC87BAD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4792A8-E286-475F-96D5-01BCC8E1DE6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98521EA-C580-4686-ABA1-E8D0F260C4A2}"/>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82052</xdr:rowOff>
    </xdr:from>
    <xdr:to>
      <xdr:col>55</xdr:col>
      <xdr:colOff>50800</xdr:colOff>
      <xdr:row>41</xdr:row>
      <xdr:rowOff>12202</xdr:rowOff>
    </xdr:to>
    <xdr:sp macro="" textlink="">
      <xdr:nvSpPr>
        <xdr:cNvPr id="128" name="楕円 127">
          <a:extLst>
            <a:ext uri="{FF2B5EF4-FFF2-40B4-BE49-F238E27FC236}">
              <a16:creationId xmlns:a16="http://schemas.microsoft.com/office/drawing/2014/main" id="{EA5AC5B6-238D-47C9-97EE-6841CD5AABAB}"/>
            </a:ext>
          </a:extLst>
        </xdr:cNvPr>
        <xdr:cNvSpPr/>
      </xdr:nvSpPr>
      <xdr:spPr>
        <a:xfrm>
          <a:off x="9401175" y="657175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104929</xdr:rowOff>
    </xdr:from>
    <xdr:ext cx="534377" cy="259045"/>
    <xdr:sp macro="" textlink="">
      <xdr:nvSpPr>
        <xdr:cNvPr id="129" name="【道路】&#10;一人当たり延長該当値テキスト">
          <a:extLst>
            <a:ext uri="{FF2B5EF4-FFF2-40B4-BE49-F238E27FC236}">
              <a16:creationId xmlns:a16="http://schemas.microsoft.com/office/drawing/2014/main" id="{712F77E3-986D-4EEE-81D2-317E97265EBE}"/>
            </a:ext>
          </a:extLst>
        </xdr:cNvPr>
        <xdr:cNvSpPr txBox="1"/>
      </xdr:nvSpPr>
      <xdr:spPr>
        <a:xfrm>
          <a:off x="9467850" y="642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86562</xdr:rowOff>
    </xdr:from>
    <xdr:to>
      <xdr:col>50</xdr:col>
      <xdr:colOff>165100</xdr:colOff>
      <xdr:row>41</xdr:row>
      <xdr:rowOff>16712</xdr:rowOff>
    </xdr:to>
    <xdr:sp macro="" textlink="">
      <xdr:nvSpPr>
        <xdr:cNvPr id="130" name="楕円 129">
          <a:extLst>
            <a:ext uri="{FF2B5EF4-FFF2-40B4-BE49-F238E27FC236}">
              <a16:creationId xmlns:a16="http://schemas.microsoft.com/office/drawing/2014/main" id="{4CCA3307-86E9-4FCD-9FDD-A3D09683B1C4}"/>
            </a:ext>
          </a:extLst>
        </xdr:cNvPr>
        <xdr:cNvSpPr/>
      </xdr:nvSpPr>
      <xdr:spPr>
        <a:xfrm>
          <a:off x="8639175" y="65699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132852</xdr:rowOff>
    </xdr:from>
    <xdr:to>
      <xdr:col>55</xdr:col>
      <xdr:colOff>0</xdr:colOff>
      <xdr:row>40</xdr:row>
      <xdr:rowOff>137362</xdr:rowOff>
    </xdr:to>
    <xdr:cxnSp macro="">
      <xdr:nvCxnSpPr>
        <xdr:cNvPr id="131" name="直線コネクタ 130">
          <a:extLst>
            <a:ext uri="{FF2B5EF4-FFF2-40B4-BE49-F238E27FC236}">
              <a16:creationId xmlns:a16="http://schemas.microsoft.com/office/drawing/2014/main" id="{FD25D198-BE7E-4918-8500-FB3830BCC5E1}"/>
            </a:ext>
          </a:extLst>
        </xdr:cNvPr>
        <xdr:cNvCxnSpPr/>
      </xdr:nvCxnSpPr>
      <xdr:spPr>
        <a:xfrm flipV="1">
          <a:off x="8686800" y="6619377"/>
          <a:ext cx="742950" cy="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90713</xdr:rowOff>
    </xdr:from>
    <xdr:to>
      <xdr:col>46</xdr:col>
      <xdr:colOff>38100</xdr:colOff>
      <xdr:row>41</xdr:row>
      <xdr:rowOff>20863</xdr:rowOff>
    </xdr:to>
    <xdr:sp macro="" textlink="">
      <xdr:nvSpPr>
        <xdr:cNvPr id="132" name="楕円 131">
          <a:extLst>
            <a:ext uri="{FF2B5EF4-FFF2-40B4-BE49-F238E27FC236}">
              <a16:creationId xmlns:a16="http://schemas.microsoft.com/office/drawing/2014/main" id="{5AFEF407-6FCC-4C71-B503-CBAE163F8161}"/>
            </a:ext>
          </a:extLst>
        </xdr:cNvPr>
        <xdr:cNvSpPr/>
      </xdr:nvSpPr>
      <xdr:spPr>
        <a:xfrm>
          <a:off x="7839075" y="65740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137362</xdr:rowOff>
    </xdr:from>
    <xdr:to>
      <xdr:col>50</xdr:col>
      <xdr:colOff>114300</xdr:colOff>
      <xdr:row>40</xdr:row>
      <xdr:rowOff>141513</xdr:rowOff>
    </xdr:to>
    <xdr:cxnSp macro="">
      <xdr:nvCxnSpPr>
        <xdr:cNvPr id="133" name="直線コネクタ 132">
          <a:extLst>
            <a:ext uri="{FF2B5EF4-FFF2-40B4-BE49-F238E27FC236}">
              <a16:creationId xmlns:a16="http://schemas.microsoft.com/office/drawing/2014/main" id="{691C0D69-3C26-48E9-B026-9D530BF9C775}"/>
            </a:ext>
          </a:extLst>
        </xdr:cNvPr>
        <xdr:cNvCxnSpPr/>
      </xdr:nvCxnSpPr>
      <xdr:spPr>
        <a:xfrm flipV="1">
          <a:off x="7886700" y="6627062"/>
          <a:ext cx="800100" cy="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94460</xdr:rowOff>
    </xdr:from>
    <xdr:to>
      <xdr:col>41</xdr:col>
      <xdr:colOff>101600</xdr:colOff>
      <xdr:row>41</xdr:row>
      <xdr:rowOff>24610</xdr:rowOff>
    </xdr:to>
    <xdr:sp macro="" textlink="">
      <xdr:nvSpPr>
        <xdr:cNvPr id="134" name="楕円 133">
          <a:extLst>
            <a:ext uri="{FF2B5EF4-FFF2-40B4-BE49-F238E27FC236}">
              <a16:creationId xmlns:a16="http://schemas.microsoft.com/office/drawing/2014/main" id="{640E9F8D-3077-4B5A-BFB0-A455E9BC7080}"/>
            </a:ext>
          </a:extLst>
        </xdr:cNvPr>
        <xdr:cNvSpPr/>
      </xdr:nvSpPr>
      <xdr:spPr>
        <a:xfrm>
          <a:off x="7029450" y="65809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141513</xdr:rowOff>
    </xdr:from>
    <xdr:to>
      <xdr:col>45</xdr:col>
      <xdr:colOff>177800</xdr:colOff>
      <xdr:row>40</xdr:row>
      <xdr:rowOff>145260</xdr:rowOff>
    </xdr:to>
    <xdr:cxnSp macro="">
      <xdr:nvCxnSpPr>
        <xdr:cNvPr id="135" name="直線コネクタ 134">
          <a:extLst>
            <a:ext uri="{FF2B5EF4-FFF2-40B4-BE49-F238E27FC236}">
              <a16:creationId xmlns:a16="http://schemas.microsoft.com/office/drawing/2014/main" id="{E9C544CD-9B38-4F4D-B2FC-E9FB925F3E24}"/>
            </a:ext>
          </a:extLst>
        </xdr:cNvPr>
        <xdr:cNvCxnSpPr/>
      </xdr:nvCxnSpPr>
      <xdr:spPr>
        <a:xfrm flipV="1">
          <a:off x="7077075" y="663121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97430</xdr:rowOff>
    </xdr:from>
    <xdr:to>
      <xdr:col>36</xdr:col>
      <xdr:colOff>165100</xdr:colOff>
      <xdr:row>41</xdr:row>
      <xdr:rowOff>27580</xdr:rowOff>
    </xdr:to>
    <xdr:sp macro="" textlink="">
      <xdr:nvSpPr>
        <xdr:cNvPr id="136" name="楕円 135">
          <a:extLst>
            <a:ext uri="{FF2B5EF4-FFF2-40B4-BE49-F238E27FC236}">
              <a16:creationId xmlns:a16="http://schemas.microsoft.com/office/drawing/2014/main" id="{A5E40D0A-AC32-4A76-8929-508E187D3308}"/>
            </a:ext>
          </a:extLst>
        </xdr:cNvPr>
        <xdr:cNvSpPr/>
      </xdr:nvSpPr>
      <xdr:spPr>
        <a:xfrm>
          <a:off x="6238875" y="6583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145260</xdr:rowOff>
    </xdr:from>
    <xdr:to>
      <xdr:col>41</xdr:col>
      <xdr:colOff>50800</xdr:colOff>
      <xdr:row>40</xdr:row>
      <xdr:rowOff>148230</xdr:rowOff>
    </xdr:to>
    <xdr:cxnSp macro="">
      <xdr:nvCxnSpPr>
        <xdr:cNvPr id="137" name="直線コネクタ 136">
          <a:extLst>
            <a:ext uri="{FF2B5EF4-FFF2-40B4-BE49-F238E27FC236}">
              <a16:creationId xmlns:a16="http://schemas.microsoft.com/office/drawing/2014/main" id="{418E00B6-3074-4E81-A020-83E5C6257B3D}"/>
            </a:ext>
          </a:extLst>
        </xdr:cNvPr>
        <xdr:cNvCxnSpPr/>
      </xdr:nvCxnSpPr>
      <xdr:spPr>
        <a:xfrm flipV="1">
          <a:off x="6286500" y="6628610"/>
          <a:ext cx="790575" cy="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80AA07A9-CC27-4E4D-9A14-06CF2ACC3289}"/>
            </a:ext>
          </a:extLst>
        </xdr:cNvPr>
        <xdr:cNvSpPr txBox="1"/>
      </xdr:nvSpPr>
      <xdr:spPr>
        <a:xfrm>
          <a:off x="8429136" y="666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8D7FD71D-6C3E-41E1-B002-ADC72E483A7A}"/>
            </a:ext>
          </a:extLst>
        </xdr:cNvPr>
        <xdr:cNvSpPr txBox="1"/>
      </xdr:nvSpPr>
      <xdr:spPr>
        <a:xfrm>
          <a:off x="7648086" y="667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786F12E7-0B87-4622-83C7-2FF96C7278B3}"/>
            </a:ext>
          </a:extLst>
        </xdr:cNvPr>
        <xdr:cNvSpPr txBox="1"/>
      </xdr:nvSpPr>
      <xdr:spPr>
        <a:xfrm>
          <a:off x="6847986" y="668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9ED1014A-F8F9-469D-84E9-ABACF07883AA}"/>
            </a:ext>
          </a:extLst>
        </xdr:cNvPr>
        <xdr:cNvSpPr txBox="1"/>
      </xdr:nvSpPr>
      <xdr:spPr>
        <a:xfrm>
          <a:off x="6038361" y="670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33239</xdr:rowOff>
    </xdr:from>
    <xdr:ext cx="534377" cy="259045"/>
    <xdr:sp macro="" textlink="">
      <xdr:nvSpPr>
        <xdr:cNvPr id="142" name="n_1mainValue【道路】&#10;一人当たり延長">
          <a:extLst>
            <a:ext uri="{FF2B5EF4-FFF2-40B4-BE49-F238E27FC236}">
              <a16:creationId xmlns:a16="http://schemas.microsoft.com/office/drawing/2014/main" id="{F9BF8425-26C2-4240-B7AF-13D92E2B1FBB}"/>
            </a:ext>
          </a:extLst>
        </xdr:cNvPr>
        <xdr:cNvSpPr txBox="1"/>
      </xdr:nvSpPr>
      <xdr:spPr>
        <a:xfrm>
          <a:off x="8429136" y="635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37390</xdr:rowOff>
    </xdr:from>
    <xdr:ext cx="534377" cy="259045"/>
    <xdr:sp macro="" textlink="">
      <xdr:nvSpPr>
        <xdr:cNvPr id="143" name="n_2mainValue【道路】&#10;一人当たり延長">
          <a:extLst>
            <a:ext uri="{FF2B5EF4-FFF2-40B4-BE49-F238E27FC236}">
              <a16:creationId xmlns:a16="http://schemas.microsoft.com/office/drawing/2014/main" id="{AAF1E052-3AFD-41C7-BBB3-9673C2AF7760}"/>
            </a:ext>
          </a:extLst>
        </xdr:cNvPr>
        <xdr:cNvSpPr txBox="1"/>
      </xdr:nvSpPr>
      <xdr:spPr>
        <a:xfrm>
          <a:off x="7648086" y="636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41137</xdr:rowOff>
    </xdr:from>
    <xdr:ext cx="534377" cy="259045"/>
    <xdr:sp macro="" textlink="">
      <xdr:nvSpPr>
        <xdr:cNvPr id="144" name="n_3mainValue【道路】&#10;一人当たり延長">
          <a:extLst>
            <a:ext uri="{FF2B5EF4-FFF2-40B4-BE49-F238E27FC236}">
              <a16:creationId xmlns:a16="http://schemas.microsoft.com/office/drawing/2014/main" id="{70F37DF4-20BB-4FF5-9FD7-0461F806C2B9}"/>
            </a:ext>
          </a:extLst>
        </xdr:cNvPr>
        <xdr:cNvSpPr txBox="1"/>
      </xdr:nvSpPr>
      <xdr:spPr>
        <a:xfrm>
          <a:off x="6847986" y="636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44107</xdr:rowOff>
    </xdr:from>
    <xdr:ext cx="534377" cy="259045"/>
    <xdr:sp macro="" textlink="">
      <xdr:nvSpPr>
        <xdr:cNvPr id="145" name="n_4mainValue【道路】&#10;一人当たり延長">
          <a:extLst>
            <a:ext uri="{FF2B5EF4-FFF2-40B4-BE49-F238E27FC236}">
              <a16:creationId xmlns:a16="http://schemas.microsoft.com/office/drawing/2014/main" id="{5847987D-1505-45E8-8E12-C12E4D1D0AC1}"/>
            </a:ext>
          </a:extLst>
        </xdr:cNvPr>
        <xdr:cNvSpPr txBox="1"/>
      </xdr:nvSpPr>
      <xdr:spPr>
        <a:xfrm>
          <a:off x="6038361" y="637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6A40667-C40E-4970-9E11-8B8ECD28F4E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45F2F97-E3AB-4983-A89B-0D06D15A4A6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89874EA-0967-4468-96EF-16124135BB0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58678FE-006A-495C-AD52-7A0A5A59765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2D39E24-3B4E-4139-A6F1-4343FC97D22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B2E5D8D-E829-4AE7-BE78-426459D028E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7DCEB0D-5836-40A9-A4E5-AE2DBFEE88A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9ADA371-AD21-457C-A806-793BD549406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5CA6BDB-89DB-4402-9893-DF0B79A5C5F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7A87FB8-21FE-4D39-8931-1D8F18F7B61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58BB95E-FE76-43A7-9208-35BDF402BC4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9E7F32B-3764-4606-AE22-F4642EDD2B2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DC13942-4321-423A-B19C-84B17D5C73A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69CD071-E0A1-4FA8-9663-B9D4176693E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3FCCD74-A35A-4637-A9E8-CF176931DD9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269511A-2B2D-4A7D-BA16-5F622451C16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EDB163D-2B80-477A-ABB7-014EE4E0EB0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231CFB2-A353-4CE0-9402-B51A6656C08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88AAEE3-8EDF-4185-9E12-CE385E023C0A}"/>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C09CAB39-B079-4E12-A11C-9F81A6E075A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C3643345-75CC-44AF-87A3-873510428E07}"/>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EF2BD82-88EA-41C0-8408-A9669960B83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FACA1A5-4468-46FE-AE2E-7708DCCF702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251BA17-7510-4A50-9160-4AF8CE0DA6FD}"/>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BC0C69B3-9BE1-4C2D-B2C2-FD5DB3F33361}"/>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14BD889A-1479-4E26-BAA6-DE2A52B0CFA0}"/>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FB5C068E-7338-466E-AE93-3AB49FE94B35}"/>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375524B3-D8B0-40A4-89E5-3090A50FA805}"/>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B2C6200-C0F3-444F-AAFB-9B25F0B0D6DD}"/>
            </a:ext>
          </a:extLst>
        </xdr:cNvPr>
        <xdr:cNvSpPr txBox="1"/>
      </xdr:nvSpPr>
      <xdr:spPr>
        <a:xfrm>
          <a:off x="4219575" y="9737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98D5E879-B472-4691-A7F7-29E1D5A2B6B0}"/>
            </a:ext>
          </a:extLst>
        </xdr:cNvPr>
        <xdr:cNvSpPr/>
      </xdr:nvSpPr>
      <xdr:spPr>
        <a:xfrm>
          <a:off x="4124325" y="9752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1B9FD3C6-6A48-41F7-93AD-EFE70826B4DB}"/>
            </a:ext>
          </a:extLst>
        </xdr:cNvPr>
        <xdr:cNvSpPr/>
      </xdr:nvSpPr>
      <xdr:spPr>
        <a:xfrm>
          <a:off x="3381375" y="97510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4B52A61-D327-407E-A1F4-755FA50DE6CB}"/>
            </a:ext>
          </a:extLst>
        </xdr:cNvPr>
        <xdr:cNvSpPr/>
      </xdr:nvSpPr>
      <xdr:spPr>
        <a:xfrm>
          <a:off x="2571750" y="97345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1856D86D-411E-45AA-AC44-A06719FC3CE5}"/>
            </a:ext>
          </a:extLst>
        </xdr:cNvPr>
        <xdr:cNvSpPr/>
      </xdr:nvSpPr>
      <xdr:spPr>
        <a:xfrm>
          <a:off x="1781175" y="9725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5D20EFAA-EFE6-4755-AA8C-6F0E8470DF6D}"/>
            </a:ext>
          </a:extLst>
        </xdr:cNvPr>
        <xdr:cNvSpPr/>
      </xdr:nvSpPr>
      <xdr:spPr>
        <a:xfrm>
          <a:off x="981075" y="9742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DD5E21C-2873-4791-A311-A3DE7CECE41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F687719-8317-47A4-BF13-86144B5CA97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5F601B4-EA9B-4B12-A685-8AA9EDD80B8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8DC7B7E-27A9-423B-9B86-253BFFE4B96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AD57663-CA48-443C-9DA7-52ED695D28A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146050</xdr:rowOff>
    </xdr:from>
    <xdr:to>
      <xdr:col>24</xdr:col>
      <xdr:colOff>114300</xdr:colOff>
      <xdr:row>60</xdr:row>
      <xdr:rowOff>76200</xdr:rowOff>
    </xdr:to>
    <xdr:sp macro="" textlink="">
      <xdr:nvSpPr>
        <xdr:cNvPr id="185" name="楕円 184">
          <a:extLst>
            <a:ext uri="{FF2B5EF4-FFF2-40B4-BE49-F238E27FC236}">
              <a16:creationId xmlns:a16="http://schemas.microsoft.com/office/drawing/2014/main" id="{BEB78964-4D6D-466F-8005-66C934AC289B}"/>
            </a:ext>
          </a:extLst>
        </xdr:cNvPr>
        <xdr:cNvSpPr/>
      </xdr:nvSpPr>
      <xdr:spPr>
        <a:xfrm>
          <a:off x="4124325" y="9705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168927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E614E41D-6A9B-4E91-8E86-F4F7D616E442}"/>
            </a:ext>
          </a:extLst>
        </xdr:cNvPr>
        <xdr:cNvSpPr txBox="1"/>
      </xdr:nvSpPr>
      <xdr:spPr>
        <a:xfrm>
          <a:off x="4219575"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128270</xdr:rowOff>
    </xdr:from>
    <xdr:to>
      <xdr:col>20</xdr:col>
      <xdr:colOff>38100</xdr:colOff>
      <xdr:row>60</xdr:row>
      <xdr:rowOff>58420</xdr:rowOff>
    </xdr:to>
    <xdr:sp macro="" textlink="">
      <xdr:nvSpPr>
        <xdr:cNvPr id="187" name="楕円 186">
          <a:extLst>
            <a:ext uri="{FF2B5EF4-FFF2-40B4-BE49-F238E27FC236}">
              <a16:creationId xmlns:a16="http://schemas.microsoft.com/office/drawing/2014/main" id="{2586FB1A-8E1F-41EC-AEC7-B4591973E1C7}"/>
            </a:ext>
          </a:extLst>
        </xdr:cNvPr>
        <xdr:cNvSpPr/>
      </xdr:nvSpPr>
      <xdr:spPr>
        <a:xfrm>
          <a:off x="3381375" y="96881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7620</xdr:rowOff>
    </xdr:from>
    <xdr:to>
      <xdr:col>24</xdr:col>
      <xdr:colOff>63500</xdr:colOff>
      <xdr:row>60</xdr:row>
      <xdr:rowOff>25400</xdr:rowOff>
    </xdr:to>
    <xdr:cxnSp macro="">
      <xdr:nvCxnSpPr>
        <xdr:cNvPr id="188" name="直線コネクタ 187">
          <a:extLst>
            <a:ext uri="{FF2B5EF4-FFF2-40B4-BE49-F238E27FC236}">
              <a16:creationId xmlns:a16="http://schemas.microsoft.com/office/drawing/2014/main" id="{85AA588D-F808-41E0-88C8-894F941B0F70}"/>
            </a:ext>
          </a:extLst>
        </xdr:cNvPr>
        <xdr:cNvCxnSpPr/>
      </xdr:nvCxnSpPr>
      <xdr:spPr>
        <a:xfrm>
          <a:off x="3429000" y="9735820"/>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113030</xdr:rowOff>
    </xdr:from>
    <xdr:to>
      <xdr:col>15</xdr:col>
      <xdr:colOff>101600</xdr:colOff>
      <xdr:row>60</xdr:row>
      <xdr:rowOff>43180</xdr:rowOff>
    </xdr:to>
    <xdr:sp macro="" textlink="">
      <xdr:nvSpPr>
        <xdr:cNvPr id="189" name="楕円 188">
          <a:extLst>
            <a:ext uri="{FF2B5EF4-FFF2-40B4-BE49-F238E27FC236}">
              <a16:creationId xmlns:a16="http://schemas.microsoft.com/office/drawing/2014/main" id="{CFCC5D9F-0F1D-4139-98D8-69FE73536840}"/>
            </a:ext>
          </a:extLst>
        </xdr:cNvPr>
        <xdr:cNvSpPr/>
      </xdr:nvSpPr>
      <xdr:spPr>
        <a:xfrm>
          <a:off x="2571750" y="96761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163830</xdr:rowOff>
    </xdr:from>
    <xdr:to>
      <xdr:col>19</xdr:col>
      <xdr:colOff>177800</xdr:colOff>
      <xdr:row>60</xdr:row>
      <xdr:rowOff>7620</xdr:rowOff>
    </xdr:to>
    <xdr:cxnSp macro="">
      <xdr:nvCxnSpPr>
        <xdr:cNvPr id="190" name="直線コネクタ 189">
          <a:extLst>
            <a:ext uri="{FF2B5EF4-FFF2-40B4-BE49-F238E27FC236}">
              <a16:creationId xmlns:a16="http://schemas.microsoft.com/office/drawing/2014/main" id="{4ADED5C7-98D1-424A-88ED-A53B46EC3701}"/>
            </a:ext>
          </a:extLst>
        </xdr:cNvPr>
        <xdr:cNvCxnSpPr/>
      </xdr:nvCxnSpPr>
      <xdr:spPr>
        <a:xfrm>
          <a:off x="2619375" y="9723755"/>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106680</xdr:rowOff>
    </xdr:from>
    <xdr:to>
      <xdr:col>10</xdr:col>
      <xdr:colOff>165100</xdr:colOff>
      <xdr:row>60</xdr:row>
      <xdr:rowOff>36830</xdr:rowOff>
    </xdr:to>
    <xdr:sp macro="" textlink="">
      <xdr:nvSpPr>
        <xdr:cNvPr id="191" name="楕円 190">
          <a:extLst>
            <a:ext uri="{FF2B5EF4-FFF2-40B4-BE49-F238E27FC236}">
              <a16:creationId xmlns:a16="http://schemas.microsoft.com/office/drawing/2014/main" id="{3BCADFD8-3E28-405E-A094-0314D1282966}"/>
            </a:ext>
          </a:extLst>
        </xdr:cNvPr>
        <xdr:cNvSpPr/>
      </xdr:nvSpPr>
      <xdr:spPr>
        <a:xfrm>
          <a:off x="1781175" y="96666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157480</xdr:rowOff>
    </xdr:from>
    <xdr:to>
      <xdr:col>15</xdr:col>
      <xdr:colOff>50800</xdr:colOff>
      <xdr:row>59</xdr:row>
      <xdr:rowOff>163830</xdr:rowOff>
    </xdr:to>
    <xdr:cxnSp macro="">
      <xdr:nvCxnSpPr>
        <xdr:cNvPr id="192" name="直線コネクタ 191">
          <a:extLst>
            <a:ext uri="{FF2B5EF4-FFF2-40B4-BE49-F238E27FC236}">
              <a16:creationId xmlns:a16="http://schemas.microsoft.com/office/drawing/2014/main" id="{711ECB7E-C59F-41B2-89B6-65411A6525C4}"/>
            </a:ext>
          </a:extLst>
        </xdr:cNvPr>
        <xdr:cNvCxnSpPr/>
      </xdr:nvCxnSpPr>
      <xdr:spPr>
        <a:xfrm>
          <a:off x="1828800" y="972375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110490</xdr:rowOff>
    </xdr:from>
    <xdr:to>
      <xdr:col>6</xdr:col>
      <xdr:colOff>38100</xdr:colOff>
      <xdr:row>60</xdr:row>
      <xdr:rowOff>40640</xdr:rowOff>
    </xdr:to>
    <xdr:sp macro="" textlink="">
      <xdr:nvSpPr>
        <xdr:cNvPr id="193" name="楕円 192">
          <a:extLst>
            <a:ext uri="{FF2B5EF4-FFF2-40B4-BE49-F238E27FC236}">
              <a16:creationId xmlns:a16="http://schemas.microsoft.com/office/drawing/2014/main" id="{061EB93D-B5AC-4AE3-AA42-07837ADCA1EC}"/>
            </a:ext>
          </a:extLst>
        </xdr:cNvPr>
        <xdr:cNvSpPr/>
      </xdr:nvSpPr>
      <xdr:spPr>
        <a:xfrm>
          <a:off x="981075" y="96704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157480</xdr:rowOff>
    </xdr:from>
    <xdr:to>
      <xdr:col>10</xdr:col>
      <xdr:colOff>114300</xdr:colOff>
      <xdr:row>59</xdr:row>
      <xdr:rowOff>161290</xdr:rowOff>
    </xdr:to>
    <xdr:cxnSp macro="">
      <xdr:nvCxnSpPr>
        <xdr:cNvPr id="194" name="直線コネクタ 193">
          <a:extLst>
            <a:ext uri="{FF2B5EF4-FFF2-40B4-BE49-F238E27FC236}">
              <a16:creationId xmlns:a16="http://schemas.microsoft.com/office/drawing/2014/main" id="{6A954D34-1B14-4D5D-9F11-753CBBDB0D4F}"/>
            </a:ext>
          </a:extLst>
        </xdr:cNvPr>
        <xdr:cNvCxnSpPr/>
      </xdr:nvCxnSpPr>
      <xdr:spPr>
        <a:xfrm flipV="1">
          <a:off x="1028700" y="972375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63DC91AF-DC1F-48B8-A8C3-B24405527613}"/>
            </a:ext>
          </a:extLst>
        </xdr:cNvPr>
        <xdr:cNvSpPr txBox="1"/>
      </xdr:nvSpPr>
      <xdr:spPr>
        <a:xfrm>
          <a:off x="3239144" y="985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AC644A3D-1AD1-474F-907D-94FEE4EDD395}"/>
            </a:ext>
          </a:extLst>
        </xdr:cNvPr>
        <xdr:cNvSpPr txBox="1"/>
      </xdr:nvSpPr>
      <xdr:spPr>
        <a:xfrm>
          <a:off x="2439044"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9608446D-2F1F-4E61-8F9A-6484C45A0DB8}"/>
            </a:ext>
          </a:extLst>
        </xdr:cNvPr>
        <xdr:cNvSpPr txBox="1"/>
      </xdr:nvSpPr>
      <xdr:spPr>
        <a:xfrm>
          <a:off x="1648469" y="981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1203BA2D-D6EC-42B3-B18B-00B35A176E1B}"/>
            </a:ext>
          </a:extLst>
        </xdr:cNvPr>
        <xdr:cNvSpPr txBox="1"/>
      </xdr:nvSpPr>
      <xdr:spPr>
        <a:xfrm>
          <a:off x="848369"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74947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6B3E3F9-797E-48F5-BD5C-3B8DA9F25606}"/>
            </a:ext>
          </a:extLst>
        </xdr:cNvPr>
        <xdr:cNvSpPr txBox="1"/>
      </xdr:nvSpPr>
      <xdr:spPr>
        <a:xfrm>
          <a:off x="323914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59707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23D785E9-1993-4F2E-B542-A86C90C34725}"/>
            </a:ext>
          </a:extLst>
        </xdr:cNvPr>
        <xdr:cNvSpPr txBox="1"/>
      </xdr:nvSpPr>
      <xdr:spPr>
        <a:xfrm>
          <a:off x="2439044" y="94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53357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2D3DACE9-D923-412A-9E4C-1A6A9AF54291}"/>
            </a:ext>
          </a:extLst>
        </xdr:cNvPr>
        <xdr:cNvSpPr txBox="1"/>
      </xdr:nvSpPr>
      <xdr:spPr>
        <a:xfrm>
          <a:off x="1648469" y="945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57167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78AC0AA9-8789-4531-BD0E-92B8A51C39AC}"/>
            </a:ext>
          </a:extLst>
        </xdr:cNvPr>
        <xdr:cNvSpPr txBox="1"/>
      </xdr:nvSpPr>
      <xdr:spPr>
        <a:xfrm>
          <a:off x="848369" y="945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8624DB62-9363-44EF-B9F4-282E086B6D4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B0FFFF7-8F8D-4EEE-A02C-61EB3A19D50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10E3D4F-57EA-4C33-83DA-D56431AFA75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3BBBEE2-2E56-467C-8C86-8AC1BDF78B8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F9553016-41DF-4112-827A-E3AC5AE871B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916327F-1DB1-47A9-BB58-EDF9C8D4359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E326643D-FF61-491D-AC15-11CFD2A26CC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16CF6BA-1067-4E78-82CE-9C967286975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EC3C7B6-BBAA-459C-9E1C-50BDD1E2D0F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4B86816-A0CB-4E2D-8AB3-852FDB5AB3A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1E5E059A-554A-425F-8570-2457752DF6BB}"/>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EBFF82-81FC-4BBF-954D-D12E9340FAB3}"/>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D54C9BE-DCFE-4769-9605-4DEFCBF9F1D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BB1B0CFD-954A-4345-9F6F-4A8A86E31331}"/>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8EFAD1A-9874-4173-8F6F-C613355615F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B8DEA4CD-E8BE-4AC1-A34D-653B47D3E674}"/>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AEE94B9-CD85-4D43-A2B6-B063AF0EC470}"/>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391C2BA3-6915-4A6D-8022-57E3C5AF5611}"/>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5F011817-D938-4F07-8477-FDF6B36D0B77}"/>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ACDA0D1F-0266-4E36-8070-1D2752BF2431}"/>
            </a:ext>
          </a:extLst>
        </xdr:cNvPr>
        <xdr:cNvSpPr txBox="1"/>
      </xdr:nvSpPr>
      <xdr:spPr>
        <a:xfrm>
          <a:off x="5285983" y="887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241C012-FD04-45C1-B42A-4DEC12643AF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C2A0044F-8845-4484-9F89-289E4E4B933F}"/>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6957E0C2-B28F-4160-A08A-0D2EE1A3480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E9866C6E-7953-4FAF-AA6D-D8041D0677C8}"/>
            </a:ext>
          </a:extLst>
        </xdr:cNvPr>
        <xdr:cNvCxnSpPr/>
      </xdr:nvCxnSpPr>
      <xdr:spPr>
        <a:xfrm flipV="1">
          <a:off x="9429115" y="8963571"/>
          <a:ext cx="0" cy="1485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E75AD1CF-38F8-4E4E-AB09-22D05661158A}"/>
            </a:ext>
          </a:extLst>
        </xdr:cNvPr>
        <xdr:cNvSpPr txBox="1"/>
      </xdr:nvSpPr>
      <xdr:spPr>
        <a:xfrm>
          <a:off x="9467850" y="10455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B5935141-69FC-4089-9A39-45620B1B1A0D}"/>
            </a:ext>
          </a:extLst>
        </xdr:cNvPr>
        <xdr:cNvCxnSpPr/>
      </xdr:nvCxnSpPr>
      <xdr:spPr>
        <a:xfrm>
          <a:off x="9363075" y="104489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E557A2E4-F262-437B-A952-F6513C8460EB}"/>
            </a:ext>
          </a:extLst>
        </xdr:cNvPr>
        <xdr:cNvSpPr txBox="1"/>
      </xdr:nvSpPr>
      <xdr:spPr>
        <a:xfrm>
          <a:off x="9467850" y="8751498"/>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055E2981-6ABC-4501-B2B1-9A19B112B1C7}"/>
            </a:ext>
          </a:extLst>
        </xdr:cNvPr>
        <xdr:cNvCxnSpPr/>
      </xdr:nvCxnSpPr>
      <xdr:spPr>
        <a:xfrm>
          <a:off x="9363075" y="896357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6FC6FB2C-43A9-497E-BB66-C7244C53B95E}"/>
            </a:ext>
          </a:extLst>
        </xdr:cNvPr>
        <xdr:cNvSpPr txBox="1"/>
      </xdr:nvSpPr>
      <xdr:spPr>
        <a:xfrm>
          <a:off x="9467850" y="1008681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624590E5-D574-466D-A8AA-46CD08B4964E}"/>
            </a:ext>
          </a:extLst>
        </xdr:cNvPr>
        <xdr:cNvSpPr/>
      </xdr:nvSpPr>
      <xdr:spPr>
        <a:xfrm>
          <a:off x="9401175" y="1022268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C777639C-239C-443F-87A7-754E8BB1C1D0}"/>
            </a:ext>
          </a:extLst>
        </xdr:cNvPr>
        <xdr:cNvSpPr/>
      </xdr:nvSpPr>
      <xdr:spPr>
        <a:xfrm>
          <a:off x="8639175" y="102289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02A7C219-43F1-4AEE-AE07-F2BFEAE03D96}"/>
            </a:ext>
          </a:extLst>
        </xdr:cNvPr>
        <xdr:cNvSpPr/>
      </xdr:nvSpPr>
      <xdr:spPr>
        <a:xfrm>
          <a:off x="7839075" y="10240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0D7CE725-3E04-4BDC-9035-31CB0B0B5378}"/>
            </a:ext>
          </a:extLst>
        </xdr:cNvPr>
        <xdr:cNvSpPr/>
      </xdr:nvSpPr>
      <xdr:spPr>
        <a:xfrm>
          <a:off x="7029450" y="102575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8FD1FD5B-ED95-4EFD-B376-3A65ADEA3A6E}"/>
            </a:ext>
          </a:extLst>
        </xdr:cNvPr>
        <xdr:cNvSpPr/>
      </xdr:nvSpPr>
      <xdr:spPr>
        <a:xfrm>
          <a:off x="6238875" y="102312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05FF65E-5C52-4221-94F7-1B8261D00AA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45A0617-C62D-41F6-A82C-AF1731BCD7B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72239D5-6BA3-4D43-8688-97F7D49DAC9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A90D481-FF4A-4BEB-95D2-792B3D0411A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8737B2-0B15-48F5-9CD2-EF06EEE0AE0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34506</xdr:rowOff>
    </xdr:from>
    <xdr:to>
      <xdr:col>55</xdr:col>
      <xdr:colOff>50800</xdr:colOff>
      <xdr:row>63</xdr:row>
      <xdr:rowOff>136106</xdr:rowOff>
    </xdr:to>
    <xdr:sp macro="" textlink="">
      <xdr:nvSpPr>
        <xdr:cNvPr id="242" name="楕円 241">
          <a:extLst>
            <a:ext uri="{FF2B5EF4-FFF2-40B4-BE49-F238E27FC236}">
              <a16:creationId xmlns:a16="http://schemas.microsoft.com/office/drawing/2014/main" id="{039CB176-CE8C-42BC-81E5-0E109DE85C33}"/>
            </a:ext>
          </a:extLst>
        </xdr:cNvPr>
        <xdr:cNvSpPr/>
      </xdr:nvSpPr>
      <xdr:spPr>
        <a:xfrm>
          <a:off x="9401175" y="1024213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12933</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95AD6E7E-B0F6-4D1D-8CC3-A0EDE243840E}"/>
            </a:ext>
          </a:extLst>
        </xdr:cNvPr>
        <xdr:cNvSpPr txBox="1"/>
      </xdr:nvSpPr>
      <xdr:spPr>
        <a:xfrm>
          <a:off x="9467850" y="102205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39402</xdr:rowOff>
    </xdr:from>
    <xdr:to>
      <xdr:col>50</xdr:col>
      <xdr:colOff>165100</xdr:colOff>
      <xdr:row>63</xdr:row>
      <xdr:rowOff>141002</xdr:rowOff>
    </xdr:to>
    <xdr:sp macro="" textlink="">
      <xdr:nvSpPr>
        <xdr:cNvPr id="244" name="楕円 243">
          <a:extLst>
            <a:ext uri="{FF2B5EF4-FFF2-40B4-BE49-F238E27FC236}">
              <a16:creationId xmlns:a16="http://schemas.microsoft.com/office/drawing/2014/main" id="{3ACA62D0-CE84-47A2-9267-17DF12F06893}"/>
            </a:ext>
          </a:extLst>
        </xdr:cNvPr>
        <xdr:cNvSpPr/>
      </xdr:nvSpPr>
      <xdr:spPr>
        <a:xfrm>
          <a:off x="8639175" y="102502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85306</xdr:rowOff>
    </xdr:from>
    <xdr:to>
      <xdr:col>55</xdr:col>
      <xdr:colOff>0</xdr:colOff>
      <xdr:row>63</xdr:row>
      <xdr:rowOff>90202</xdr:rowOff>
    </xdr:to>
    <xdr:cxnSp macro="">
      <xdr:nvCxnSpPr>
        <xdr:cNvPr id="245" name="直線コネクタ 244">
          <a:extLst>
            <a:ext uri="{FF2B5EF4-FFF2-40B4-BE49-F238E27FC236}">
              <a16:creationId xmlns:a16="http://schemas.microsoft.com/office/drawing/2014/main" id="{3FF2F5D1-E6F4-4CBE-A8BD-B01A8A3FC757}"/>
            </a:ext>
          </a:extLst>
        </xdr:cNvPr>
        <xdr:cNvCxnSpPr/>
      </xdr:nvCxnSpPr>
      <xdr:spPr>
        <a:xfrm flipV="1">
          <a:off x="8686800" y="1029928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43766</xdr:rowOff>
    </xdr:from>
    <xdr:to>
      <xdr:col>46</xdr:col>
      <xdr:colOff>38100</xdr:colOff>
      <xdr:row>63</xdr:row>
      <xdr:rowOff>145366</xdr:rowOff>
    </xdr:to>
    <xdr:sp macro="" textlink="">
      <xdr:nvSpPr>
        <xdr:cNvPr id="246" name="楕円 245">
          <a:extLst>
            <a:ext uri="{FF2B5EF4-FFF2-40B4-BE49-F238E27FC236}">
              <a16:creationId xmlns:a16="http://schemas.microsoft.com/office/drawing/2014/main" id="{59D24F9D-70E6-4BB2-AFBC-D180DD8547AE}"/>
            </a:ext>
          </a:extLst>
        </xdr:cNvPr>
        <xdr:cNvSpPr/>
      </xdr:nvSpPr>
      <xdr:spPr>
        <a:xfrm>
          <a:off x="7839075" y="102577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90202</xdr:rowOff>
    </xdr:from>
    <xdr:to>
      <xdr:col>50</xdr:col>
      <xdr:colOff>114300</xdr:colOff>
      <xdr:row>63</xdr:row>
      <xdr:rowOff>94566</xdr:rowOff>
    </xdr:to>
    <xdr:cxnSp macro="">
      <xdr:nvCxnSpPr>
        <xdr:cNvPr id="247" name="直線コネクタ 246">
          <a:extLst>
            <a:ext uri="{FF2B5EF4-FFF2-40B4-BE49-F238E27FC236}">
              <a16:creationId xmlns:a16="http://schemas.microsoft.com/office/drawing/2014/main" id="{7568CACB-4344-4E10-8EC4-0D20369BCD66}"/>
            </a:ext>
          </a:extLst>
        </xdr:cNvPr>
        <xdr:cNvCxnSpPr/>
      </xdr:nvCxnSpPr>
      <xdr:spPr>
        <a:xfrm flipV="1">
          <a:off x="7886700" y="10297827"/>
          <a:ext cx="800100" cy="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50130</xdr:rowOff>
    </xdr:from>
    <xdr:to>
      <xdr:col>41</xdr:col>
      <xdr:colOff>101600</xdr:colOff>
      <xdr:row>63</xdr:row>
      <xdr:rowOff>151730</xdr:rowOff>
    </xdr:to>
    <xdr:sp macro="" textlink="">
      <xdr:nvSpPr>
        <xdr:cNvPr id="248" name="楕円 247">
          <a:extLst>
            <a:ext uri="{FF2B5EF4-FFF2-40B4-BE49-F238E27FC236}">
              <a16:creationId xmlns:a16="http://schemas.microsoft.com/office/drawing/2014/main" id="{811A9DFB-611C-44A7-B53C-75EC8C7C64BE}"/>
            </a:ext>
          </a:extLst>
        </xdr:cNvPr>
        <xdr:cNvSpPr/>
      </xdr:nvSpPr>
      <xdr:spPr>
        <a:xfrm>
          <a:off x="7029450" y="102577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94566</xdr:rowOff>
    </xdr:from>
    <xdr:to>
      <xdr:col>45</xdr:col>
      <xdr:colOff>177800</xdr:colOff>
      <xdr:row>63</xdr:row>
      <xdr:rowOff>100930</xdr:rowOff>
    </xdr:to>
    <xdr:cxnSp macro="">
      <xdr:nvCxnSpPr>
        <xdr:cNvPr id="249" name="直線コネクタ 248">
          <a:extLst>
            <a:ext uri="{FF2B5EF4-FFF2-40B4-BE49-F238E27FC236}">
              <a16:creationId xmlns:a16="http://schemas.microsoft.com/office/drawing/2014/main" id="{AB713239-AFCD-4E29-9CA1-E7012B15FEB6}"/>
            </a:ext>
          </a:extLst>
        </xdr:cNvPr>
        <xdr:cNvCxnSpPr/>
      </xdr:nvCxnSpPr>
      <xdr:spPr>
        <a:xfrm flipV="1">
          <a:off x="7077075" y="10305366"/>
          <a:ext cx="809625" cy="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57146</xdr:rowOff>
    </xdr:from>
    <xdr:to>
      <xdr:col>36</xdr:col>
      <xdr:colOff>165100</xdr:colOff>
      <xdr:row>63</xdr:row>
      <xdr:rowOff>158746</xdr:rowOff>
    </xdr:to>
    <xdr:sp macro="" textlink="">
      <xdr:nvSpPr>
        <xdr:cNvPr id="250" name="楕円 249">
          <a:extLst>
            <a:ext uri="{FF2B5EF4-FFF2-40B4-BE49-F238E27FC236}">
              <a16:creationId xmlns:a16="http://schemas.microsoft.com/office/drawing/2014/main" id="{CB1C852E-183E-4C7F-B870-32F099B889A1}"/>
            </a:ext>
          </a:extLst>
        </xdr:cNvPr>
        <xdr:cNvSpPr/>
      </xdr:nvSpPr>
      <xdr:spPr>
        <a:xfrm>
          <a:off x="6238875" y="102679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100930</xdr:rowOff>
    </xdr:from>
    <xdr:to>
      <xdr:col>41</xdr:col>
      <xdr:colOff>50800</xdr:colOff>
      <xdr:row>63</xdr:row>
      <xdr:rowOff>107946</xdr:rowOff>
    </xdr:to>
    <xdr:cxnSp macro="">
      <xdr:nvCxnSpPr>
        <xdr:cNvPr id="251" name="直線コネクタ 250">
          <a:extLst>
            <a:ext uri="{FF2B5EF4-FFF2-40B4-BE49-F238E27FC236}">
              <a16:creationId xmlns:a16="http://schemas.microsoft.com/office/drawing/2014/main" id="{C6482775-B587-4726-AAB1-603735D02D74}"/>
            </a:ext>
          </a:extLst>
        </xdr:cNvPr>
        <xdr:cNvCxnSpPr/>
      </xdr:nvCxnSpPr>
      <xdr:spPr>
        <a:xfrm flipV="1">
          <a:off x="6286500" y="10314905"/>
          <a:ext cx="790575" cy="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526FA4A-C7C3-44CA-B14C-3972B2D1EF54}"/>
            </a:ext>
          </a:extLst>
        </xdr:cNvPr>
        <xdr:cNvSpPr txBox="1"/>
      </xdr:nvSpPr>
      <xdr:spPr>
        <a:xfrm>
          <a:off x="8370280" y="10023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D171D55D-325B-42EF-92DD-385EFA65A36B}"/>
            </a:ext>
          </a:extLst>
        </xdr:cNvPr>
        <xdr:cNvSpPr txBox="1"/>
      </xdr:nvSpPr>
      <xdr:spPr>
        <a:xfrm>
          <a:off x="7570180" y="10038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6D186260-1AC0-40BE-AB7F-7C9261EDEA82}"/>
            </a:ext>
          </a:extLst>
        </xdr:cNvPr>
        <xdr:cNvSpPr txBox="1"/>
      </xdr:nvSpPr>
      <xdr:spPr>
        <a:xfrm>
          <a:off x="6770080" y="100517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41E3E142-F942-450C-83CB-CE03C36866DF}"/>
            </a:ext>
          </a:extLst>
        </xdr:cNvPr>
        <xdr:cNvSpPr txBox="1"/>
      </xdr:nvSpPr>
      <xdr:spPr>
        <a:xfrm>
          <a:off x="5979505" y="100287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132129</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0BF7F9E7-386F-4BB3-9989-AA553C907F87}"/>
            </a:ext>
          </a:extLst>
        </xdr:cNvPr>
        <xdr:cNvSpPr txBox="1"/>
      </xdr:nvSpPr>
      <xdr:spPr>
        <a:xfrm>
          <a:off x="8370280" y="103429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136493</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5219081A-AC28-4290-89EB-59229F00AB2F}"/>
            </a:ext>
          </a:extLst>
        </xdr:cNvPr>
        <xdr:cNvSpPr txBox="1"/>
      </xdr:nvSpPr>
      <xdr:spPr>
        <a:xfrm>
          <a:off x="7570180" y="103472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142857</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69F5A106-69CE-45B2-9E76-DD9A74FE07E6}"/>
            </a:ext>
          </a:extLst>
        </xdr:cNvPr>
        <xdr:cNvSpPr txBox="1"/>
      </xdr:nvSpPr>
      <xdr:spPr>
        <a:xfrm>
          <a:off x="6770080" y="103568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149873</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728F4102-93D8-489C-A2AB-89153DA1C654}"/>
            </a:ext>
          </a:extLst>
        </xdr:cNvPr>
        <xdr:cNvSpPr txBox="1"/>
      </xdr:nvSpPr>
      <xdr:spPr>
        <a:xfrm>
          <a:off x="5979505" y="103606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2246B634-922A-46C9-BB3D-48C45BDBFC3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C98DA57-65A0-47CC-82BB-46773DDEA9A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B03F5496-B76C-48CF-8F98-D6B4CAACB18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67051F3-3472-4F57-B64C-7DF2DB9AE3E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5E85430-D22C-4F44-9702-A061F3E72EF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40E11F2-9455-4DFD-9019-A2AD34917B0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A143D02-B3D9-459A-974D-1DBF73E43B9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71B61975-7ED7-469C-A7D0-9755C1CE65E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8798B0F-3404-407E-A3AB-F58C929DA331}"/>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B4869086-A357-4339-A0B3-3455DB9E763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F5749BDD-7983-42AC-AB85-49A7716652C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3BBE877-302F-4353-88C9-4AC36E6F0FD9}"/>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331E7CD-3B01-4827-930A-509EAD721984}"/>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E83BBDE0-3180-4A7C-B8CB-C820AFCF79C1}"/>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AD1E9EF4-4CFF-4B9E-B547-CF4EA7BB3C6E}"/>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50312CC6-114A-495A-A878-CBD623B4F8C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D34DF781-15B4-4503-9AC0-5319FA78E180}"/>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7567C639-B27B-48BC-9319-723F0D21BA12}"/>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34222B66-4D78-4158-817E-15CBEBD5CC19}"/>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450C05C-CE6B-4598-8E74-61D4CA0B9545}"/>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0683B6C-9BAC-431D-AF27-0C9C0A38E05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9C357112-68A8-461B-A086-4F03EF45631E}"/>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DDC8B0C9-EC47-4C62-A157-D3E2FE1188BD}"/>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127059D-7454-4088-9533-9B0354FF71C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F41D5735-768E-4C72-8923-B01EE8199D9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99D7478-D665-43DA-81CE-624016BB0C41}"/>
            </a:ext>
          </a:extLst>
        </xdr:cNvPr>
        <xdr:cNvCxnSpPr/>
      </xdr:nvCxnSpPr>
      <xdr:spPr>
        <a:xfrm flipV="1">
          <a:off x="4180840" y="12592594"/>
          <a:ext cx="0" cy="1501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F1807E86-9998-49F7-9B4D-F3C762709104}"/>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F44135CB-FDE0-46F8-A18F-ADFE60F4CC34}"/>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D770C4AA-76AA-4F10-A3DD-88A1DDBB1D43}"/>
            </a:ext>
          </a:extLst>
        </xdr:cNvPr>
        <xdr:cNvSpPr txBox="1"/>
      </xdr:nvSpPr>
      <xdr:spPr>
        <a:xfrm>
          <a:off x="4219575" y="123805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9000CC81-7190-48B7-A50A-B0EFE155E88E}"/>
            </a:ext>
          </a:extLst>
        </xdr:cNvPr>
        <xdr:cNvCxnSpPr/>
      </xdr:nvCxnSpPr>
      <xdr:spPr>
        <a:xfrm>
          <a:off x="4105275" y="125925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72E62A9D-5145-4C93-8D19-388839D1CB1F}"/>
            </a:ext>
          </a:extLst>
        </xdr:cNvPr>
        <xdr:cNvSpPr txBox="1"/>
      </xdr:nvSpPr>
      <xdr:spPr>
        <a:xfrm>
          <a:off x="4219575" y="133449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3DF2F97C-3C5F-4281-88B8-1D374EEE4EE0}"/>
            </a:ext>
          </a:extLst>
        </xdr:cNvPr>
        <xdr:cNvSpPr/>
      </xdr:nvSpPr>
      <xdr:spPr>
        <a:xfrm>
          <a:off x="4124325" y="134807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FC87928E-D7F7-49D0-9216-308ADE3510ED}"/>
            </a:ext>
          </a:extLst>
        </xdr:cNvPr>
        <xdr:cNvSpPr/>
      </xdr:nvSpPr>
      <xdr:spPr>
        <a:xfrm>
          <a:off x="3381375" y="13518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70CB9806-DD53-46C0-8309-5F33F3D761AF}"/>
            </a:ext>
          </a:extLst>
        </xdr:cNvPr>
        <xdr:cNvSpPr/>
      </xdr:nvSpPr>
      <xdr:spPr>
        <a:xfrm>
          <a:off x="2571750" y="134789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FA2DE1B5-3026-4511-90A2-23DA9FFD563A}"/>
            </a:ext>
          </a:extLst>
        </xdr:cNvPr>
        <xdr:cNvSpPr/>
      </xdr:nvSpPr>
      <xdr:spPr>
        <a:xfrm>
          <a:off x="1781175" y="134509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B0D56F68-333E-456F-BF60-A6A510414717}"/>
            </a:ext>
          </a:extLst>
        </xdr:cNvPr>
        <xdr:cNvSpPr/>
      </xdr:nvSpPr>
      <xdr:spPr>
        <a:xfrm>
          <a:off x="981075" y="1344639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1210769-B211-4B1A-907F-213823ACE4B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74977C0-12CC-46D0-8C69-4706E9E3D50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6881BEF-9BE4-4865-866D-51C3E7EC8B5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B1991B7-A004-4E4F-BD82-5A74AFD3FD1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ED31320-5701-4555-AC39-48748A7D451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163649</xdr:rowOff>
    </xdr:from>
    <xdr:to>
      <xdr:col>24</xdr:col>
      <xdr:colOff>114300</xdr:colOff>
      <xdr:row>86</xdr:row>
      <xdr:rowOff>93799</xdr:rowOff>
    </xdr:to>
    <xdr:sp macro="" textlink="">
      <xdr:nvSpPr>
        <xdr:cNvPr id="301" name="楕円 300">
          <a:extLst>
            <a:ext uri="{FF2B5EF4-FFF2-40B4-BE49-F238E27FC236}">
              <a16:creationId xmlns:a16="http://schemas.microsoft.com/office/drawing/2014/main" id="{726E4F4A-C97F-4544-9873-246A7CDD3FFF}"/>
            </a:ext>
          </a:extLst>
        </xdr:cNvPr>
        <xdr:cNvSpPr/>
      </xdr:nvSpPr>
      <xdr:spPr>
        <a:xfrm>
          <a:off x="4124325" y="139336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78576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06418C9-A0A2-4080-AAA5-405FCA2674B1}"/>
            </a:ext>
          </a:extLst>
        </xdr:cNvPr>
        <xdr:cNvSpPr txBox="1"/>
      </xdr:nvSpPr>
      <xdr:spPr>
        <a:xfrm>
          <a:off x="4219575" y="1385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153851</xdr:rowOff>
    </xdr:from>
    <xdr:to>
      <xdr:col>20</xdr:col>
      <xdr:colOff>38100</xdr:colOff>
      <xdr:row>86</xdr:row>
      <xdr:rowOff>84001</xdr:rowOff>
    </xdr:to>
    <xdr:sp macro="" textlink="">
      <xdr:nvSpPr>
        <xdr:cNvPr id="303" name="楕円 302">
          <a:extLst>
            <a:ext uri="{FF2B5EF4-FFF2-40B4-BE49-F238E27FC236}">
              <a16:creationId xmlns:a16="http://schemas.microsoft.com/office/drawing/2014/main" id="{A8A010E6-C0F2-4A89-B93F-ED7F1E036059}"/>
            </a:ext>
          </a:extLst>
        </xdr:cNvPr>
        <xdr:cNvSpPr/>
      </xdr:nvSpPr>
      <xdr:spPr>
        <a:xfrm>
          <a:off x="3381375" y="139270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33201</xdr:rowOff>
    </xdr:from>
    <xdr:to>
      <xdr:col>24</xdr:col>
      <xdr:colOff>63500</xdr:colOff>
      <xdr:row>86</xdr:row>
      <xdr:rowOff>42999</xdr:rowOff>
    </xdr:to>
    <xdr:cxnSp macro="">
      <xdr:nvCxnSpPr>
        <xdr:cNvPr id="304" name="直線コネクタ 303">
          <a:extLst>
            <a:ext uri="{FF2B5EF4-FFF2-40B4-BE49-F238E27FC236}">
              <a16:creationId xmlns:a16="http://schemas.microsoft.com/office/drawing/2014/main" id="{742ED3BF-EBF7-49A0-B25D-BF824CDB98F0}"/>
            </a:ext>
          </a:extLst>
        </xdr:cNvPr>
        <xdr:cNvCxnSpPr/>
      </xdr:nvCxnSpPr>
      <xdr:spPr>
        <a:xfrm>
          <a:off x="3429000" y="13965101"/>
          <a:ext cx="752475"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142421</xdr:rowOff>
    </xdr:from>
    <xdr:to>
      <xdr:col>15</xdr:col>
      <xdr:colOff>101600</xdr:colOff>
      <xdr:row>86</xdr:row>
      <xdr:rowOff>72571</xdr:rowOff>
    </xdr:to>
    <xdr:sp macro="" textlink="">
      <xdr:nvSpPr>
        <xdr:cNvPr id="305" name="楕円 304">
          <a:extLst>
            <a:ext uri="{FF2B5EF4-FFF2-40B4-BE49-F238E27FC236}">
              <a16:creationId xmlns:a16="http://schemas.microsoft.com/office/drawing/2014/main" id="{E020B30E-596C-46C6-9A58-8ABFC46D3070}"/>
            </a:ext>
          </a:extLst>
        </xdr:cNvPr>
        <xdr:cNvSpPr/>
      </xdr:nvSpPr>
      <xdr:spPr>
        <a:xfrm>
          <a:off x="2571750" y="1391874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21771</xdr:rowOff>
    </xdr:from>
    <xdr:to>
      <xdr:col>19</xdr:col>
      <xdr:colOff>177800</xdr:colOff>
      <xdr:row>86</xdr:row>
      <xdr:rowOff>33201</xdr:rowOff>
    </xdr:to>
    <xdr:cxnSp macro="">
      <xdr:nvCxnSpPr>
        <xdr:cNvPr id="306" name="直線コネクタ 305">
          <a:extLst>
            <a:ext uri="{FF2B5EF4-FFF2-40B4-BE49-F238E27FC236}">
              <a16:creationId xmlns:a16="http://schemas.microsoft.com/office/drawing/2014/main" id="{B2DAC8AB-A80B-40CB-8575-38C2CBC5204A}"/>
            </a:ext>
          </a:extLst>
        </xdr:cNvPr>
        <xdr:cNvCxnSpPr/>
      </xdr:nvCxnSpPr>
      <xdr:spPr>
        <a:xfrm>
          <a:off x="2619375" y="13956846"/>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137523</xdr:rowOff>
    </xdr:from>
    <xdr:to>
      <xdr:col>10</xdr:col>
      <xdr:colOff>165100</xdr:colOff>
      <xdr:row>86</xdr:row>
      <xdr:rowOff>67673</xdr:rowOff>
    </xdr:to>
    <xdr:sp macro="" textlink="">
      <xdr:nvSpPr>
        <xdr:cNvPr id="307" name="楕円 306">
          <a:extLst>
            <a:ext uri="{FF2B5EF4-FFF2-40B4-BE49-F238E27FC236}">
              <a16:creationId xmlns:a16="http://schemas.microsoft.com/office/drawing/2014/main" id="{EB1BB87C-DC2B-4C32-A95B-6ED4517A4C82}"/>
            </a:ext>
          </a:extLst>
        </xdr:cNvPr>
        <xdr:cNvSpPr/>
      </xdr:nvSpPr>
      <xdr:spPr>
        <a:xfrm>
          <a:off x="1781175" y="1391384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16873</xdr:rowOff>
    </xdr:from>
    <xdr:to>
      <xdr:col>15</xdr:col>
      <xdr:colOff>50800</xdr:colOff>
      <xdr:row>86</xdr:row>
      <xdr:rowOff>21771</xdr:rowOff>
    </xdr:to>
    <xdr:cxnSp macro="">
      <xdr:nvCxnSpPr>
        <xdr:cNvPr id="308" name="直線コネクタ 307">
          <a:extLst>
            <a:ext uri="{FF2B5EF4-FFF2-40B4-BE49-F238E27FC236}">
              <a16:creationId xmlns:a16="http://schemas.microsoft.com/office/drawing/2014/main" id="{B167EDF9-306E-4CBD-8DAC-1322D912F3A0}"/>
            </a:ext>
          </a:extLst>
        </xdr:cNvPr>
        <xdr:cNvCxnSpPr/>
      </xdr:nvCxnSpPr>
      <xdr:spPr>
        <a:xfrm>
          <a:off x="1828800" y="13951948"/>
          <a:ext cx="790575"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127726</xdr:rowOff>
    </xdr:from>
    <xdr:to>
      <xdr:col>6</xdr:col>
      <xdr:colOff>38100</xdr:colOff>
      <xdr:row>86</xdr:row>
      <xdr:rowOff>57876</xdr:rowOff>
    </xdr:to>
    <xdr:sp macro="" textlink="">
      <xdr:nvSpPr>
        <xdr:cNvPr id="309" name="楕円 308">
          <a:extLst>
            <a:ext uri="{FF2B5EF4-FFF2-40B4-BE49-F238E27FC236}">
              <a16:creationId xmlns:a16="http://schemas.microsoft.com/office/drawing/2014/main" id="{06A96367-59AB-47A0-8EF7-51EC1C8D0A71}"/>
            </a:ext>
          </a:extLst>
        </xdr:cNvPr>
        <xdr:cNvSpPr/>
      </xdr:nvSpPr>
      <xdr:spPr>
        <a:xfrm>
          <a:off x="981075" y="138977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7076</xdr:rowOff>
    </xdr:from>
    <xdr:to>
      <xdr:col>10</xdr:col>
      <xdr:colOff>114300</xdr:colOff>
      <xdr:row>86</xdr:row>
      <xdr:rowOff>16873</xdr:rowOff>
    </xdr:to>
    <xdr:cxnSp macro="">
      <xdr:nvCxnSpPr>
        <xdr:cNvPr id="310" name="直線コネクタ 309">
          <a:extLst>
            <a:ext uri="{FF2B5EF4-FFF2-40B4-BE49-F238E27FC236}">
              <a16:creationId xmlns:a16="http://schemas.microsoft.com/office/drawing/2014/main" id="{CB73DBDF-3A91-4572-B37B-D06D93812C97}"/>
            </a:ext>
          </a:extLst>
        </xdr:cNvPr>
        <xdr:cNvCxnSpPr/>
      </xdr:nvCxnSpPr>
      <xdr:spPr>
        <a:xfrm>
          <a:off x="1028700" y="13945326"/>
          <a:ext cx="8001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5911C8DD-F876-4BA7-973F-D2740D551143}"/>
            </a:ext>
          </a:extLst>
        </xdr:cNvPr>
        <xdr:cNvSpPr txBox="1"/>
      </xdr:nvSpPr>
      <xdr:spPr>
        <a:xfrm>
          <a:off x="3239144" y="13296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33D8754F-120C-485D-97C6-47FE3E67C123}"/>
            </a:ext>
          </a:extLst>
        </xdr:cNvPr>
        <xdr:cNvSpPr txBox="1"/>
      </xdr:nvSpPr>
      <xdr:spPr>
        <a:xfrm>
          <a:off x="2439044" y="13266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534CEDB3-D21C-47B9-9071-7C385B7B3097}"/>
            </a:ext>
          </a:extLst>
        </xdr:cNvPr>
        <xdr:cNvSpPr txBox="1"/>
      </xdr:nvSpPr>
      <xdr:spPr>
        <a:xfrm>
          <a:off x="1648469"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7A6E8FAC-7874-4E20-A8B1-8C91C5FE65F8}"/>
            </a:ext>
          </a:extLst>
        </xdr:cNvPr>
        <xdr:cNvSpPr txBox="1"/>
      </xdr:nvSpPr>
      <xdr:spPr>
        <a:xfrm>
          <a:off x="848369" y="1324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75128</xdr:rowOff>
    </xdr:from>
    <xdr:ext cx="405111" cy="259045"/>
    <xdr:sp macro="" textlink="">
      <xdr:nvSpPr>
        <xdr:cNvPr id="315" name="n_1mainValue【公営住宅】&#10;有形固定資産減価償却率">
          <a:extLst>
            <a:ext uri="{FF2B5EF4-FFF2-40B4-BE49-F238E27FC236}">
              <a16:creationId xmlns:a16="http://schemas.microsoft.com/office/drawing/2014/main" id="{95047F8A-52EC-4B67-BF52-A570DEB3240D}"/>
            </a:ext>
          </a:extLst>
        </xdr:cNvPr>
        <xdr:cNvSpPr txBox="1"/>
      </xdr:nvSpPr>
      <xdr:spPr>
        <a:xfrm>
          <a:off x="3239144" y="1401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63698</xdr:rowOff>
    </xdr:from>
    <xdr:ext cx="405111" cy="259045"/>
    <xdr:sp macro="" textlink="">
      <xdr:nvSpPr>
        <xdr:cNvPr id="316" name="n_2mainValue【公営住宅】&#10;有形固定資産減価償却率">
          <a:extLst>
            <a:ext uri="{FF2B5EF4-FFF2-40B4-BE49-F238E27FC236}">
              <a16:creationId xmlns:a16="http://schemas.microsoft.com/office/drawing/2014/main" id="{32C72692-E159-48CD-8987-21A2A0D41462}"/>
            </a:ext>
          </a:extLst>
        </xdr:cNvPr>
        <xdr:cNvSpPr txBox="1"/>
      </xdr:nvSpPr>
      <xdr:spPr>
        <a:xfrm>
          <a:off x="2439044" y="1400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58800</xdr:rowOff>
    </xdr:from>
    <xdr:ext cx="405111" cy="259045"/>
    <xdr:sp macro="" textlink="">
      <xdr:nvSpPr>
        <xdr:cNvPr id="317" name="n_3mainValue【公営住宅】&#10;有形固定資産減価償却率">
          <a:extLst>
            <a:ext uri="{FF2B5EF4-FFF2-40B4-BE49-F238E27FC236}">
              <a16:creationId xmlns:a16="http://schemas.microsoft.com/office/drawing/2014/main" id="{26A7DDA8-A39A-4B84-ACAB-166BB2DD52AE}"/>
            </a:ext>
          </a:extLst>
        </xdr:cNvPr>
        <xdr:cNvSpPr txBox="1"/>
      </xdr:nvSpPr>
      <xdr:spPr>
        <a:xfrm>
          <a:off x="1648469" y="13993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49003</xdr:rowOff>
    </xdr:from>
    <xdr:ext cx="405111" cy="259045"/>
    <xdr:sp macro="" textlink="">
      <xdr:nvSpPr>
        <xdr:cNvPr id="318" name="n_4mainValue【公営住宅】&#10;有形固定資産減価償却率">
          <a:extLst>
            <a:ext uri="{FF2B5EF4-FFF2-40B4-BE49-F238E27FC236}">
              <a16:creationId xmlns:a16="http://schemas.microsoft.com/office/drawing/2014/main" id="{1041E539-6D87-454C-8311-15809FCDA451}"/>
            </a:ext>
          </a:extLst>
        </xdr:cNvPr>
        <xdr:cNvSpPr txBox="1"/>
      </xdr:nvSpPr>
      <xdr:spPr>
        <a:xfrm>
          <a:off x="848369" y="1398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249F377-B916-4559-B80D-F5364F2AD6F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156C08E-522C-48B4-BB55-4F2266C783F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79B4015-0F14-48DD-9028-BBD57DDF465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23067CA-7B9E-44C8-9505-E43EFA5134E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EAD6391D-5E89-4ED2-884F-E9130E6882C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C2C3A4EC-5B1C-4A75-B5C7-73351C88571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64E0F9F2-9D01-44CB-B7CF-70D7BD4AEC1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2D1556C-DC90-4D82-80B0-3D129A104A1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9CF3564-0C1B-427B-83FE-C5AAC282F36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0426E8D-8410-47C2-B6DA-7D85BCC6FD0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339D5C7-2D22-4F1C-BE38-4930F35B5A3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C8848C64-D9BE-46D2-8B94-8B5EF00706EE}"/>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D8530731-333F-4C79-B413-37A5418C161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5D950FD0-F2D6-42F6-9A9C-2CF776BA0FA5}"/>
            </a:ext>
          </a:extLst>
        </xdr:cNvPr>
        <xdr:cNvSpPr txBox="1"/>
      </xdr:nvSpPr>
      <xdr:spPr>
        <a:xfrm>
          <a:off x="5478976" y="135515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5704E512-96ED-4E83-9FFE-DDDAB038839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9A6A6F02-61AA-44BE-842F-70A95B82B33E}"/>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9ADF2727-A777-4610-8100-81256A311F02}"/>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BEC0E1E0-78C0-42DD-9EDD-C1506F9FF9BC}"/>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B4982860-BD0D-4E5B-8077-D4954F44E617}"/>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B1EB5B4D-FED6-45E4-BE28-66982A735D26}"/>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C30848C-F2E6-4176-B5FA-C399F04617F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17204B9-31E2-4DAB-B377-8D5A65A63CC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21CF3E30-1B0D-489A-9066-711B710FFC5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65015D14-4454-410F-AFAA-B24BBE3D60E6}"/>
            </a:ext>
          </a:extLst>
        </xdr:cNvPr>
        <xdr:cNvCxnSpPr/>
      </xdr:nvCxnSpPr>
      <xdr:spPr>
        <a:xfrm flipV="1">
          <a:off x="9429115" y="12822022"/>
          <a:ext cx="0" cy="122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E2391430-35BB-4F13-AE38-5EA0A0D57F58}"/>
            </a:ext>
          </a:extLst>
        </xdr:cNvPr>
        <xdr:cNvSpPr txBox="1"/>
      </xdr:nvSpPr>
      <xdr:spPr>
        <a:xfrm>
          <a:off x="9467850" y="1405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B5E90BDC-AA53-4BC5-860C-1467EB2EC29A}"/>
            </a:ext>
          </a:extLst>
        </xdr:cNvPr>
        <xdr:cNvCxnSpPr/>
      </xdr:nvCxnSpPr>
      <xdr:spPr>
        <a:xfrm>
          <a:off x="9363075" y="140465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FF3244D8-FFDB-4442-899C-D401E33911AC}"/>
            </a:ext>
          </a:extLst>
        </xdr:cNvPr>
        <xdr:cNvSpPr txBox="1"/>
      </xdr:nvSpPr>
      <xdr:spPr>
        <a:xfrm>
          <a:off x="9467850" y="1261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79879499-740B-4386-B18D-9B22CB9355F6}"/>
            </a:ext>
          </a:extLst>
        </xdr:cNvPr>
        <xdr:cNvCxnSpPr/>
      </xdr:nvCxnSpPr>
      <xdr:spPr>
        <a:xfrm>
          <a:off x="9363075" y="128220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0FDD6E90-242A-4DE4-8EAE-FC0FCF6EB884}"/>
            </a:ext>
          </a:extLst>
        </xdr:cNvPr>
        <xdr:cNvSpPr txBox="1"/>
      </xdr:nvSpPr>
      <xdr:spPr>
        <a:xfrm>
          <a:off x="9467850" y="13699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DA3B22FC-B092-426B-B5E0-D87415C4B538}"/>
            </a:ext>
          </a:extLst>
        </xdr:cNvPr>
        <xdr:cNvSpPr/>
      </xdr:nvSpPr>
      <xdr:spPr>
        <a:xfrm>
          <a:off x="9401175" y="1383842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CFC9B495-6BAE-4912-91FB-A649DB614E5E}"/>
            </a:ext>
          </a:extLst>
        </xdr:cNvPr>
        <xdr:cNvSpPr/>
      </xdr:nvSpPr>
      <xdr:spPr>
        <a:xfrm>
          <a:off x="8639175" y="138413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3D9F2929-C7B4-4155-A150-3810DCD0CECA}"/>
            </a:ext>
          </a:extLst>
        </xdr:cNvPr>
        <xdr:cNvSpPr/>
      </xdr:nvSpPr>
      <xdr:spPr>
        <a:xfrm>
          <a:off x="7839075" y="1386093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852EDA2E-45EC-4BB0-884A-F9B987089902}"/>
            </a:ext>
          </a:extLst>
        </xdr:cNvPr>
        <xdr:cNvSpPr/>
      </xdr:nvSpPr>
      <xdr:spPr>
        <a:xfrm>
          <a:off x="7029450" y="138598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36DE92D9-1F12-4293-A3C7-B19AC2EF3F95}"/>
            </a:ext>
          </a:extLst>
        </xdr:cNvPr>
        <xdr:cNvSpPr/>
      </xdr:nvSpPr>
      <xdr:spPr>
        <a:xfrm>
          <a:off x="6238875" y="138595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DC1D9CE-FF1C-4421-B347-931C00CE3A8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8037A8A-EDB0-46ED-B9E1-28C9C424F00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19F5D5F-9166-4DB6-AF02-0C99AA0D7A3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EA6326-B5F5-4880-9424-23F9E1C5BE0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93F9BD-AFCE-4E18-A73C-616643A1D80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89827</xdr:rowOff>
    </xdr:from>
    <xdr:to>
      <xdr:col>55</xdr:col>
      <xdr:colOff>50800</xdr:colOff>
      <xdr:row>86</xdr:row>
      <xdr:rowOff>19977</xdr:rowOff>
    </xdr:to>
    <xdr:sp macro="" textlink="">
      <xdr:nvSpPr>
        <xdr:cNvPr id="358" name="楕円 357">
          <a:extLst>
            <a:ext uri="{FF2B5EF4-FFF2-40B4-BE49-F238E27FC236}">
              <a16:creationId xmlns:a16="http://schemas.microsoft.com/office/drawing/2014/main" id="{A89B40EB-0D59-4030-AFBD-EDDF5C3748A6}"/>
            </a:ext>
          </a:extLst>
        </xdr:cNvPr>
        <xdr:cNvSpPr/>
      </xdr:nvSpPr>
      <xdr:spPr>
        <a:xfrm>
          <a:off x="9401175" y="1385980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68254</xdr:rowOff>
    </xdr:from>
    <xdr:ext cx="469744" cy="259045"/>
    <xdr:sp macro="" textlink="">
      <xdr:nvSpPr>
        <xdr:cNvPr id="359" name="【公営住宅】&#10;一人当たり面積該当値テキスト">
          <a:extLst>
            <a:ext uri="{FF2B5EF4-FFF2-40B4-BE49-F238E27FC236}">
              <a16:creationId xmlns:a16="http://schemas.microsoft.com/office/drawing/2014/main" id="{C70D2229-AE7E-4F7C-8B57-C58410DFBAB9}"/>
            </a:ext>
          </a:extLst>
        </xdr:cNvPr>
        <xdr:cNvSpPr txBox="1"/>
      </xdr:nvSpPr>
      <xdr:spPr>
        <a:xfrm>
          <a:off x="9467850" y="1383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93714</xdr:rowOff>
    </xdr:from>
    <xdr:to>
      <xdr:col>50</xdr:col>
      <xdr:colOff>165100</xdr:colOff>
      <xdr:row>86</xdr:row>
      <xdr:rowOff>23864</xdr:rowOff>
    </xdr:to>
    <xdr:sp macro="" textlink="">
      <xdr:nvSpPr>
        <xdr:cNvPr id="360" name="楕円 359">
          <a:extLst>
            <a:ext uri="{FF2B5EF4-FFF2-40B4-BE49-F238E27FC236}">
              <a16:creationId xmlns:a16="http://schemas.microsoft.com/office/drawing/2014/main" id="{D6D38C0D-9665-41E6-82DF-87132674BB8B}"/>
            </a:ext>
          </a:extLst>
        </xdr:cNvPr>
        <xdr:cNvSpPr/>
      </xdr:nvSpPr>
      <xdr:spPr>
        <a:xfrm>
          <a:off x="8639175" y="138668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140627</xdr:rowOff>
    </xdr:from>
    <xdr:to>
      <xdr:col>55</xdr:col>
      <xdr:colOff>0</xdr:colOff>
      <xdr:row>85</xdr:row>
      <xdr:rowOff>144514</xdr:rowOff>
    </xdr:to>
    <xdr:cxnSp macro="">
      <xdr:nvCxnSpPr>
        <xdr:cNvPr id="361" name="直線コネクタ 360">
          <a:extLst>
            <a:ext uri="{FF2B5EF4-FFF2-40B4-BE49-F238E27FC236}">
              <a16:creationId xmlns:a16="http://schemas.microsoft.com/office/drawing/2014/main" id="{0DA2E944-1F1A-4D53-91D0-98681DF54526}"/>
            </a:ext>
          </a:extLst>
        </xdr:cNvPr>
        <xdr:cNvCxnSpPr/>
      </xdr:nvCxnSpPr>
      <xdr:spPr>
        <a:xfrm flipV="1">
          <a:off x="8686800" y="139169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96838</xdr:rowOff>
    </xdr:from>
    <xdr:to>
      <xdr:col>46</xdr:col>
      <xdr:colOff>38100</xdr:colOff>
      <xdr:row>86</xdr:row>
      <xdr:rowOff>26988</xdr:rowOff>
    </xdr:to>
    <xdr:sp macro="" textlink="">
      <xdr:nvSpPr>
        <xdr:cNvPr id="362" name="楕円 361">
          <a:extLst>
            <a:ext uri="{FF2B5EF4-FFF2-40B4-BE49-F238E27FC236}">
              <a16:creationId xmlns:a16="http://schemas.microsoft.com/office/drawing/2014/main" id="{67E6A7DC-26FE-4FED-92AA-5E65548B8F11}"/>
            </a:ext>
          </a:extLst>
        </xdr:cNvPr>
        <xdr:cNvSpPr/>
      </xdr:nvSpPr>
      <xdr:spPr>
        <a:xfrm>
          <a:off x="7839075" y="138699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144514</xdr:rowOff>
    </xdr:from>
    <xdr:to>
      <xdr:col>50</xdr:col>
      <xdr:colOff>114300</xdr:colOff>
      <xdr:row>85</xdr:row>
      <xdr:rowOff>147638</xdr:rowOff>
    </xdr:to>
    <xdr:cxnSp macro="">
      <xdr:nvCxnSpPr>
        <xdr:cNvPr id="363" name="直線コネクタ 362">
          <a:extLst>
            <a:ext uri="{FF2B5EF4-FFF2-40B4-BE49-F238E27FC236}">
              <a16:creationId xmlns:a16="http://schemas.microsoft.com/office/drawing/2014/main" id="{CA061D6A-97DA-4E9C-BB56-44578D532DF2}"/>
            </a:ext>
          </a:extLst>
        </xdr:cNvPr>
        <xdr:cNvCxnSpPr/>
      </xdr:nvCxnSpPr>
      <xdr:spPr>
        <a:xfrm flipV="1">
          <a:off x="7886700" y="13914489"/>
          <a:ext cx="8001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102972</xdr:rowOff>
    </xdr:from>
    <xdr:to>
      <xdr:col>41</xdr:col>
      <xdr:colOff>101600</xdr:colOff>
      <xdr:row>86</xdr:row>
      <xdr:rowOff>33122</xdr:rowOff>
    </xdr:to>
    <xdr:sp macro="" textlink="">
      <xdr:nvSpPr>
        <xdr:cNvPr id="364" name="楕円 363">
          <a:extLst>
            <a:ext uri="{FF2B5EF4-FFF2-40B4-BE49-F238E27FC236}">
              <a16:creationId xmlns:a16="http://schemas.microsoft.com/office/drawing/2014/main" id="{5B1CD883-1FCD-4D68-AE76-3B76937292F9}"/>
            </a:ext>
          </a:extLst>
        </xdr:cNvPr>
        <xdr:cNvSpPr/>
      </xdr:nvSpPr>
      <xdr:spPr>
        <a:xfrm>
          <a:off x="7029450" y="1387929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147638</xdr:rowOff>
    </xdr:from>
    <xdr:to>
      <xdr:col>45</xdr:col>
      <xdr:colOff>177800</xdr:colOff>
      <xdr:row>85</xdr:row>
      <xdr:rowOff>153772</xdr:rowOff>
    </xdr:to>
    <xdr:cxnSp macro="">
      <xdr:nvCxnSpPr>
        <xdr:cNvPr id="365" name="直線コネクタ 364">
          <a:extLst>
            <a:ext uri="{FF2B5EF4-FFF2-40B4-BE49-F238E27FC236}">
              <a16:creationId xmlns:a16="http://schemas.microsoft.com/office/drawing/2014/main" id="{C1BAD10D-C898-4279-A45C-B10BF0FB5CF6}"/>
            </a:ext>
          </a:extLst>
        </xdr:cNvPr>
        <xdr:cNvCxnSpPr/>
      </xdr:nvCxnSpPr>
      <xdr:spPr>
        <a:xfrm flipV="1">
          <a:off x="7077075" y="13917613"/>
          <a:ext cx="809625" cy="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104953</xdr:rowOff>
    </xdr:from>
    <xdr:to>
      <xdr:col>36</xdr:col>
      <xdr:colOff>165100</xdr:colOff>
      <xdr:row>86</xdr:row>
      <xdr:rowOff>35103</xdr:rowOff>
    </xdr:to>
    <xdr:sp macro="" textlink="">
      <xdr:nvSpPr>
        <xdr:cNvPr id="366" name="楕円 365">
          <a:extLst>
            <a:ext uri="{FF2B5EF4-FFF2-40B4-BE49-F238E27FC236}">
              <a16:creationId xmlns:a16="http://schemas.microsoft.com/office/drawing/2014/main" id="{6B048CBF-7A98-4766-8E22-F69D5ACCA9E6}"/>
            </a:ext>
          </a:extLst>
        </xdr:cNvPr>
        <xdr:cNvSpPr/>
      </xdr:nvSpPr>
      <xdr:spPr>
        <a:xfrm>
          <a:off x="6238875" y="138749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153772</xdr:rowOff>
    </xdr:from>
    <xdr:to>
      <xdr:col>41</xdr:col>
      <xdr:colOff>50800</xdr:colOff>
      <xdr:row>85</xdr:row>
      <xdr:rowOff>155753</xdr:rowOff>
    </xdr:to>
    <xdr:cxnSp macro="">
      <xdr:nvCxnSpPr>
        <xdr:cNvPr id="367" name="直線コネクタ 366">
          <a:extLst>
            <a:ext uri="{FF2B5EF4-FFF2-40B4-BE49-F238E27FC236}">
              <a16:creationId xmlns:a16="http://schemas.microsoft.com/office/drawing/2014/main" id="{85B649FF-259D-41EA-A4B1-EEE01EC8DDDD}"/>
            </a:ext>
          </a:extLst>
        </xdr:cNvPr>
        <xdr:cNvCxnSpPr/>
      </xdr:nvCxnSpPr>
      <xdr:spPr>
        <a:xfrm flipV="1">
          <a:off x="6286500" y="13926922"/>
          <a:ext cx="790575" cy="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F89DFF74-7B45-432F-BA24-27EF60DBB7F4}"/>
            </a:ext>
          </a:extLst>
        </xdr:cNvPr>
        <xdr:cNvSpPr txBox="1"/>
      </xdr:nvSpPr>
      <xdr:spPr>
        <a:xfrm>
          <a:off x="8458277" y="1362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D261A880-753E-47EF-999B-0A7FD3B282AD}"/>
            </a:ext>
          </a:extLst>
        </xdr:cNvPr>
        <xdr:cNvSpPr txBox="1"/>
      </xdr:nvSpPr>
      <xdr:spPr>
        <a:xfrm>
          <a:off x="7677227" y="1363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5861F123-51CA-4E89-83DE-747AF2184B68}"/>
            </a:ext>
          </a:extLst>
        </xdr:cNvPr>
        <xdr:cNvSpPr txBox="1"/>
      </xdr:nvSpPr>
      <xdr:spPr>
        <a:xfrm>
          <a:off x="6867602" y="1363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F670D232-CC4D-4717-BCE9-A3B2FFC38CC1}"/>
            </a:ext>
          </a:extLst>
        </xdr:cNvPr>
        <xdr:cNvSpPr txBox="1"/>
      </xdr:nvSpPr>
      <xdr:spPr>
        <a:xfrm>
          <a:off x="6067502" y="1363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14991</xdr:rowOff>
    </xdr:from>
    <xdr:ext cx="469744" cy="259045"/>
    <xdr:sp macro="" textlink="">
      <xdr:nvSpPr>
        <xdr:cNvPr id="372" name="n_1mainValue【公営住宅】&#10;一人当たり面積">
          <a:extLst>
            <a:ext uri="{FF2B5EF4-FFF2-40B4-BE49-F238E27FC236}">
              <a16:creationId xmlns:a16="http://schemas.microsoft.com/office/drawing/2014/main" id="{3D003AEA-7C4E-46E8-BE61-4B7FF0478738}"/>
            </a:ext>
          </a:extLst>
        </xdr:cNvPr>
        <xdr:cNvSpPr txBox="1"/>
      </xdr:nvSpPr>
      <xdr:spPr>
        <a:xfrm>
          <a:off x="8458277" y="1394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18115</xdr:rowOff>
    </xdr:from>
    <xdr:ext cx="469744" cy="259045"/>
    <xdr:sp macro="" textlink="">
      <xdr:nvSpPr>
        <xdr:cNvPr id="373" name="n_2mainValue【公営住宅】&#10;一人当たり面積">
          <a:extLst>
            <a:ext uri="{FF2B5EF4-FFF2-40B4-BE49-F238E27FC236}">
              <a16:creationId xmlns:a16="http://schemas.microsoft.com/office/drawing/2014/main" id="{4D08FEF0-7454-4201-9A7F-FECEC38D84C8}"/>
            </a:ext>
          </a:extLst>
        </xdr:cNvPr>
        <xdr:cNvSpPr txBox="1"/>
      </xdr:nvSpPr>
      <xdr:spPr>
        <a:xfrm>
          <a:off x="7677227" y="13953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24249</xdr:rowOff>
    </xdr:from>
    <xdr:ext cx="469744" cy="259045"/>
    <xdr:sp macro="" textlink="">
      <xdr:nvSpPr>
        <xdr:cNvPr id="374" name="n_3mainValue【公営住宅】&#10;一人当たり面積">
          <a:extLst>
            <a:ext uri="{FF2B5EF4-FFF2-40B4-BE49-F238E27FC236}">
              <a16:creationId xmlns:a16="http://schemas.microsoft.com/office/drawing/2014/main" id="{B5A111E9-E934-4097-BBB5-E6546C42DA6E}"/>
            </a:ext>
          </a:extLst>
        </xdr:cNvPr>
        <xdr:cNvSpPr txBox="1"/>
      </xdr:nvSpPr>
      <xdr:spPr>
        <a:xfrm>
          <a:off x="6867602" y="1396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26230</xdr:rowOff>
    </xdr:from>
    <xdr:ext cx="469744" cy="259045"/>
    <xdr:sp macro="" textlink="">
      <xdr:nvSpPr>
        <xdr:cNvPr id="375" name="n_4mainValue【公営住宅】&#10;一人当たり面積">
          <a:extLst>
            <a:ext uri="{FF2B5EF4-FFF2-40B4-BE49-F238E27FC236}">
              <a16:creationId xmlns:a16="http://schemas.microsoft.com/office/drawing/2014/main" id="{5EDFDE7A-A218-4667-93C9-BE4BA7033C15}"/>
            </a:ext>
          </a:extLst>
        </xdr:cNvPr>
        <xdr:cNvSpPr txBox="1"/>
      </xdr:nvSpPr>
      <xdr:spPr>
        <a:xfrm>
          <a:off x="6067502" y="1396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B86B548-E61D-478E-8BC5-8415D352097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02EE3D0-86B5-4419-B399-8AC3136FAE8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7C782D2-C2F5-4DFC-90FC-C9113AC93F2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A2CC582-6E93-4FF5-9F96-B8F0AF8429E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F2F6F2C-ADBE-4296-9130-F8DADE7528C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6EBC82B-1598-4E7A-92A3-9FB687F4947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ED545F0-B3BC-425A-843B-F31C3A8B20E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F5E47B9-7EEF-4204-8D19-4400C9DBC7C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7724857-833B-4A16-9C29-5D22C7FED6F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818604ED-1EFD-4117-AC57-AF5C882DC85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90049503-B4D7-4A2C-A960-EFE2BEB20A9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48B3A123-EFC6-4F5E-8BF3-8F1F8CAFA7F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2DE5E0D-2466-403C-9F15-4F75C2795BA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A8FE83A7-E977-45B3-9D06-9965C6BFD76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9B07D69-06CA-42FB-B0BB-72951480B9A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9687197-70BE-41B8-9286-D58C269A102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B1662428-0067-49EE-925C-8FF39E7E893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20A24E7-9296-4804-A107-A609B3A5561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CC849BF-4E4A-4DDA-9961-832C4799B8A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D41B33C-9EFE-4AF6-878A-528E97E7E54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F3B6E59B-78E1-4ED2-AB02-F15930EFF56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75A88F5-1DF9-4E56-8A49-64B4024628C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1365C969-0058-4182-9F8D-65C71511802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59F68854-05E0-4BEB-A9A7-0177A12BD83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4976869A-6663-4A1D-AA67-DB159B2D37E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7195858-0D0A-4DEF-AB3B-B527845CC41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CD6D754-B9AA-45C9-8DA6-E6E89D679FB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2C95AF43-C508-4A4D-BA47-518170EE62C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6CF48F-42DD-4590-B0A2-98C4F36F5CF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AF6E101B-5F75-4A3F-A3DA-F0EB28178423}"/>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5B9E8C43-CC48-4B9A-87CE-8B1ADA739FB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36E17869-C16D-4264-9318-9C8257024CDB}"/>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32B7D28D-D963-4BFD-9555-44C3BB54742E}"/>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E4D05C2-C4EE-4652-882D-E596AB20B99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8FD9FCFE-1C53-4C30-81E5-F59E32603AFF}"/>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3247EE18-D1AD-408E-8BEC-36AC2257357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899334DD-863E-48DD-8160-8631066B01E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5860A44-C01E-4BB0-B0C9-10D4334E241E}"/>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A207CDCE-A479-466D-80BA-5BF45092AC0B}"/>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F1EAED3-06AB-44D0-A35A-92CE6DD566E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B625D857-3BAB-41C1-B397-64479F576F3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450975B7-FF9B-4EA2-98D1-C6D3F7EA8937}"/>
            </a:ext>
          </a:extLst>
        </xdr:cNvPr>
        <xdr:cNvCxnSpPr/>
      </xdr:nvCxnSpPr>
      <xdr:spPr>
        <a:xfrm flipV="1">
          <a:off x="14696439" y="5398135"/>
          <a:ext cx="0" cy="150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FFE54802-3C96-43DB-8126-6D70C782639B}"/>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82ACFBCB-C275-449D-B1AC-271484F24242}"/>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9D4ABD1A-14FA-47E9-A7B2-5C71DBB26746}"/>
            </a:ext>
          </a:extLst>
        </xdr:cNvPr>
        <xdr:cNvSpPr txBox="1"/>
      </xdr:nvSpPr>
      <xdr:spPr>
        <a:xfrm>
          <a:off x="14735175" y="5192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C3A9672C-E5C5-4AF3-ACBB-956A71F7C278}"/>
            </a:ext>
          </a:extLst>
        </xdr:cNvPr>
        <xdr:cNvCxnSpPr/>
      </xdr:nvCxnSpPr>
      <xdr:spPr>
        <a:xfrm>
          <a:off x="14611350" y="5398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BE2DDFD-68CC-45C6-856B-6365C2DD3297}"/>
            </a:ext>
          </a:extLst>
        </xdr:cNvPr>
        <xdr:cNvSpPr txBox="1"/>
      </xdr:nvSpPr>
      <xdr:spPr>
        <a:xfrm>
          <a:off x="14735175" y="59457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70729E47-D24E-4BD2-BAA9-E337183AC0F6}"/>
            </a:ext>
          </a:extLst>
        </xdr:cNvPr>
        <xdr:cNvSpPr/>
      </xdr:nvSpPr>
      <xdr:spPr>
        <a:xfrm>
          <a:off x="14649450" y="6084842"/>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C6D2DDEF-CEFD-4B85-AF18-B0444C016343}"/>
            </a:ext>
          </a:extLst>
        </xdr:cNvPr>
        <xdr:cNvSpPr/>
      </xdr:nvSpPr>
      <xdr:spPr>
        <a:xfrm>
          <a:off x="13887450" y="60571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A05EF11A-E44A-4D3A-99FF-163B7C8ADE80}"/>
            </a:ext>
          </a:extLst>
        </xdr:cNvPr>
        <xdr:cNvSpPr/>
      </xdr:nvSpPr>
      <xdr:spPr>
        <a:xfrm>
          <a:off x="13096875" y="6047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803E169A-BFD2-43DC-B510-4BDB5D6000E3}"/>
            </a:ext>
          </a:extLst>
        </xdr:cNvPr>
        <xdr:cNvSpPr/>
      </xdr:nvSpPr>
      <xdr:spPr>
        <a:xfrm>
          <a:off x="12296775" y="60375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2CD58768-791D-40A9-B44A-B04E5E4BCFCF}"/>
            </a:ext>
          </a:extLst>
        </xdr:cNvPr>
        <xdr:cNvSpPr/>
      </xdr:nvSpPr>
      <xdr:spPr>
        <a:xfrm>
          <a:off x="11487150" y="6031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A74A081-3EE9-4548-B12C-C3E49C2C9B5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FE3C69D-7F5E-4DDD-B705-CAFC987DC5E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812F6A8-A10C-4DC4-B610-31854C8C0F3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A628D62-DBEB-4E9A-B091-38F1C50B2B7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0A36096-EE95-4BD3-812A-298D3226A17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71120</xdr:rowOff>
    </xdr:from>
    <xdr:to>
      <xdr:col>85</xdr:col>
      <xdr:colOff>177800</xdr:colOff>
      <xdr:row>40</xdr:row>
      <xdr:rowOff>1270</xdr:rowOff>
    </xdr:to>
    <xdr:sp macro="" textlink="">
      <xdr:nvSpPr>
        <xdr:cNvPr id="433" name="楕円 432">
          <a:extLst>
            <a:ext uri="{FF2B5EF4-FFF2-40B4-BE49-F238E27FC236}">
              <a16:creationId xmlns:a16="http://schemas.microsoft.com/office/drawing/2014/main" id="{1B2032AB-C39C-483A-A354-84E368295B4C}"/>
            </a:ext>
          </a:extLst>
        </xdr:cNvPr>
        <xdr:cNvSpPr/>
      </xdr:nvSpPr>
      <xdr:spPr>
        <a:xfrm>
          <a:off x="14649450" y="6392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49547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E6B1F3A2-71FA-41F8-AC43-434DD237307C}"/>
            </a:ext>
          </a:extLst>
        </xdr:cNvPr>
        <xdr:cNvSpPr txBox="1"/>
      </xdr:nvSpPr>
      <xdr:spPr>
        <a:xfrm>
          <a:off x="14735175"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7438</xdr:rowOff>
    </xdr:from>
    <xdr:to>
      <xdr:col>81</xdr:col>
      <xdr:colOff>101600</xdr:colOff>
      <xdr:row>39</xdr:row>
      <xdr:rowOff>109038</xdr:rowOff>
    </xdr:to>
    <xdr:sp macro="" textlink="">
      <xdr:nvSpPr>
        <xdr:cNvPr id="435" name="楕円 434">
          <a:extLst>
            <a:ext uri="{FF2B5EF4-FFF2-40B4-BE49-F238E27FC236}">
              <a16:creationId xmlns:a16="http://schemas.microsoft.com/office/drawing/2014/main" id="{D41B9C9A-9F8F-4D66-BE44-08E498D8D538}"/>
            </a:ext>
          </a:extLst>
        </xdr:cNvPr>
        <xdr:cNvSpPr/>
      </xdr:nvSpPr>
      <xdr:spPr>
        <a:xfrm>
          <a:off x="13887450" y="63352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58238</xdr:rowOff>
    </xdr:from>
    <xdr:to>
      <xdr:col>85</xdr:col>
      <xdr:colOff>127000</xdr:colOff>
      <xdr:row>39</xdr:row>
      <xdr:rowOff>121920</xdr:rowOff>
    </xdr:to>
    <xdr:cxnSp macro="">
      <xdr:nvCxnSpPr>
        <xdr:cNvPr id="436" name="直線コネクタ 435">
          <a:extLst>
            <a:ext uri="{FF2B5EF4-FFF2-40B4-BE49-F238E27FC236}">
              <a16:creationId xmlns:a16="http://schemas.microsoft.com/office/drawing/2014/main" id="{7D2644F1-AAC9-4308-B3A7-9F93EF913CA7}"/>
            </a:ext>
          </a:extLst>
        </xdr:cNvPr>
        <xdr:cNvCxnSpPr/>
      </xdr:nvCxnSpPr>
      <xdr:spPr>
        <a:xfrm>
          <a:off x="13935075" y="6382838"/>
          <a:ext cx="762000" cy="6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100512</xdr:rowOff>
    </xdr:from>
    <xdr:to>
      <xdr:col>76</xdr:col>
      <xdr:colOff>165100</xdr:colOff>
      <xdr:row>39</xdr:row>
      <xdr:rowOff>30662</xdr:rowOff>
    </xdr:to>
    <xdr:sp macro="" textlink="">
      <xdr:nvSpPr>
        <xdr:cNvPr id="437" name="楕円 436">
          <a:extLst>
            <a:ext uri="{FF2B5EF4-FFF2-40B4-BE49-F238E27FC236}">
              <a16:creationId xmlns:a16="http://schemas.microsoft.com/office/drawing/2014/main" id="{839F0A1C-B1C5-415F-A877-EB095D705131}"/>
            </a:ext>
          </a:extLst>
        </xdr:cNvPr>
        <xdr:cNvSpPr/>
      </xdr:nvSpPr>
      <xdr:spPr>
        <a:xfrm>
          <a:off x="13096875" y="62663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151312</xdr:rowOff>
    </xdr:from>
    <xdr:to>
      <xdr:col>81</xdr:col>
      <xdr:colOff>50800</xdr:colOff>
      <xdr:row>39</xdr:row>
      <xdr:rowOff>58238</xdr:rowOff>
    </xdr:to>
    <xdr:cxnSp macro="">
      <xdr:nvCxnSpPr>
        <xdr:cNvPr id="438" name="直線コネクタ 437">
          <a:extLst>
            <a:ext uri="{FF2B5EF4-FFF2-40B4-BE49-F238E27FC236}">
              <a16:creationId xmlns:a16="http://schemas.microsoft.com/office/drawing/2014/main" id="{9632CC0F-81E9-4BFD-9970-CD4A90109483}"/>
            </a:ext>
          </a:extLst>
        </xdr:cNvPr>
        <xdr:cNvCxnSpPr/>
      </xdr:nvCxnSpPr>
      <xdr:spPr>
        <a:xfrm>
          <a:off x="13144500" y="6313987"/>
          <a:ext cx="790575" cy="6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22134</xdr:rowOff>
    </xdr:from>
    <xdr:to>
      <xdr:col>72</xdr:col>
      <xdr:colOff>38100</xdr:colOff>
      <xdr:row>38</xdr:row>
      <xdr:rowOff>123734</xdr:rowOff>
    </xdr:to>
    <xdr:sp macro="" textlink="">
      <xdr:nvSpPr>
        <xdr:cNvPr id="439" name="楕円 438">
          <a:extLst>
            <a:ext uri="{FF2B5EF4-FFF2-40B4-BE49-F238E27FC236}">
              <a16:creationId xmlns:a16="http://schemas.microsoft.com/office/drawing/2014/main" id="{B5F575CC-55DA-436A-8C49-1BE164FE5DA6}"/>
            </a:ext>
          </a:extLst>
        </xdr:cNvPr>
        <xdr:cNvSpPr/>
      </xdr:nvSpPr>
      <xdr:spPr>
        <a:xfrm>
          <a:off x="12296775" y="61848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72934</xdr:rowOff>
    </xdr:from>
    <xdr:to>
      <xdr:col>76</xdr:col>
      <xdr:colOff>114300</xdr:colOff>
      <xdr:row>38</xdr:row>
      <xdr:rowOff>151312</xdr:rowOff>
    </xdr:to>
    <xdr:cxnSp macro="">
      <xdr:nvCxnSpPr>
        <xdr:cNvPr id="440" name="直線コネクタ 439">
          <a:extLst>
            <a:ext uri="{FF2B5EF4-FFF2-40B4-BE49-F238E27FC236}">
              <a16:creationId xmlns:a16="http://schemas.microsoft.com/office/drawing/2014/main" id="{6FEE2B08-7336-453C-8324-3CDE499FEC7B}"/>
            </a:ext>
          </a:extLst>
        </xdr:cNvPr>
        <xdr:cNvCxnSpPr/>
      </xdr:nvCxnSpPr>
      <xdr:spPr>
        <a:xfrm>
          <a:off x="12344400" y="6232434"/>
          <a:ext cx="800100" cy="8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144599</xdr:rowOff>
    </xdr:from>
    <xdr:to>
      <xdr:col>67</xdr:col>
      <xdr:colOff>101600</xdr:colOff>
      <xdr:row>41</xdr:row>
      <xdr:rowOff>74749</xdr:rowOff>
    </xdr:to>
    <xdr:sp macro="" textlink="">
      <xdr:nvSpPr>
        <xdr:cNvPr id="441" name="楕円 440">
          <a:extLst>
            <a:ext uri="{FF2B5EF4-FFF2-40B4-BE49-F238E27FC236}">
              <a16:creationId xmlns:a16="http://schemas.microsoft.com/office/drawing/2014/main" id="{AE94A06E-1E18-4DF4-BB6E-52A1FADCDF97}"/>
            </a:ext>
          </a:extLst>
        </xdr:cNvPr>
        <xdr:cNvSpPr/>
      </xdr:nvSpPr>
      <xdr:spPr>
        <a:xfrm>
          <a:off x="11487150" y="66279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72934</xdr:rowOff>
    </xdr:from>
    <xdr:to>
      <xdr:col>71</xdr:col>
      <xdr:colOff>177800</xdr:colOff>
      <xdr:row>41</xdr:row>
      <xdr:rowOff>23949</xdr:rowOff>
    </xdr:to>
    <xdr:cxnSp macro="">
      <xdr:nvCxnSpPr>
        <xdr:cNvPr id="442" name="直線コネクタ 441">
          <a:extLst>
            <a:ext uri="{FF2B5EF4-FFF2-40B4-BE49-F238E27FC236}">
              <a16:creationId xmlns:a16="http://schemas.microsoft.com/office/drawing/2014/main" id="{E9EEB7A9-FF9D-4BBC-8342-046A1CB36F4A}"/>
            </a:ext>
          </a:extLst>
        </xdr:cNvPr>
        <xdr:cNvCxnSpPr/>
      </xdr:nvCxnSpPr>
      <xdr:spPr>
        <a:xfrm flipV="1">
          <a:off x="11534775" y="6232434"/>
          <a:ext cx="809625" cy="44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F40E0B0-B513-46E0-B308-F3CCBEC2AD30}"/>
            </a:ext>
          </a:extLst>
        </xdr:cNvPr>
        <xdr:cNvSpPr txBox="1"/>
      </xdr:nvSpPr>
      <xdr:spPr>
        <a:xfrm>
          <a:off x="13745219" y="5841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C0F68580-959E-47C9-B13C-6B7BFB15121C}"/>
            </a:ext>
          </a:extLst>
        </xdr:cNvPr>
        <xdr:cNvSpPr txBox="1"/>
      </xdr:nvSpPr>
      <xdr:spPr>
        <a:xfrm>
          <a:off x="12964169" y="584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83F3899B-6D0C-4E85-9319-D2CE7AD9EA1E}"/>
            </a:ext>
          </a:extLst>
        </xdr:cNvPr>
        <xdr:cNvSpPr txBox="1"/>
      </xdr:nvSpPr>
      <xdr:spPr>
        <a:xfrm>
          <a:off x="12164069"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D702544A-14CA-41B6-AA78-E4B8FA2DE30C}"/>
            </a:ext>
          </a:extLst>
        </xdr:cNvPr>
        <xdr:cNvSpPr txBox="1"/>
      </xdr:nvSpPr>
      <xdr:spPr>
        <a:xfrm>
          <a:off x="11354444" y="582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100165</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A4F798C6-0CEF-493B-81DB-694E2E460B5B}"/>
            </a:ext>
          </a:extLst>
        </xdr:cNvPr>
        <xdr:cNvSpPr txBox="1"/>
      </xdr:nvSpPr>
      <xdr:spPr>
        <a:xfrm>
          <a:off x="13745219" y="6427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21789</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337A25C9-7997-484F-86A1-B2B22D5DA8F5}"/>
            </a:ext>
          </a:extLst>
        </xdr:cNvPr>
        <xdr:cNvSpPr txBox="1"/>
      </xdr:nvSpPr>
      <xdr:spPr>
        <a:xfrm>
          <a:off x="12964169" y="634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114861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6B8F067A-98D5-4AFA-8E0C-47C740026C0A}"/>
            </a:ext>
          </a:extLst>
        </xdr:cNvPr>
        <xdr:cNvSpPr txBox="1"/>
      </xdr:nvSpPr>
      <xdr:spPr>
        <a:xfrm>
          <a:off x="12164069" y="627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65876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B448EEF9-AE0B-4318-9B5B-AC5B131F00C2}"/>
            </a:ext>
          </a:extLst>
        </xdr:cNvPr>
        <xdr:cNvSpPr txBox="1"/>
      </xdr:nvSpPr>
      <xdr:spPr>
        <a:xfrm>
          <a:off x="11354444" y="671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FEDFBAA3-4F65-476F-B7F9-ABCBCB30827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3438690-B81F-4D3B-A1ED-4F30791A506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25B66B8B-5C94-4DB6-8B02-7AFE6913E57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0CBE453-2A9C-4083-9758-F2A1A5FBCFA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2C6EDB0C-65A5-43CE-8A10-B0616F8887F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BA602A2-CDAB-41D7-8DC4-D1475CF921C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750A85E4-BBFE-4E65-9F6F-83F8A969F1C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174663EB-B69A-418C-8892-FC548FBE51F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844A10E-1AC4-436D-A687-59C2DF712251}"/>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FBD8DDFD-8E3F-4A04-8DC9-C3351E7A544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B416DCEE-F364-4175-9A56-C9D67E036819}"/>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7BB90811-93DA-4BE2-8BF0-734771191B63}"/>
            </a:ext>
          </a:extLst>
        </xdr:cNvPr>
        <xdr:cNvSpPr txBox="1"/>
      </xdr:nvSpPr>
      <xdr:spPr>
        <a:xfrm>
          <a:off x="16052346" y="6531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5D8F121-D55B-479B-99EE-8C9A395AA296}"/>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23DCCDEE-A0D3-4AB2-93C1-E36AEB5B8742}"/>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D11C610F-5CB6-436A-AC25-001AAFA1F322}"/>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142551D9-0998-4B20-959F-9F6A7CE8DD3C}"/>
            </a:ext>
          </a:extLst>
        </xdr:cNvPr>
        <xdr:cNvSpPr txBox="1"/>
      </xdr:nvSpPr>
      <xdr:spPr>
        <a:xfrm>
          <a:off x="16052346" y="5455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C86EDC6-A92B-4F4B-BC82-4B7AE727DAD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8A860375-0E41-4150-B2AC-1F24CCCDF38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B0559D25-01C7-424A-A923-7FE3B94F76F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9CBF6AFC-C142-4ABE-B092-B45FAA72A69E}"/>
            </a:ext>
          </a:extLst>
        </xdr:cNvPr>
        <xdr:cNvCxnSpPr/>
      </xdr:nvCxnSpPr>
      <xdr:spPr>
        <a:xfrm flipV="1">
          <a:off x="19954239" y="5526341"/>
          <a:ext cx="0" cy="112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062BD41-D027-4962-B34C-01653F0BA032}"/>
            </a:ext>
          </a:extLst>
        </xdr:cNvPr>
        <xdr:cNvSpPr txBox="1"/>
      </xdr:nvSpPr>
      <xdr:spPr>
        <a:xfrm>
          <a:off x="19992975" y="665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11347EBE-4621-452E-B280-80224908D276}"/>
            </a:ext>
          </a:extLst>
        </xdr:cNvPr>
        <xdr:cNvCxnSpPr/>
      </xdr:nvCxnSpPr>
      <xdr:spPr>
        <a:xfrm>
          <a:off x="19878675" y="6647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2ABC8079-5869-4D9C-A941-61E581BEE047}"/>
            </a:ext>
          </a:extLst>
        </xdr:cNvPr>
        <xdr:cNvSpPr txBox="1"/>
      </xdr:nvSpPr>
      <xdr:spPr>
        <a:xfrm>
          <a:off x="19992975" y="531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BDA2FDA7-9A55-4E06-8724-DABD694F75ED}"/>
            </a:ext>
          </a:extLst>
        </xdr:cNvPr>
        <xdr:cNvCxnSpPr/>
      </xdr:nvCxnSpPr>
      <xdr:spPr>
        <a:xfrm>
          <a:off x="19878675" y="55263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7685EF16-E954-4F74-A7CB-0584A0DE32AF}"/>
            </a:ext>
          </a:extLst>
        </xdr:cNvPr>
        <xdr:cNvSpPr txBox="1"/>
      </xdr:nvSpPr>
      <xdr:spPr>
        <a:xfrm>
          <a:off x="19992975" y="62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98100220-26C7-4783-803C-85B3929AAE0B}"/>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0F1BC9A2-D007-47AB-BED1-56D58A416F70}"/>
            </a:ext>
          </a:extLst>
        </xdr:cNvPr>
        <xdr:cNvSpPr/>
      </xdr:nvSpPr>
      <xdr:spPr>
        <a:xfrm>
          <a:off x="19154775" y="63502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FEF03114-12A8-40A7-9C22-9B8AED668FEE}"/>
            </a:ext>
          </a:extLst>
        </xdr:cNvPr>
        <xdr:cNvSpPr/>
      </xdr:nvSpPr>
      <xdr:spPr>
        <a:xfrm>
          <a:off x="18345150" y="63914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3AD466DC-AF9E-4BDD-8F51-4917E7BE7487}"/>
            </a:ext>
          </a:extLst>
        </xdr:cNvPr>
        <xdr:cNvSpPr/>
      </xdr:nvSpPr>
      <xdr:spPr>
        <a:xfrm>
          <a:off x="17554575" y="63920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C90F273A-0507-40F5-912E-0130A390F759}"/>
            </a:ext>
          </a:extLst>
        </xdr:cNvPr>
        <xdr:cNvSpPr/>
      </xdr:nvSpPr>
      <xdr:spPr>
        <a:xfrm>
          <a:off x="16754475" y="641089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FB34C92F-007C-4E66-A072-3A436C3E16F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B8B9C29-D3EA-480E-B795-33D85F29BAB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6941CAC-688F-4C77-947C-706F35034E1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A783AF6-F03B-4327-B905-1C9D47C6662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8CDE0FD-C22B-44D0-BBFF-56D134EB44B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92266</xdr:rowOff>
    </xdr:from>
    <xdr:to>
      <xdr:col>116</xdr:col>
      <xdr:colOff>114300</xdr:colOff>
      <xdr:row>40</xdr:row>
      <xdr:rowOff>22416</xdr:rowOff>
    </xdr:to>
    <xdr:sp macro="" textlink="">
      <xdr:nvSpPr>
        <xdr:cNvPr id="486" name="楕円 485">
          <a:extLst>
            <a:ext uri="{FF2B5EF4-FFF2-40B4-BE49-F238E27FC236}">
              <a16:creationId xmlns:a16="http://schemas.microsoft.com/office/drawing/2014/main" id="{5E31F71F-6AC5-48B7-8165-FC9EAAD32087}"/>
            </a:ext>
          </a:extLst>
        </xdr:cNvPr>
        <xdr:cNvSpPr/>
      </xdr:nvSpPr>
      <xdr:spPr>
        <a:xfrm>
          <a:off x="19897725" y="64168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70693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4227B676-DAA4-471D-9300-39F1A34E3AB5}"/>
            </a:ext>
          </a:extLst>
        </xdr:cNvPr>
        <xdr:cNvSpPr txBox="1"/>
      </xdr:nvSpPr>
      <xdr:spPr>
        <a:xfrm>
          <a:off x="19992975" y="639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97981</xdr:rowOff>
    </xdr:from>
    <xdr:to>
      <xdr:col>112</xdr:col>
      <xdr:colOff>38100</xdr:colOff>
      <xdr:row>40</xdr:row>
      <xdr:rowOff>28131</xdr:rowOff>
    </xdr:to>
    <xdr:sp macro="" textlink="">
      <xdr:nvSpPr>
        <xdr:cNvPr id="488" name="楕円 487">
          <a:extLst>
            <a:ext uri="{FF2B5EF4-FFF2-40B4-BE49-F238E27FC236}">
              <a16:creationId xmlns:a16="http://schemas.microsoft.com/office/drawing/2014/main" id="{6C196C06-E92B-4F8C-B29F-5FD759048A9E}"/>
            </a:ext>
          </a:extLst>
        </xdr:cNvPr>
        <xdr:cNvSpPr/>
      </xdr:nvSpPr>
      <xdr:spPr>
        <a:xfrm>
          <a:off x="19154775" y="64225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143066</xdr:rowOff>
    </xdr:from>
    <xdr:to>
      <xdr:col>116</xdr:col>
      <xdr:colOff>63500</xdr:colOff>
      <xdr:row>39</xdr:row>
      <xdr:rowOff>148781</xdr:rowOff>
    </xdr:to>
    <xdr:cxnSp macro="">
      <xdr:nvCxnSpPr>
        <xdr:cNvPr id="489" name="直線コネクタ 488">
          <a:extLst>
            <a:ext uri="{FF2B5EF4-FFF2-40B4-BE49-F238E27FC236}">
              <a16:creationId xmlns:a16="http://schemas.microsoft.com/office/drawing/2014/main" id="{A42DD155-63C1-4610-A005-3D4192ACFF3E}"/>
            </a:ext>
          </a:extLst>
        </xdr:cNvPr>
        <xdr:cNvCxnSpPr/>
      </xdr:nvCxnSpPr>
      <xdr:spPr>
        <a:xfrm flipV="1">
          <a:off x="19202400" y="6464491"/>
          <a:ext cx="75247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103124</xdr:rowOff>
    </xdr:from>
    <xdr:to>
      <xdr:col>107</xdr:col>
      <xdr:colOff>101600</xdr:colOff>
      <xdr:row>40</xdr:row>
      <xdr:rowOff>33274</xdr:rowOff>
    </xdr:to>
    <xdr:sp macro="" textlink="">
      <xdr:nvSpPr>
        <xdr:cNvPr id="490" name="楕円 489">
          <a:extLst>
            <a:ext uri="{FF2B5EF4-FFF2-40B4-BE49-F238E27FC236}">
              <a16:creationId xmlns:a16="http://schemas.microsoft.com/office/drawing/2014/main" id="{637230D1-C135-4509-92E2-887B6B909087}"/>
            </a:ext>
          </a:extLst>
        </xdr:cNvPr>
        <xdr:cNvSpPr/>
      </xdr:nvSpPr>
      <xdr:spPr>
        <a:xfrm>
          <a:off x="18345150" y="643089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148781</xdr:rowOff>
    </xdr:from>
    <xdr:to>
      <xdr:col>111</xdr:col>
      <xdr:colOff>177800</xdr:colOff>
      <xdr:row>39</xdr:row>
      <xdr:rowOff>153924</xdr:rowOff>
    </xdr:to>
    <xdr:cxnSp macro="">
      <xdr:nvCxnSpPr>
        <xdr:cNvPr id="491" name="直線コネクタ 490">
          <a:extLst>
            <a:ext uri="{FF2B5EF4-FFF2-40B4-BE49-F238E27FC236}">
              <a16:creationId xmlns:a16="http://schemas.microsoft.com/office/drawing/2014/main" id="{BC1C8B18-27B4-41B3-A3E9-EE5584F8EF1E}"/>
            </a:ext>
          </a:extLst>
        </xdr:cNvPr>
        <xdr:cNvCxnSpPr/>
      </xdr:nvCxnSpPr>
      <xdr:spPr>
        <a:xfrm flipV="1">
          <a:off x="18392775" y="6470206"/>
          <a:ext cx="809625" cy="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107696</xdr:rowOff>
    </xdr:from>
    <xdr:to>
      <xdr:col>102</xdr:col>
      <xdr:colOff>165100</xdr:colOff>
      <xdr:row>40</xdr:row>
      <xdr:rowOff>37846</xdr:rowOff>
    </xdr:to>
    <xdr:sp macro="" textlink="">
      <xdr:nvSpPr>
        <xdr:cNvPr id="492" name="楕円 491">
          <a:extLst>
            <a:ext uri="{FF2B5EF4-FFF2-40B4-BE49-F238E27FC236}">
              <a16:creationId xmlns:a16="http://schemas.microsoft.com/office/drawing/2014/main" id="{BAD7AFBD-1B7B-466E-B975-D3F8D117EE91}"/>
            </a:ext>
          </a:extLst>
        </xdr:cNvPr>
        <xdr:cNvSpPr/>
      </xdr:nvSpPr>
      <xdr:spPr>
        <a:xfrm>
          <a:off x="17554575" y="64291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153924</xdr:rowOff>
    </xdr:from>
    <xdr:to>
      <xdr:col>107</xdr:col>
      <xdr:colOff>50800</xdr:colOff>
      <xdr:row>39</xdr:row>
      <xdr:rowOff>158496</xdr:rowOff>
    </xdr:to>
    <xdr:cxnSp macro="">
      <xdr:nvCxnSpPr>
        <xdr:cNvPr id="493" name="直線コネクタ 492">
          <a:extLst>
            <a:ext uri="{FF2B5EF4-FFF2-40B4-BE49-F238E27FC236}">
              <a16:creationId xmlns:a16="http://schemas.microsoft.com/office/drawing/2014/main" id="{1F5B7425-1EBB-4CD6-ADEE-C1CCEDAFD8E4}"/>
            </a:ext>
          </a:extLst>
        </xdr:cNvPr>
        <xdr:cNvCxnSpPr/>
      </xdr:nvCxnSpPr>
      <xdr:spPr>
        <a:xfrm flipV="1">
          <a:off x="17602200" y="6478524"/>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36258</xdr:rowOff>
    </xdr:from>
    <xdr:to>
      <xdr:col>98</xdr:col>
      <xdr:colOff>38100</xdr:colOff>
      <xdr:row>39</xdr:row>
      <xdr:rowOff>137858</xdr:rowOff>
    </xdr:to>
    <xdr:sp macro="" textlink="">
      <xdr:nvSpPr>
        <xdr:cNvPr id="494" name="楕円 493">
          <a:extLst>
            <a:ext uri="{FF2B5EF4-FFF2-40B4-BE49-F238E27FC236}">
              <a16:creationId xmlns:a16="http://schemas.microsoft.com/office/drawing/2014/main" id="{20F49B3B-D84E-4255-B92C-4E6572150FBA}"/>
            </a:ext>
          </a:extLst>
        </xdr:cNvPr>
        <xdr:cNvSpPr/>
      </xdr:nvSpPr>
      <xdr:spPr>
        <a:xfrm>
          <a:off x="16754475" y="636085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87058</xdr:rowOff>
    </xdr:from>
    <xdr:to>
      <xdr:col>102</xdr:col>
      <xdr:colOff>114300</xdr:colOff>
      <xdr:row>39</xdr:row>
      <xdr:rowOff>158496</xdr:rowOff>
    </xdr:to>
    <xdr:cxnSp macro="">
      <xdr:nvCxnSpPr>
        <xdr:cNvPr id="495" name="直線コネクタ 494">
          <a:extLst>
            <a:ext uri="{FF2B5EF4-FFF2-40B4-BE49-F238E27FC236}">
              <a16:creationId xmlns:a16="http://schemas.microsoft.com/office/drawing/2014/main" id="{1E04336F-2FB4-4C5A-BAE3-6C9D64771141}"/>
            </a:ext>
          </a:extLst>
        </xdr:cNvPr>
        <xdr:cNvCxnSpPr/>
      </xdr:nvCxnSpPr>
      <xdr:spPr>
        <a:xfrm>
          <a:off x="16802100" y="6408483"/>
          <a:ext cx="800100" cy="7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B771BD9E-B395-435C-A2EF-7ABA5806F7CC}"/>
            </a:ext>
          </a:extLst>
        </xdr:cNvPr>
        <xdr:cNvSpPr txBox="1"/>
      </xdr:nvSpPr>
      <xdr:spPr>
        <a:xfrm>
          <a:off x="18983402" y="614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42565E7F-1D4C-41ED-93DC-16D7AE600D5B}"/>
            </a:ext>
          </a:extLst>
        </xdr:cNvPr>
        <xdr:cNvSpPr txBox="1"/>
      </xdr:nvSpPr>
      <xdr:spPr>
        <a:xfrm>
          <a:off x="18183302" y="616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6EB6189C-7F3E-4A01-8F44-7769B31D1C6C}"/>
            </a:ext>
          </a:extLst>
        </xdr:cNvPr>
        <xdr:cNvSpPr txBox="1"/>
      </xdr:nvSpPr>
      <xdr:spPr>
        <a:xfrm>
          <a:off x="17383202" y="6170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FFCDB2D-9E0D-4295-8A4D-D1FB13E45625}"/>
            </a:ext>
          </a:extLst>
        </xdr:cNvPr>
        <xdr:cNvSpPr txBox="1"/>
      </xdr:nvSpPr>
      <xdr:spPr>
        <a:xfrm>
          <a:off x="16592627" y="64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19258</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FC71D128-2048-46A4-BB6B-6C18F297DEAF}"/>
            </a:ext>
          </a:extLst>
        </xdr:cNvPr>
        <xdr:cNvSpPr txBox="1"/>
      </xdr:nvSpPr>
      <xdr:spPr>
        <a:xfrm>
          <a:off x="18983402" y="650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24401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DC889E3-4AD2-482A-81DF-3E1E74F99EAF}"/>
            </a:ext>
          </a:extLst>
        </xdr:cNvPr>
        <xdr:cNvSpPr txBox="1"/>
      </xdr:nvSpPr>
      <xdr:spPr>
        <a:xfrm>
          <a:off x="18183302" y="65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28973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9615569D-44E8-4281-A25F-DC136BF371F1}"/>
            </a:ext>
          </a:extLst>
        </xdr:cNvPr>
        <xdr:cNvSpPr txBox="1"/>
      </xdr:nvSpPr>
      <xdr:spPr>
        <a:xfrm>
          <a:off x="17383202"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154385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A998B8EB-A5D8-4AB9-A9CB-582188F62537}"/>
            </a:ext>
          </a:extLst>
        </xdr:cNvPr>
        <xdr:cNvSpPr txBox="1"/>
      </xdr:nvSpPr>
      <xdr:spPr>
        <a:xfrm>
          <a:off x="16592627" y="6155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992A6394-A1B2-4E68-A6F6-7775E5B9CCE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E05E59B8-0719-482C-85F5-C9823642D94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6768A98C-8038-4FEE-ADED-47DC4C3269E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5AC6AAB-019A-4BDD-A70F-25A9BFC09557}"/>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A0902C03-308E-440C-BE9E-986A5B28AB5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8B8E5FD-38AC-4A4B-9BD7-9F3FC321BF5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208E2BEA-D9E2-4215-92C9-27CE5162FCC2}"/>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128737D-62EE-46D6-BDE7-6258B3F3F57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8AB26AD-932C-4E60-AB9E-365DB2436FA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8861F6E-1A6D-4C5A-B72D-E0F46A23C1C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BE95780-EA3E-4DCE-81C7-326D16EA866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2C9C4FA4-FA50-4728-83E6-0DADF60FA736}"/>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7BB87B32-DD5F-4EC7-BF3D-022E07BE420B}"/>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3913E60A-C268-4F1E-99F2-0275CBE293FD}"/>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716DCEF3-94C4-415B-8C27-91B489BC38D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42F3809C-064A-4974-A564-1997B0E79F8E}"/>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9CDD0D0B-9D42-4E15-B144-F679FBD651AC}"/>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2F0C11F-AC6C-47C0-98CD-29378E739579}"/>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1AA4AF71-A40A-43B6-B529-F68D58A1AA26}"/>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426DB193-B26C-4A30-8FBE-B3C1631DD92E}"/>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48B4C2B5-01CD-4109-B9AD-0B8ABC85A9BE}"/>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34BED65D-4A7C-44E2-ACE7-3D92CA751CF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DA10BDB3-B95A-4C76-BB70-073FF2EC322C}"/>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E2BFB63E-1C5E-4DB8-929A-AD1F54A3454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560AB3C8-7F3C-4AFF-9AA5-24EDA5E01F2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EF532384-2ED3-44D1-9AC2-C020D766346D}"/>
            </a:ext>
          </a:extLst>
        </xdr:cNvPr>
        <xdr:cNvCxnSpPr/>
      </xdr:nvCxnSpPr>
      <xdr:spPr>
        <a:xfrm flipV="1">
          <a:off x="14696439" y="9165409"/>
          <a:ext cx="0" cy="1337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349F8D3D-1EBC-4027-AE25-E4458A506AD6}"/>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E5803412-D5EC-4E9D-A61D-005D313CA4E6}"/>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96E3BFC-9ACB-457C-90D9-43DFE737A358}"/>
            </a:ext>
          </a:extLst>
        </xdr:cNvPr>
        <xdr:cNvSpPr txBox="1"/>
      </xdr:nvSpPr>
      <xdr:spPr>
        <a:xfrm>
          <a:off x="14735175" y="894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BDB81100-A0ED-40AD-9788-69BD253331BD}"/>
            </a:ext>
          </a:extLst>
        </xdr:cNvPr>
        <xdr:cNvCxnSpPr/>
      </xdr:nvCxnSpPr>
      <xdr:spPr>
        <a:xfrm>
          <a:off x="14611350" y="91654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AF0111B-7F1E-4721-B24A-FEE9FB88601C}"/>
            </a:ext>
          </a:extLst>
        </xdr:cNvPr>
        <xdr:cNvSpPr txBox="1"/>
      </xdr:nvSpPr>
      <xdr:spPr>
        <a:xfrm>
          <a:off x="14735175" y="9742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DA75FCC3-C97F-4317-8B91-C900BC570E41}"/>
            </a:ext>
          </a:extLst>
        </xdr:cNvPr>
        <xdr:cNvSpPr/>
      </xdr:nvSpPr>
      <xdr:spPr>
        <a:xfrm>
          <a:off x="14649450" y="98882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323F6B23-8E0D-4059-A26B-D545832FB8FB}"/>
            </a:ext>
          </a:extLst>
        </xdr:cNvPr>
        <xdr:cNvSpPr/>
      </xdr:nvSpPr>
      <xdr:spPr>
        <a:xfrm>
          <a:off x="13887450" y="988967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10A3C326-4336-427A-8EEF-C80630DE32FC}"/>
            </a:ext>
          </a:extLst>
        </xdr:cNvPr>
        <xdr:cNvSpPr/>
      </xdr:nvSpPr>
      <xdr:spPr>
        <a:xfrm>
          <a:off x="13096875" y="98882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22E1F4E4-8E0F-40C8-8065-CDD0C25CC18F}"/>
            </a:ext>
          </a:extLst>
        </xdr:cNvPr>
        <xdr:cNvSpPr/>
      </xdr:nvSpPr>
      <xdr:spPr>
        <a:xfrm>
          <a:off x="12296775" y="9849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F6FD1FE3-2A47-4525-B6D1-72815F349582}"/>
            </a:ext>
          </a:extLst>
        </xdr:cNvPr>
        <xdr:cNvSpPr/>
      </xdr:nvSpPr>
      <xdr:spPr>
        <a:xfrm>
          <a:off x="11487150" y="98294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A80796E-3C54-407C-8636-F7829A077A9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A9A7CCA-0FF5-4422-9D63-3829DD99E1C4}"/>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953C930-ED95-4145-A96D-34620D986D1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2C61502-5EA9-4B20-BAE9-C4ACE4D2645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88F430CC-A79A-4771-A648-030C6A58A56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58601</xdr:rowOff>
    </xdr:from>
    <xdr:to>
      <xdr:col>85</xdr:col>
      <xdr:colOff>177800</xdr:colOff>
      <xdr:row>61</xdr:row>
      <xdr:rowOff>160201</xdr:rowOff>
    </xdr:to>
    <xdr:sp macro="" textlink="">
      <xdr:nvSpPr>
        <xdr:cNvPr id="545" name="楕円 544">
          <a:extLst>
            <a:ext uri="{FF2B5EF4-FFF2-40B4-BE49-F238E27FC236}">
              <a16:creationId xmlns:a16="http://schemas.microsoft.com/office/drawing/2014/main" id="{66136C4B-D412-4BEC-A87C-29EC2C03C855}"/>
            </a:ext>
          </a:extLst>
        </xdr:cNvPr>
        <xdr:cNvSpPr/>
      </xdr:nvSpPr>
      <xdr:spPr>
        <a:xfrm>
          <a:off x="14649450" y="99455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37028</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675C9BDC-561B-4929-B1F7-4F16F2059E5B}"/>
            </a:ext>
          </a:extLst>
        </xdr:cNvPr>
        <xdr:cNvSpPr txBox="1"/>
      </xdr:nvSpPr>
      <xdr:spPr>
        <a:xfrm>
          <a:off x="14735175" y="992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25944</xdr:rowOff>
    </xdr:from>
    <xdr:to>
      <xdr:col>81</xdr:col>
      <xdr:colOff>101600</xdr:colOff>
      <xdr:row>61</xdr:row>
      <xdr:rowOff>127544</xdr:rowOff>
    </xdr:to>
    <xdr:sp macro="" textlink="">
      <xdr:nvSpPr>
        <xdr:cNvPr id="547" name="楕円 546">
          <a:extLst>
            <a:ext uri="{FF2B5EF4-FFF2-40B4-BE49-F238E27FC236}">
              <a16:creationId xmlns:a16="http://schemas.microsoft.com/office/drawing/2014/main" id="{1252091C-3637-4338-BAA7-7799B0910E1D}"/>
            </a:ext>
          </a:extLst>
        </xdr:cNvPr>
        <xdr:cNvSpPr/>
      </xdr:nvSpPr>
      <xdr:spPr>
        <a:xfrm>
          <a:off x="13887450" y="99160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76744</xdr:rowOff>
    </xdr:from>
    <xdr:to>
      <xdr:col>85</xdr:col>
      <xdr:colOff>127000</xdr:colOff>
      <xdr:row>61</xdr:row>
      <xdr:rowOff>109401</xdr:rowOff>
    </xdr:to>
    <xdr:cxnSp macro="">
      <xdr:nvCxnSpPr>
        <xdr:cNvPr id="548" name="直線コネクタ 547">
          <a:extLst>
            <a:ext uri="{FF2B5EF4-FFF2-40B4-BE49-F238E27FC236}">
              <a16:creationId xmlns:a16="http://schemas.microsoft.com/office/drawing/2014/main" id="{3FF03033-1B48-4E3A-B0D7-24153B79955C}"/>
            </a:ext>
          </a:extLst>
        </xdr:cNvPr>
        <xdr:cNvCxnSpPr/>
      </xdr:nvCxnSpPr>
      <xdr:spPr>
        <a:xfrm>
          <a:off x="13935075" y="9963694"/>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549" name="楕円 548">
          <a:extLst>
            <a:ext uri="{FF2B5EF4-FFF2-40B4-BE49-F238E27FC236}">
              <a16:creationId xmlns:a16="http://schemas.microsoft.com/office/drawing/2014/main" id="{86439A75-A624-41C3-AB4F-56B4258D0C38}"/>
            </a:ext>
          </a:extLst>
        </xdr:cNvPr>
        <xdr:cNvSpPr/>
      </xdr:nvSpPr>
      <xdr:spPr>
        <a:xfrm>
          <a:off x="13096875" y="9879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76744</xdr:rowOff>
    </xdr:to>
    <xdr:cxnSp macro="">
      <xdr:nvCxnSpPr>
        <xdr:cNvPr id="550" name="直線コネクタ 549">
          <a:extLst>
            <a:ext uri="{FF2B5EF4-FFF2-40B4-BE49-F238E27FC236}">
              <a16:creationId xmlns:a16="http://schemas.microsoft.com/office/drawing/2014/main" id="{7E93075E-2E7E-4093-AF8A-F251BA17245A}"/>
            </a:ext>
          </a:extLst>
        </xdr:cNvPr>
        <xdr:cNvCxnSpPr/>
      </xdr:nvCxnSpPr>
      <xdr:spPr>
        <a:xfrm>
          <a:off x="13144500" y="9918065"/>
          <a:ext cx="79057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105954</xdr:rowOff>
    </xdr:from>
    <xdr:to>
      <xdr:col>72</xdr:col>
      <xdr:colOff>38100</xdr:colOff>
      <xdr:row>61</xdr:row>
      <xdr:rowOff>36104</xdr:rowOff>
    </xdr:to>
    <xdr:sp macro="" textlink="">
      <xdr:nvSpPr>
        <xdr:cNvPr id="551" name="楕円 550">
          <a:extLst>
            <a:ext uri="{FF2B5EF4-FFF2-40B4-BE49-F238E27FC236}">
              <a16:creationId xmlns:a16="http://schemas.microsoft.com/office/drawing/2014/main" id="{D78FCA11-D2E6-43E8-B612-7FC9CD8F6B75}"/>
            </a:ext>
          </a:extLst>
        </xdr:cNvPr>
        <xdr:cNvSpPr/>
      </xdr:nvSpPr>
      <xdr:spPr>
        <a:xfrm>
          <a:off x="12296775" y="98278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156754</xdr:rowOff>
    </xdr:from>
    <xdr:to>
      <xdr:col>76</xdr:col>
      <xdr:colOff>114300</xdr:colOff>
      <xdr:row>61</xdr:row>
      <xdr:rowOff>34290</xdr:rowOff>
    </xdr:to>
    <xdr:cxnSp macro="">
      <xdr:nvCxnSpPr>
        <xdr:cNvPr id="552" name="直線コネクタ 551">
          <a:extLst>
            <a:ext uri="{FF2B5EF4-FFF2-40B4-BE49-F238E27FC236}">
              <a16:creationId xmlns:a16="http://schemas.microsoft.com/office/drawing/2014/main" id="{7E3557A5-962B-4F69-85F9-A6CC846A8356}"/>
            </a:ext>
          </a:extLst>
        </xdr:cNvPr>
        <xdr:cNvCxnSpPr/>
      </xdr:nvCxnSpPr>
      <xdr:spPr>
        <a:xfrm>
          <a:off x="12344400" y="9884954"/>
          <a:ext cx="800100" cy="3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58601</xdr:rowOff>
    </xdr:from>
    <xdr:to>
      <xdr:col>67</xdr:col>
      <xdr:colOff>101600</xdr:colOff>
      <xdr:row>60</xdr:row>
      <xdr:rowOff>160201</xdr:rowOff>
    </xdr:to>
    <xdr:sp macro="" textlink="">
      <xdr:nvSpPr>
        <xdr:cNvPr id="553" name="楕円 552">
          <a:extLst>
            <a:ext uri="{FF2B5EF4-FFF2-40B4-BE49-F238E27FC236}">
              <a16:creationId xmlns:a16="http://schemas.microsoft.com/office/drawing/2014/main" id="{0C61CF53-10BA-4687-B0F3-6686A607D62E}"/>
            </a:ext>
          </a:extLst>
        </xdr:cNvPr>
        <xdr:cNvSpPr/>
      </xdr:nvSpPr>
      <xdr:spPr>
        <a:xfrm>
          <a:off x="11487150" y="97836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109401</xdr:rowOff>
    </xdr:from>
    <xdr:to>
      <xdr:col>71</xdr:col>
      <xdr:colOff>177800</xdr:colOff>
      <xdr:row>60</xdr:row>
      <xdr:rowOff>156754</xdr:rowOff>
    </xdr:to>
    <xdr:cxnSp macro="">
      <xdr:nvCxnSpPr>
        <xdr:cNvPr id="554" name="直線コネクタ 553">
          <a:extLst>
            <a:ext uri="{FF2B5EF4-FFF2-40B4-BE49-F238E27FC236}">
              <a16:creationId xmlns:a16="http://schemas.microsoft.com/office/drawing/2014/main" id="{73B299C8-F0DC-4B7E-B08E-DDBCCFD8256A}"/>
            </a:ext>
          </a:extLst>
        </xdr:cNvPr>
        <xdr:cNvCxnSpPr/>
      </xdr:nvCxnSpPr>
      <xdr:spPr>
        <a:xfrm>
          <a:off x="11534775" y="9831251"/>
          <a:ext cx="809625" cy="5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70CB2607-518D-4FAD-9FAF-303D378A98BA}"/>
            </a:ext>
          </a:extLst>
        </xdr:cNvPr>
        <xdr:cNvSpPr txBox="1"/>
      </xdr:nvSpPr>
      <xdr:spPr>
        <a:xfrm>
          <a:off x="13745219" y="9668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27217A44-70BB-4647-878D-FD5E31465996}"/>
            </a:ext>
          </a:extLst>
        </xdr:cNvPr>
        <xdr:cNvSpPr txBox="1"/>
      </xdr:nvSpPr>
      <xdr:spPr>
        <a:xfrm>
          <a:off x="12964169"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E7AE2114-63B9-43FE-9BC6-AC4241872C9E}"/>
            </a:ext>
          </a:extLst>
        </xdr:cNvPr>
        <xdr:cNvSpPr txBox="1"/>
      </xdr:nvSpPr>
      <xdr:spPr>
        <a:xfrm>
          <a:off x="12164069" y="993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58" name="n_4aveValue【学校施設】&#10;有形固定資産減価償却率">
          <a:extLst>
            <a:ext uri="{FF2B5EF4-FFF2-40B4-BE49-F238E27FC236}">
              <a16:creationId xmlns:a16="http://schemas.microsoft.com/office/drawing/2014/main" id="{63091A4B-20FE-4ECD-B731-8ADB4BF4BFA3}"/>
            </a:ext>
          </a:extLst>
        </xdr:cNvPr>
        <xdr:cNvSpPr txBox="1"/>
      </xdr:nvSpPr>
      <xdr:spPr>
        <a:xfrm>
          <a:off x="11354444" y="991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118671</xdr:rowOff>
    </xdr:from>
    <xdr:ext cx="405111" cy="259045"/>
    <xdr:sp macro="" textlink="">
      <xdr:nvSpPr>
        <xdr:cNvPr id="559" name="n_1mainValue【学校施設】&#10;有形固定資産減価償却率">
          <a:extLst>
            <a:ext uri="{FF2B5EF4-FFF2-40B4-BE49-F238E27FC236}">
              <a16:creationId xmlns:a16="http://schemas.microsoft.com/office/drawing/2014/main" id="{FD6F0797-CAC4-45F8-BB05-E27EAFD3A902}"/>
            </a:ext>
          </a:extLst>
        </xdr:cNvPr>
        <xdr:cNvSpPr txBox="1"/>
      </xdr:nvSpPr>
      <xdr:spPr>
        <a:xfrm>
          <a:off x="13745219" y="10008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101617</xdr:rowOff>
    </xdr:from>
    <xdr:ext cx="405111" cy="259045"/>
    <xdr:sp macro="" textlink="">
      <xdr:nvSpPr>
        <xdr:cNvPr id="560" name="n_2mainValue【学校施設】&#10;有形固定資産減価償却率">
          <a:extLst>
            <a:ext uri="{FF2B5EF4-FFF2-40B4-BE49-F238E27FC236}">
              <a16:creationId xmlns:a16="http://schemas.microsoft.com/office/drawing/2014/main" id="{C95293E2-A226-4078-BB0E-897C44DB921F}"/>
            </a:ext>
          </a:extLst>
        </xdr:cNvPr>
        <xdr:cNvSpPr txBox="1"/>
      </xdr:nvSpPr>
      <xdr:spPr>
        <a:xfrm>
          <a:off x="12964169" y="9667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52631</xdr:rowOff>
    </xdr:from>
    <xdr:ext cx="405111" cy="259045"/>
    <xdr:sp macro="" textlink="">
      <xdr:nvSpPr>
        <xdr:cNvPr id="561" name="n_3mainValue【学校施設】&#10;有形固定資産減価償却率">
          <a:extLst>
            <a:ext uri="{FF2B5EF4-FFF2-40B4-BE49-F238E27FC236}">
              <a16:creationId xmlns:a16="http://schemas.microsoft.com/office/drawing/2014/main" id="{0FCA27BE-67DD-43BC-AA91-6D0B34C7E78F}"/>
            </a:ext>
          </a:extLst>
        </xdr:cNvPr>
        <xdr:cNvSpPr txBox="1"/>
      </xdr:nvSpPr>
      <xdr:spPr>
        <a:xfrm>
          <a:off x="12164069" y="961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5278</xdr:rowOff>
    </xdr:from>
    <xdr:ext cx="405111" cy="259045"/>
    <xdr:sp macro="" textlink="">
      <xdr:nvSpPr>
        <xdr:cNvPr id="562" name="n_4mainValue【学校施設】&#10;有形固定資産減価償却率">
          <a:extLst>
            <a:ext uri="{FF2B5EF4-FFF2-40B4-BE49-F238E27FC236}">
              <a16:creationId xmlns:a16="http://schemas.microsoft.com/office/drawing/2014/main" id="{C98169D9-0367-492E-B10C-35B24CB85D03}"/>
            </a:ext>
          </a:extLst>
        </xdr:cNvPr>
        <xdr:cNvSpPr txBox="1"/>
      </xdr:nvSpPr>
      <xdr:spPr>
        <a:xfrm>
          <a:off x="11354444" y="957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E67F2BB-BC1A-40C0-A585-CA395BE925D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E6BBCB84-A66B-476C-A4F1-235C3FD5B5A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B91FCE1-593C-4435-869D-1E750DAA3F4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891D8A0-B929-45D4-8256-F0F722BEC25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CD02ABF-477C-4F3D-A439-376A61E8571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D3F572C-2E43-4D70-8EBC-745B2A38944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5BE104C-1D9F-4242-B42B-9B36F7B11A0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EBD6C72A-EBA5-40C4-BD31-04257557184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B7BB568-1D01-4F13-B55A-25070EC2E1B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3DA23F1D-D259-495E-9928-14DA238CE19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3BB6B71F-1AB8-49CE-8799-58251D74F57D}"/>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F8042DD9-62B3-4690-B8CC-FC9C60217E6E}"/>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58A77D08-7F2B-49DF-8E01-5FAA6543865D}"/>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DF4E6344-AEE8-40DE-862E-167CEB05643E}"/>
            </a:ext>
          </a:extLst>
        </xdr:cNvPr>
        <xdr:cNvSpPr txBox="1"/>
      </xdr:nvSpPr>
      <xdr:spPr>
        <a:xfrm>
          <a:off x="15985051" y="958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BBBBDE4C-0358-405E-BDD5-D88355EE4339}"/>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130356B0-7235-4D15-9DE3-E3ACE2DF23AC}"/>
            </a:ext>
          </a:extLst>
        </xdr:cNvPr>
        <xdr:cNvSpPr txBox="1"/>
      </xdr:nvSpPr>
      <xdr:spPr>
        <a:xfrm>
          <a:off x="15985051" y="9055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D403D0B8-2CC3-4636-BE65-365A1148A90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754F4C6E-A6D8-4CC8-9393-DEBF1D823677}"/>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4333F3D4-1A08-42C1-BD20-8FD6147D454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AC8B6059-BAC8-49F9-A096-3A7C7F14127D}"/>
            </a:ext>
          </a:extLst>
        </xdr:cNvPr>
        <xdr:cNvCxnSpPr/>
      </xdr:nvCxnSpPr>
      <xdr:spPr>
        <a:xfrm flipV="1">
          <a:off x="19954239" y="9057786"/>
          <a:ext cx="0" cy="114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74C99DBB-B5D6-45D3-8C06-B5B38323F6C1}"/>
            </a:ext>
          </a:extLst>
        </xdr:cNvPr>
        <xdr:cNvSpPr txBox="1"/>
      </xdr:nvSpPr>
      <xdr:spPr>
        <a:xfrm>
          <a:off x="19992975" y="1020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BF2AAA13-20F5-43C2-8E6A-7FB40042B2FA}"/>
            </a:ext>
          </a:extLst>
        </xdr:cNvPr>
        <xdr:cNvCxnSpPr/>
      </xdr:nvCxnSpPr>
      <xdr:spPr>
        <a:xfrm>
          <a:off x="19878675" y="102004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A3BD05B6-29CA-472D-9BF9-E31A263B1394}"/>
            </a:ext>
          </a:extLst>
        </xdr:cNvPr>
        <xdr:cNvSpPr txBox="1"/>
      </xdr:nvSpPr>
      <xdr:spPr>
        <a:xfrm>
          <a:off x="19992975" y="884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BFF8ED5F-C19B-4DAD-9853-D4A6D05AE266}"/>
            </a:ext>
          </a:extLst>
        </xdr:cNvPr>
        <xdr:cNvCxnSpPr/>
      </xdr:nvCxnSpPr>
      <xdr:spPr>
        <a:xfrm>
          <a:off x="19878675" y="90577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F0CEB958-EF49-4600-97EA-0E8F03FA46D5}"/>
            </a:ext>
          </a:extLst>
        </xdr:cNvPr>
        <xdr:cNvSpPr txBox="1"/>
      </xdr:nvSpPr>
      <xdr:spPr>
        <a:xfrm>
          <a:off x="19992975" y="9827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AAD91500-9836-463B-9B5E-24CFE7D7B548}"/>
            </a:ext>
          </a:extLst>
        </xdr:cNvPr>
        <xdr:cNvSpPr/>
      </xdr:nvSpPr>
      <xdr:spPr>
        <a:xfrm>
          <a:off x="19897725" y="99633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CF42E614-FA00-43FF-9E9F-F81DA6780019}"/>
            </a:ext>
          </a:extLst>
        </xdr:cNvPr>
        <xdr:cNvSpPr/>
      </xdr:nvSpPr>
      <xdr:spPr>
        <a:xfrm>
          <a:off x="19154775" y="997025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EEEAA760-69EF-472B-A13E-A81E9DA696D3}"/>
            </a:ext>
          </a:extLst>
        </xdr:cNvPr>
        <xdr:cNvSpPr/>
      </xdr:nvSpPr>
      <xdr:spPr>
        <a:xfrm>
          <a:off x="18345150" y="100013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C7CA3BCE-62FA-40AC-AE1C-377C05F3BDEA}"/>
            </a:ext>
          </a:extLst>
        </xdr:cNvPr>
        <xdr:cNvSpPr/>
      </xdr:nvSpPr>
      <xdr:spPr>
        <a:xfrm>
          <a:off x="17554575" y="1001226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BBF279E4-ED34-4E55-9E76-14AFA98233F4}"/>
            </a:ext>
          </a:extLst>
        </xdr:cNvPr>
        <xdr:cNvSpPr/>
      </xdr:nvSpPr>
      <xdr:spPr>
        <a:xfrm>
          <a:off x="16754475" y="100125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D3902B8-BFFD-4A55-9D76-05626A3F910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B33D1A49-3CBD-4759-ABA1-16FA8842181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A788B44-4285-4E4F-BE75-6EF1AC1A800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EF20D8DC-1156-4AB2-8D8A-F31CF2F631AB}"/>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1E5CB44-97B5-431F-8684-30E5390D4A3F}"/>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145739</xdr:rowOff>
    </xdr:from>
    <xdr:to>
      <xdr:col>116</xdr:col>
      <xdr:colOff>114300</xdr:colOff>
      <xdr:row>62</xdr:row>
      <xdr:rowOff>75889</xdr:rowOff>
    </xdr:to>
    <xdr:sp macro="" textlink="">
      <xdr:nvSpPr>
        <xdr:cNvPr id="598" name="楕円 597">
          <a:extLst>
            <a:ext uri="{FF2B5EF4-FFF2-40B4-BE49-F238E27FC236}">
              <a16:creationId xmlns:a16="http://schemas.microsoft.com/office/drawing/2014/main" id="{63385400-2A6E-485D-8249-3DFE1D15B626}"/>
            </a:ext>
          </a:extLst>
        </xdr:cNvPr>
        <xdr:cNvSpPr/>
      </xdr:nvSpPr>
      <xdr:spPr>
        <a:xfrm>
          <a:off x="19897725" y="100295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60666</xdr:rowOff>
    </xdr:from>
    <xdr:ext cx="469744" cy="259045"/>
    <xdr:sp macro="" textlink="">
      <xdr:nvSpPr>
        <xdr:cNvPr id="599" name="【学校施設】&#10;一人当たり面積該当値テキスト">
          <a:extLst>
            <a:ext uri="{FF2B5EF4-FFF2-40B4-BE49-F238E27FC236}">
              <a16:creationId xmlns:a16="http://schemas.microsoft.com/office/drawing/2014/main" id="{4786D5AA-4079-4EB6-8B1F-09F5A305DBE0}"/>
            </a:ext>
          </a:extLst>
        </xdr:cNvPr>
        <xdr:cNvSpPr txBox="1"/>
      </xdr:nvSpPr>
      <xdr:spPr>
        <a:xfrm>
          <a:off x="19992975" y="995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151225</xdr:rowOff>
    </xdr:from>
    <xdr:to>
      <xdr:col>112</xdr:col>
      <xdr:colOff>38100</xdr:colOff>
      <xdr:row>62</xdr:row>
      <xdr:rowOff>81375</xdr:rowOff>
    </xdr:to>
    <xdr:sp macro="" textlink="">
      <xdr:nvSpPr>
        <xdr:cNvPr id="600" name="楕円 599">
          <a:extLst>
            <a:ext uri="{FF2B5EF4-FFF2-40B4-BE49-F238E27FC236}">
              <a16:creationId xmlns:a16="http://schemas.microsoft.com/office/drawing/2014/main" id="{D6BCB90B-240D-4893-9D64-E53FC2177B9D}"/>
            </a:ext>
          </a:extLst>
        </xdr:cNvPr>
        <xdr:cNvSpPr/>
      </xdr:nvSpPr>
      <xdr:spPr>
        <a:xfrm>
          <a:off x="19154775" y="10038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25089</xdr:rowOff>
    </xdr:from>
    <xdr:to>
      <xdr:col>116</xdr:col>
      <xdr:colOff>63500</xdr:colOff>
      <xdr:row>62</xdr:row>
      <xdr:rowOff>30575</xdr:rowOff>
    </xdr:to>
    <xdr:cxnSp macro="">
      <xdr:nvCxnSpPr>
        <xdr:cNvPr id="601" name="直線コネクタ 600">
          <a:extLst>
            <a:ext uri="{FF2B5EF4-FFF2-40B4-BE49-F238E27FC236}">
              <a16:creationId xmlns:a16="http://schemas.microsoft.com/office/drawing/2014/main" id="{8271302F-A93F-4B93-B9FC-9551B60CF336}"/>
            </a:ext>
          </a:extLst>
        </xdr:cNvPr>
        <xdr:cNvCxnSpPr/>
      </xdr:nvCxnSpPr>
      <xdr:spPr>
        <a:xfrm flipV="1">
          <a:off x="19202400" y="1007713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148425</xdr:rowOff>
    </xdr:from>
    <xdr:to>
      <xdr:col>107</xdr:col>
      <xdr:colOff>101600</xdr:colOff>
      <xdr:row>62</xdr:row>
      <xdr:rowOff>78575</xdr:rowOff>
    </xdr:to>
    <xdr:sp macro="" textlink="">
      <xdr:nvSpPr>
        <xdr:cNvPr id="602" name="楕円 601">
          <a:extLst>
            <a:ext uri="{FF2B5EF4-FFF2-40B4-BE49-F238E27FC236}">
              <a16:creationId xmlns:a16="http://schemas.microsoft.com/office/drawing/2014/main" id="{233FF0C3-8C62-4E8C-8285-B17144D45617}"/>
            </a:ext>
          </a:extLst>
        </xdr:cNvPr>
        <xdr:cNvSpPr/>
      </xdr:nvSpPr>
      <xdr:spPr>
        <a:xfrm>
          <a:off x="18345150" y="10032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27775</xdr:rowOff>
    </xdr:from>
    <xdr:to>
      <xdr:col>111</xdr:col>
      <xdr:colOff>177800</xdr:colOff>
      <xdr:row>62</xdr:row>
      <xdr:rowOff>30575</xdr:rowOff>
    </xdr:to>
    <xdr:cxnSp macro="">
      <xdr:nvCxnSpPr>
        <xdr:cNvPr id="603" name="直線コネクタ 602">
          <a:extLst>
            <a:ext uri="{FF2B5EF4-FFF2-40B4-BE49-F238E27FC236}">
              <a16:creationId xmlns:a16="http://schemas.microsoft.com/office/drawing/2014/main" id="{F8140916-72DB-4327-90B6-FB8CB2D89D85}"/>
            </a:ext>
          </a:extLst>
        </xdr:cNvPr>
        <xdr:cNvCxnSpPr/>
      </xdr:nvCxnSpPr>
      <xdr:spPr>
        <a:xfrm>
          <a:off x="18392775" y="100798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153054</xdr:rowOff>
    </xdr:from>
    <xdr:to>
      <xdr:col>102</xdr:col>
      <xdr:colOff>165100</xdr:colOff>
      <xdr:row>62</xdr:row>
      <xdr:rowOff>83204</xdr:rowOff>
    </xdr:to>
    <xdr:sp macro="" textlink="">
      <xdr:nvSpPr>
        <xdr:cNvPr id="604" name="楕円 603">
          <a:extLst>
            <a:ext uri="{FF2B5EF4-FFF2-40B4-BE49-F238E27FC236}">
              <a16:creationId xmlns:a16="http://schemas.microsoft.com/office/drawing/2014/main" id="{AD48F0C4-835E-4303-AE00-F8576032BF4B}"/>
            </a:ext>
          </a:extLst>
        </xdr:cNvPr>
        <xdr:cNvSpPr/>
      </xdr:nvSpPr>
      <xdr:spPr>
        <a:xfrm>
          <a:off x="17554575" y="100400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27775</xdr:rowOff>
    </xdr:from>
    <xdr:to>
      <xdr:col>107</xdr:col>
      <xdr:colOff>50800</xdr:colOff>
      <xdr:row>62</xdr:row>
      <xdr:rowOff>32404</xdr:rowOff>
    </xdr:to>
    <xdr:cxnSp macro="">
      <xdr:nvCxnSpPr>
        <xdr:cNvPr id="605" name="直線コネクタ 604">
          <a:extLst>
            <a:ext uri="{FF2B5EF4-FFF2-40B4-BE49-F238E27FC236}">
              <a16:creationId xmlns:a16="http://schemas.microsoft.com/office/drawing/2014/main" id="{DD3CE983-1C7C-4692-B01B-3839FE9FB509}"/>
            </a:ext>
          </a:extLst>
        </xdr:cNvPr>
        <xdr:cNvCxnSpPr/>
      </xdr:nvCxnSpPr>
      <xdr:spPr>
        <a:xfrm flipV="1">
          <a:off x="17602200" y="100798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156483</xdr:rowOff>
    </xdr:from>
    <xdr:to>
      <xdr:col>98</xdr:col>
      <xdr:colOff>38100</xdr:colOff>
      <xdr:row>62</xdr:row>
      <xdr:rowOff>86633</xdr:rowOff>
    </xdr:to>
    <xdr:sp macro="" textlink="">
      <xdr:nvSpPr>
        <xdr:cNvPr id="606" name="楕円 605">
          <a:extLst>
            <a:ext uri="{FF2B5EF4-FFF2-40B4-BE49-F238E27FC236}">
              <a16:creationId xmlns:a16="http://schemas.microsoft.com/office/drawing/2014/main" id="{906C1C38-1FB3-4A80-8EBE-F0706563D928}"/>
            </a:ext>
          </a:extLst>
        </xdr:cNvPr>
        <xdr:cNvSpPr/>
      </xdr:nvSpPr>
      <xdr:spPr>
        <a:xfrm>
          <a:off x="16754475" y="1004660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32404</xdr:rowOff>
    </xdr:from>
    <xdr:to>
      <xdr:col>102</xdr:col>
      <xdr:colOff>114300</xdr:colOff>
      <xdr:row>62</xdr:row>
      <xdr:rowOff>35833</xdr:rowOff>
    </xdr:to>
    <xdr:cxnSp macro="">
      <xdr:nvCxnSpPr>
        <xdr:cNvPr id="607" name="直線コネクタ 606">
          <a:extLst>
            <a:ext uri="{FF2B5EF4-FFF2-40B4-BE49-F238E27FC236}">
              <a16:creationId xmlns:a16="http://schemas.microsoft.com/office/drawing/2014/main" id="{7083C7AE-6704-4917-BBA7-5E1DFED88FDA}"/>
            </a:ext>
          </a:extLst>
        </xdr:cNvPr>
        <xdr:cNvCxnSpPr/>
      </xdr:nvCxnSpPr>
      <xdr:spPr>
        <a:xfrm flipV="1">
          <a:off x="16802100" y="10078104"/>
          <a:ext cx="8001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BD7E7A13-325E-4E5D-B0B4-3492A60C5176}"/>
            </a:ext>
          </a:extLst>
        </xdr:cNvPr>
        <xdr:cNvSpPr txBox="1"/>
      </xdr:nvSpPr>
      <xdr:spPr>
        <a:xfrm>
          <a:off x="18983402" y="975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817B5B55-A56A-4286-A11E-7D6E2427D339}"/>
            </a:ext>
          </a:extLst>
        </xdr:cNvPr>
        <xdr:cNvSpPr txBox="1"/>
      </xdr:nvSpPr>
      <xdr:spPr>
        <a:xfrm>
          <a:off x="18183302" y="9789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15DFF672-026C-4F75-A22A-CE5B913F7A9E}"/>
            </a:ext>
          </a:extLst>
        </xdr:cNvPr>
        <xdr:cNvSpPr txBox="1"/>
      </xdr:nvSpPr>
      <xdr:spPr>
        <a:xfrm>
          <a:off x="17383202" y="979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611" name="n_4aveValue【学校施設】&#10;一人当たり面積">
          <a:extLst>
            <a:ext uri="{FF2B5EF4-FFF2-40B4-BE49-F238E27FC236}">
              <a16:creationId xmlns:a16="http://schemas.microsoft.com/office/drawing/2014/main" id="{91E2624A-50D3-4BA9-9BD1-B1B5BE021931}"/>
            </a:ext>
          </a:extLst>
        </xdr:cNvPr>
        <xdr:cNvSpPr txBox="1"/>
      </xdr:nvSpPr>
      <xdr:spPr>
        <a:xfrm>
          <a:off x="16592627" y="980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72502</xdr:rowOff>
    </xdr:from>
    <xdr:ext cx="469744" cy="259045"/>
    <xdr:sp macro="" textlink="">
      <xdr:nvSpPr>
        <xdr:cNvPr id="612" name="n_1mainValue【学校施設】&#10;一人当たり面積">
          <a:extLst>
            <a:ext uri="{FF2B5EF4-FFF2-40B4-BE49-F238E27FC236}">
              <a16:creationId xmlns:a16="http://schemas.microsoft.com/office/drawing/2014/main" id="{AF16C74B-487C-4DFA-BCB5-9DE717BDE5DF}"/>
            </a:ext>
          </a:extLst>
        </xdr:cNvPr>
        <xdr:cNvSpPr txBox="1"/>
      </xdr:nvSpPr>
      <xdr:spPr>
        <a:xfrm>
          <a:off x="18983402" y="101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69702</xdr:rowOff>
    </xdr:from>
    <xdr:ext cx="469744" cy="259045"/>
    <xdr:sp macro="" textlink="">
      <xdr:nvSpPr>
        <xdr:cNvPr id="613" name="n_2mainValue【学校施設】&#10;一人当たり面積">
          <a:extLst>
            <a:ext uri="{FF2B5EF4-FFF2-40B4-BE49-F238E27FC236}">
              <a16:creationId xmlns:a16="http://schemas.microsoft.com/office/drawing/2014/main" id="{EA33F7D4-A1AD-4D5B-BBE1-369E8E58BD30}"/>
            </a:ext>
          </a:extLst>
        </xdr:cNvPr>
        <xdr:cNvSpPr txBox="1"/>
      </xdr:nvSpPr>
      <xdr:spPr>
        <a:xfrm>
          <a:off x="18183302" y="1011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74331</xdr:rowOff>
    </xdr:from>
    <xdr:ext cx="469744" cy="259045"/>
    <xdr:sp macro="" textlink="">
      <xdr:nvSpPr>
        <xdr:cNvPr id="614" name="n_3mainValue【学校施設】&#10;一人当たり面積">
          <a:extLst>
            <a:ext uri="{FF2B5EF4-FFF2-40B4-BE49-F238E27FC236}">
              <a16:creationId xmlns:a16="http://schemas.microsoft.com/office/drawing/2014/main" id="{EE6DF476-8573-4B1F-93CF-0813D3593E60}"/>
            </a:ext>
          </a:extLst>
        </xdr:cNvPr>
        <xdr:cNvSpPr txBox="1"/>
      </xdr:nvSpPr>
      <xdr:spPr>
        <a:xfrm>
          <a:off x="17383202" y="1012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77760</xdr:rowOff>
    </xdr:from>
    <xdr:ext cx="469744" cy="259045"/>
    <xdr:sp macro="" textlink="">
      <xdr:nvSpPr>
        <xdr:cNvPr id="615" name="n_4mainValue【学校施設】&#10;一人当たり面積">
          <a:extLst>
            <a:ext uri="{FF2B5EF4-FFF2-40B4-BE49-F238E27FC236}">
              <a16:creationId xmlns:a16="http://schemas.microsoft.com/office/drawing/2014/main" id="{FF66BD1B-16F1-4270-A9A9-F390B0C03DD3}"/>
            </a:ext>
          </a:extLst>
        </xdr:cNvPr>
        <xdr:cNvSpPr txBox="1"/>
      </xdr:nvSpPr>
      <xdr:spPr>
        <a:xfrm>
          <a:off x="16592627" y="1012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0C5FC708-E971-405C-9A7D-C839DF54523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7C75923A-D5E7-4FDB-962B-F342EB1E34A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6A3F9504-2D91-4010-A0E4-A7FB107CEB5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7452A248-0D51-463B-AB0E-9B57E1D490D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FDB2077F-8F57-4D93-BF51-B1198E237CD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AA0328B0-8AA9-4996-8AAD-38F5C4BB443D}"/>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1E120EBC-6BA0-4E72-AEE8-0808ABB25BC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3F5ED5DF-242A-4755-B403-AD4D0ACC57B8}"/>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A2CC2954-8D0E-4499-8BBC-3ABE4AF50FC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725C0107-0E17-470A-80B9-B40011B393A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A39DA4FD-9E00-4B4F-8B5F-32CD54FBB37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177A78F0-7B69-4156-B445-AAAFF67337F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14F2C819-48A1-44A5-AF70-D0B13A8E937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57173931-5DEA-4AEF-AE6F-4BAA7B6C1FD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D7985269-0714-4477-9FEC-1B3151A37C1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6902004A-DD50-4F98-A51B-650900123747}"/>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91E8DF7E-5D0F-4C89-9983-324FA85CA22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72B86D82-92A2-435A-9E93-04C53CCC786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548CFF09-5CCF-4934-BFD8-54BE319BA9A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E034FAC7-895E-4BDD-A86F-1AE1466D6EE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B3F0DA25-5D53-4281-929D-7A9BB342414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512A0790-D696-4F9F-BCBF-F37B4936F6B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0DAE0785-527E-4900-96E8-3A0225D4496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862A431E-1E86-4574-AFA2-B5E17162078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B0D350B2-B36E-41E3-B0F5-90FB23C0297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6A70D35F-A1D9-41CF-B320-F3B67FF6278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0C2FAC34-BE4F-4505-B756-476E8EB7A85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4C5C1F06-DD6A-4E02-BBEA-CCBCD361A10A}"/>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CA857F46-6840-48C9-8747-79AC8D50567E}"/>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527A2CFB-1ED0-4C5B-A905-F9F591E14BA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BF08303A-1EEC-4D4F-BB0B-A91C9369BEBB}"/>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7F8AD973-794F-4623-AFC7-E47D6E2A8178}"/>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123575A6-23A0-4A12-AF5F-1ADCF3C3A90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7B242E0C-8EAD-40BD-B394-F0B9A63CE133}"/>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26DA0FDB-12F3-4B0D-93F8-94F28670A18D}"/>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FCF2701B-FADE-4C53-BF82-C644FAB082B2}"/>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511B7847-84DB-4089-83DF-E76DBE053FC3}"/>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4DEDAC9F-4FB7-4F9E-BDA3-FD5B502F9DD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683E3633-F672-4711-B524-4B334DCA9CAB}"/>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01533D32-2893-40C0-A51A-9865A58F5FC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704EB904-31FC-491B-9DA6-0868A26D132D}"/>
            </a:ext>
          </a:extLst>
        </xdr:cNvPr>
        <xdr:cNvCxnSpPr/>
      </xdr:nvCxnSpPr>
      <xdr:spPr>
        <a:xfrm flipV="1">
          <a:off x="14696439" y="16505555"/>
          <a:ext cx="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F1569D9D-6EDE-44B9-BAC4-BF00756BE308}"/>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5F29DF9D-1048-4674-BB2C-F063FFC78D4A}"/>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942A32B1-700C-41B5-AE9F-55F5D5A9A5E1}"/>
            </a:ext>
          </a:extLst>
        </xdr:cNvPr>
        <xdr:cNvSpPr txBox="1"/>
      </xdr:nvSpPr>
      <xdr:spPr>
        <a:xfrm>
          <a:off x="14735175" y="1628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C390E78A-55E7-4460-BC72-B7C1E85C02D5}"/>
            </a:ext>
          </a:extLst>
        </xdr:cNvPr>
        <xdr:cNvCxnSpPr/>
      </xdr:nvCxnSpPr>
      <xdr:spPr>
        <a:xfrm>
          <a:off x="14611350" y="16505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0CACB71A-E78E-4860-BBA3-CDD9194EB87C}"/>
            </a:ext>
          </a:extLst>
        </xdr:cNvPr>
        <xdr:cNvSpPr txBox="1"/>
      </xdr:nvSpPr>
      <xdr:spPr>
        <a:xfrm>
          <a:off x="14735175" y="16962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8E1FA902-5582-48DF-B3A4-97DA89A97FFA}"/>
            </a:ext>
          </a:extLst>
        </xdr:cNvPr>
        <xdr:cNvSpPr/>
      </xdr:nvSpPr>
      <xdr:spPr>
        <a:xfrm>
          <a:off x="14649450" y="171075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2181ED35-2796-4E1E-92D7-4EC7327C4F05}"/>
            </a:ext>
          </a:extLst>
        </xdr:cNvPr>
        <xdr:cNvSpPr/>
      </xdr:nvSpPr>
      <xdr:spPr>
        <a:xfrm>
          <a:off x="13887450" y="170313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3E78B6F0-7998-4D9F-AACB-373C9264E73E}"/>
            </a:ext>
          </a:extLst>
        </xdr:cNvPr>
        <xdr:cNvSpPr/>
      </xdr:nvSpPr>
      <xdr:spPr>
        <a:xfrm>
          <a:off x="13096875" y="1715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1FEB96BE-CDAC-41B1-AC84-E2E3F5BEAA87}"/>
            </a:ext>
          </a:extLst>
        </xdr:cNvPr>
        <xdr:cNvSpPr/>
      </xdr:nvSpPr>
      <xdr:spPr>
        <a:xfrm>
          <a:off x="12296775" y="171373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66" name="フローチャート: 判断 665">
          <a:extLst>
            <a:ext uri="{FF2B5EF4-FFF2-40B4-BE49-F238E27FC236}">
              <a16:creationId xmlns:a16="http://schemas.microsoft.com/office/drawing/2014/main" id="{50D94928-9E19-4338-8B2E-5E52D8645F96}"/>
            </a:ext>
          </a:extLst>
        </xdr:cNvPr>
        <xdr:cNvSpPr/>
      </xdr:nvSpPr>
      <xdr:spPr>
        <a:xfrm>
          <a:off x="11487150" y="17193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E3BDB256-5121-4BB3-BB1F-10F2A629FB5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F1FAD60C-7EA1-4090-B522-135D0DCFD7B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CB1DF93C-3815-4E6A-891F-EA45B306595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76010B98-37CA-4FED-9ECC-2CD5DC9BAC7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D0C26041-1876-47E4-BAEF-9B835AC27B4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27305</xdr:rowOff>
    </xdr:from>
    <xdr:to>
      <xdr:col>85</xdr:col>
      <xdr:colOff>177800</xdr:colOff>
      <xdr:row>105</xdr:row>
      <xdr:rowOff>128905</xdr:rowOff>
    </xdr:to>
    <xdr:sp macro="" textlink="">
      <xdr:nvSpPr>
        <xdr:cNvPr id="672" name="楕円 671">
          <a:extLst>
            <a:ext uri="{FF2B5EF4-FFF2-40B4-BE49-F238E27FC236}">
              <a16:creationId xmlns:a16="http://schemas.microsoft.com/office/drawing/2014/main" id="{877131D1-E489-4561-BE8E-CAC462E27006}"/>
            </a:ext>
          </a:extLst>
        </xdr:cNvPr>
        <xdr:cNvSpPr/>
      </xdr:nvSpPr>
      <xdr:spPr>
        <a:xfrm>
          <a:off x="14649450" y="171754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5732</xdr:rowOff>
    </xdr:from>
    <xdr:ext cx="405111" cy="259045"/>
    <xdr:sp macro="" textlink="">
      <xdr:nvSpPr>
        <xdr:cNvPr id="673" name="【公民館】&#10;有形固定資産減価償却率該当値テキスト">
          <a:extLst>
            <a:ext uri="{FF2B5EF4-FFF2-40B4-BE49-F238E27FC236}">
              <a16:creationId xmlns:a16="http://schemas.microsoft.com/office/drawing/2014/main" id="{4FA5D5A8-2779-43F6-9C87-2747166FE3C1}"/>
            </a:ext>
          </a:extLst>
        </xdr:cNvPr>
        <xdr:cNvSpPr txBox="1"/>
      </xdr:nvSpPr>
      <xdr:spPr>
        <a:xfrm>
          <a:off x="14735175" y="17153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145414</xdr:rowOff>
    </xdr:from>
    <xdr:to>
      <xdr:col>81</xdr:col>
      <xdr:colOff>101600</xdr:colOff>
      <xdr:row>105</xdr:row>
      <xdr:rowOff>75564</xdr:rowOff>
    </xdr:to>
    <xdr:sp macro="" textlink="">
      <xdr:nvSpPr>
        <xdr:cNvPr id="674" name="楕円 673">
          <a:extLst>
            <a:ext uri="{FF2B5EF4-FFF2-40B4-BE49-F238E27FC236}">
              <a16:creationId xmlns:a16="http://schemas.microsoft.com/office/drawing/2014/main" id="{3FFBB882-9364-4EBC-870C-261E88B323DB}"/>
            </a:ext>
          </a:extLst>
        </xdr:cNvPr>
        <xdr:cNvSpPr/>
      </xdr:nvSpPr>
      <xdr:spPr>
        <a:xfrm>
          <a:off x="13887450" y="171157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24764</xdr:rowOff>
    </xdr:from>
    <xdr:to>
      <xdr:col>85</xdr:col>
      <xdr:colOff>127000</xdr:colOff>
      <xdr:row>105</xdr:row>
      <xdr:rowOff>78105</xdr:rowOff>
    </xdr:to>
    <xdr:cxnSp macro="">
      <xdr:nvCxnSpPr>
        <xdr:cNvPr id="675" name="直線コネクタ 674">
          <a:extLst>
            <a:ext uri="{FF2B5EF4-FFF2-40B4-BE49-F238E27FC236}">
              <a16:creationId xmlns:a16="http://schemas.microsoft.com/office/drawing/2014/main" id="{5D7A4206-AF29-416D-9130-FA4AEC3B417C}"/>
            </a:ext>
          </a:extLst>
        </xdr:cNvPr>
        <xdr:cNvCxnSpPr/>
      </xdr:nvCxnSpPr>
      <xdr:spPr>
        <a:xfrm>
          <a:off x="13935075" y="17172939"/>
          <a:ext cx="762000" cy="5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158750</xdr:rowOff>
    </xdr:from>
    <xdr:to>
      <xdr:col>76</xdr:col>
      <xdr:colOff>165100</xdr:colOff>
      <xdr:row>108</xdr:row>
      <xdr:rowOff>88900</xdr:rowOff>
    </xdr:to>
    <xdr:sp macro="" textlink="">
      <xdr:nvSpPr>
        <xdr:cNvPr id="676" name="楕円 675">
          <a:extLst>
            <a:ext uri="{FF2B5EF4-FFF2-40B4-BE49-F238E27FC236}">
              <a16:creationId xmlns:a16="http://schemas.microsoft.com/office/drawing/2014/main" id="{D2C0937A-A85A-4E1B-B7D0-940CE97B0491}"/>
            </a:ext>
          </a:extLst>
        </xdr:cNvPr>
        <xdr:cNvSpPr/>
      </xdr:nvSpPr>
      <xdr:spPr>
        <a:xfrm>
          <a:off x="13096875" y="17649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24764</xdr:rowOff>
    </xdr:from>
    <xdr:to>
      <xdr:col>81</xdr:col>
      <xdr:colOff>50800</xdr:colOff>
      <xdr:row>108</xdr:row>
      <xdr:rowOff>38100</xdr:rowOff>
    </xdr:to>
    <xdr:cxnSp macro="">
      <xdr:nvCxnSpPr>
        <xdr:cNvPr id="677" name="直線コネクタ 676">
          <a:extLst>
            <a:ext uri="{FF2B5EF4-FFF2-40B4-BE49-F238E27FC236}">
              <a16:creationId xmlns:a16="http://schemas.microsoft.com/office/drawing/2014/main" id="{BB1E434A-C91D-4DDA-9BA8-826455782AC3}"/>
            </a:ext>
          </a:extLst>
        </xdr:cNvPr>
        <xdr:cNvCxnSpPr/>
      </xdr:nvCxnSpPr>
      <xdr:spPr>
        <a:xfrm flipV="1">
          <a:off x="13144500" y="17172939"/>
          <a:ext cx="790575" cy="52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130175</xdr:rowOff>
    </xdr:from>
    <xdr:to>
      <xdr:col>72</xdr:col>
      <xdr:colOff>38100</xdr:colOff>
      <xdr:row>108</xdr:row>
      <xdr:rowOff>60325</xdr:rowOff>
    </xdr:to>
    <xdr:sp macro="" textlink="">
      <xdr:nvSpPr>
        <xdr:cNvPr id="678" name="楕円 677">
          <a:extLst>
            <a:ext uri="{FF2B5EF4-FFF2-40B4-BE49-F238E27FC236}">
              <a16:creationId xmlns:a16="http://schemas.microsoft.com/office/drawing/2014/main" id="{400AAFB6-13A4-46BB-B5C6-A2E83BF5BB56}"/>
            </a:ext>
          </a:extLst>
        </xdr:cNvPr>
        <xdr:cNvSpPr/>
      </xdr:nvSpPr>
      <xdr:spPr>
        <a:xfrm>
          <a:off x="12296775" y="176180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9525</xdr:rowOff>
    </xdr:from>
    <xdr:to>
      <xdr:col>76</xdr:col>
      <xdr:colOff>114300</xdr:colOff>
      <xdr:row>108</xdr:row>
      <xdr:rowOff>38100</xdr:rowOff>
    </xdr:to>
    <xdr:cxnSp macro="">
      <xdr:nvCxnSpPr>
        <xdr:cNvPr id="679" name="直線コネクタ 678">
          <a:extLst>
            <a:ext uri="{FF2B5EF4-FFF2-40B4-BE49-F238E27FC236}">
              <a16:creationId xmlns:a16="http://schemas.microsoft.com/office/drawing/2014/main" id="{0D0844EC-27BE-4417-98F5-E25D933CB07C}"/>
            </a:ext>
          </a:extLst>
        </xdr:cNvPr>
        <xdr:cNvCxnSpPr/>
      </xdr:nvCxnSpPr>
      <xdr:spPr>
        <a:xfrm>
          <a:off x="12344400" y="17665700"/>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97789</xdr:rowOff>
    </xdr:from>
    <xdr:to>
      <xdr:col>67</xdr:col>
      <xdr:colOff>101600</xdr:colOff>
      <xdr:row>108</xdr:row>
      <xdr:rowOff>27939</xdr:rowOff>
    </xdr:to>
    <xdr:sp macro="" textlink="">
      <xdr:nvSpPr>
        <xdr:cNvPr id="680" name="楕円 679">
          <a:extLst>
            <a:ext uri="{FF2B5EF4-FFF2-40B4-BE49-F238E27FC236}">
              <a16:creationId xmlns:a16="http://schemas.microsoft.com/office/drawing/2014/main" id="{71EB477A-F414-47FD-8F14-EA90E53BF39C}"/>
            </a:ext>
          </a:extLst>
        </xdr:cNvPr>
        <xdr:cNvSpPr/>
      </xdr:nvSpPr>
      <xdr:spPr>
        <a:xfrm>
          <a:off x="11487150" y="17585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148589</xdr:rowOff>
    </xdr:from>
    <xdr:to>
      <xdr:col>71</xdr:col>
      <xdr:colOff>177800</xdr:colOff>
      <xdr:row>108</xdr:row>
      <xdr:rowOff>9525</xdr:rowOff>
    </xdr:to>
    <xdr:cxnSp macro="">
      <xdr:nvCxnSpPr>
        <xdr:cNvPr id="681" name="直線コネクタ 680">
          <a:extLst>
            <a:ext uri="{FF2B5EF4-FFF2-40B4-BE49-F238E27FC236}">
              <a16:creationId xmlns:a16="http://schemas.microsoft.com/office/drawing/2014/main" id="{FDAC07A6-F0DC-49F7-BDFD-C6C204A40BC4}"/>
            </a:ext>
          </a:extLst>
        </xdr:cNvPr>
        <xdr:cNvCxnSpPr/>
      </xdr:nvCxnSpPr>
      <xdr:spPr>
        <a:xfrm>
          <a:off x="11534775" y="17633314"/>
          <a:ext cx="809625"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3B4AFC16-F295-47BA-B9E7-D4EF641F6FAF}"/>
            </a:ext>
          </a:extLst>
        </xdr:cNvPr>
        <xdr:cNvSpPr txBox="1"/>
      </xdr:nvSpPr>
      <xdr:spPr>
        <a:xfrm>
          <a:off x="13745219"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AD8F5A90-DC24-4CE6-A985-AC462970A6A0}"/>
            </a:ext>
          </a:extLst>
        </xdr:cNvPr>
        <xdr:cNvSpPr txBox="1"/>
      </xdr:nvSpPr>
      <xdr:spPr>
        <a:xfrm>
          <a:off x="12964169" y="1692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31C01D06-82E1-42C7-A05D-C61A62FEB9E1}"/>
            </a:ext>
          </a:extLst>
        </xdr:cNvPr>
        <xdr:cNvSpPr txBox="1"/>
      </xdr:nvSpPr>
      <xdr:spPr>
        <a:xfrm>
          <a:off x="12164069" y="1690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685" name="n_4aveValue【公民館】&#10;有形固定資産減価償却率">
          <a:extLst>
            <a:ext uri="{FF2B5EF4-FFF2-40B4-BE49-F238E27FC236}">
              <a16:creationId xmlns:a16="http://schemas.microsoft.com/office/drawing/2014/main" id="{BD8B969F-C04C-40A7-B674-699D2E82F269}"/>
            </a:ext>
          </a:extLst>
        </xdr:cNvPr>
        <xdr:cNvSpPr txBox="1"/>
      </xdr:nvSpPr>
      <xdr:spPr>
        <a:xfrm>
          <a:off x="1135444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66691</xdr:rowOff>
    </xdr:from>
    <xdr:ext cx="405111" cy="259045"/>
    <xdr:sp macro="" textlink="">
      <xdr:nvSpPr>
        <xdr:cNvPr id="686" name="n_1mainValue【公民館】&#10;有形固定資産減価償却率">
          <a:extLst>
            <a:ext uri="{FF2B5EF4-FFF2-40B4-BE49-F238E27FC236}">
              <a16:creationId xmlns:a16="http://schemas.microsoft.com/office/drawing/2014/main" id="{B6FC43F3-3C0E-4DAB-8F69-D7945C975685}"/>
            </a:ext>
          </a:extLst>
        </xdr:cNvPr>
        <xdr:cNvSpPr txBox="1"/>
      </xdr:nvSpPr>
      <xdr:spPr>
        <a:xfrm>
          <a:off x="13745219" y="1720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80027</xdr:rowOff>
    </xdr:from>
    <xdr:ext cx="405111" cy="259045"/>
    <xdr:sp macro="" textlink="">
      <xdr:nvSpPr>
        <xdr:cNvPr id="687" name="n_2mainValue【公民館】&#10;有形固定資産減価償却率">
          <a:extLst>
            <a:ext uri="{FF2B5EF4-FFF2-40B4-BE49-F238E27FC236}">
              <a16:creationId xmlns:a16="http://schemas.microsoft.com/office/drawing/2014/main" id="{04831FB1-1527-4685-ABEA-2BC0993AFD29}"/>
            </a:ext>
          </a:extLst>
        </xdr:cNvPr>
        <xdr:cNvSpPr txBox="1"/>
      </xdr:nvSpPr>
      <xdr:spPr>
        <a:xfrm>
          <a:off x="12964169" y="1774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51452</xdr:rowOff>
    </xdr:from>
    <xdr:ext cx="405111" cy="259045"/>
    <xdr:sp macro="" textlink="">
      <xdr:nvSpPr>
        <xdr:cNvPr id="688" name="n_3mainValue【公民館】&#10;有形固定資産減価償却率">
          <a:extLst>
            <a:ext uri="{FF2B5EF4-FFF2-40B4-BE49-F238E27FC236}">
              <a16:creationId xmlns:a16="http://schemas.microsoft.com/office/drawing/2014/main" id="{0606BDF9-A2B5-45AB-9ACD-3694A0C6F4E3}"/>
            </a:ext>
          </a:extLst>
        </xdr:cNvPr>
        <xdr:cNvSpPr txBox="1"/>
      </xdr:nvSpPr>
      <xdr:spPr>
        <a:xfrm>
          <a:off x="12164069"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19066</xdr:rowOff>
    </xdr:from>
    <xdr:ext cx="405111" cy="259045"/>
    <xdr:sp macro="" textlink="">
      <xdr:nvSpPr>
        <xdr:cNvPr id="689" name="n_4mainValue【公民館】&#10;有形固定資産減価償却率">
          <a:extLst>
            <a:ext uri="{FF2B5EF4-FFF2-40B4-BE49-F238E27FC236}">
              <a16:creationId xmlns:a16="http://schemas.microsoft.com/office/drawing/2014/main" id="{69076997-01F4-4CA9-8ECB-056526054022}"/>
            </a:ext>
          </a:extLst>
        </xdr:cNvPr>
        <xdr:cNvSpPr txBox="1"/>
      </xdr:nvSpPr>
      <xdr:spPr>
        <a:xfrm>
          <a:off x="11354444"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B4AD28CE-689D-4172-A9E2-81F3DA53ACE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C46D5A46-8EFE-45D6-B19C-DEC1EDB1482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B8FA9F5F-712A-4004-B447-F8F258EBAA4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9EC143F5-5A59-494B-8D3E-E4BAEADBF77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DE9544C9-8441-4C56-BE1F-5800DF23AB5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C29E3142-C5EF-44FB-8093-44FEE941CDE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205B3A98-2D09-4E91-936A-A07F004E9DF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B0DFEB2-FB7D-408B-899F-AFB652AEE2B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43655759-12FF-41F4-9906-21F66802F81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A6F1F6ED-77B6-4020-A909-F258EEEF4A9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4203198B-1327-4E95-AC32-6FEE547568F8}"/>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2C303B87-0A4C-4D1A-8311-95F0BB28D8A4}"/>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0E98FF46-3836-4590-929B-3668DE0259FA}"/>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5EAA45C5-90CE-430A-9742-8BC007065731}"/>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0EAF3BFF-676A-42E4-B82D-CDE6082381F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CE17B02E-E6E5-4937-899B-7E52A59EB5C9}"/>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643A10FD-673D-4224-B9A0-AE8CED6A9BE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B851F7AD-13D0-4919-9CFE-2830EF8CD805}"/>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E80699DF-D89C-4F6F-9796-B4520983A030}"/>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1A64DB8C-B15D-44AD-8F04-7D4B6EEB7381}"/>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861024C8-7B7F-47C5-AD0A-A58AE85CF3F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91A63831-3607-4537-87AC-4108F948A238}"/>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3A87AB1D-E364-483B-9EA9-93C61D791CA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A38B9AF8-AA9B-4ADE-8E4A-782D23BCB44F}"/>
            </a:ext>
          </a:extLst>
        </xdr:cNvPr>
        <xdr:cNvCxnSpPr/>
      </xdr:nvCxnSpPr>
      <xdr:spPr>
        <a:xfrm flipV="1">
          <a:off x="19954239" y="16439135"/>
          <a:ext cx="0" cy="1363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2FE42FF3-277D-4DD4-BC20-4B95260E3284}"/>
            </a:ext>
          </a:extLst>
        </xdr:cNvPr>
        <xdr:cNvSpPr txBox="1"/>
      </xdr:nvSpPr>
      <xdr:spPr>
        <a:xfrm>
          <a:off x="19992975" y="1779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3A5F3D74-4870-41C0-AA5D-54B8D2554175}"/>
            </a:ext>
          </a:extLst>
        </xdr:cNvPr>
        <xdr:cNvCxnSpPr/>
      </xdr:nvCxnSpPr>
      <xdr:spPr>
        <a:xfrm>
          <a:off x="19878675" y="1780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40CA10C9-7E27-4AD5-8DB6-2419EEE9EBE8}"/>
            </a:ext>
          </a:extLst>
        </xdr:cNvPr>
        <xdr:cNvSpPr txBox="1"/>
      </xdr:nvSpPr>
      <xdr:spPr>
        <a:xfrm>
          <a:off x="19992975" y="162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2A1F1B52-5810-4038-B8A6-98B3D95111BF}"/>
            </a:ext>
          </a:extLst>
        </xdr:cNvPr>
        <xdr:cNvCxnSpPr/>
      </xdr:nvCxnSpPr>
      <xdr:spPr>
        <a:xfrm>
          <a:off x="19878675" y="16439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7D69E157-B1F1-4300-8971-0066AF8394BC}"/>
            </a:ext>
          </a:extLst>
        </xdr:cNvPr>
        <xdr:cNvSpPr txBox="1"/>
      </xdr:nvSpPr>
      <xdr:spPr>
        <a:xfrm>
          <a:off x="19992975" y="17459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AD4BC43D-EF66-442F-BA9F-7C46260738B2}"/>
            </a:ext>
          </a:extLst>
        </xdr:cNvPr>
        <xdr:cNvSpPr/>
      </xdr:nvSpPr>
      <xdr:spPr>
        <a:xfrm>
          <a:off x="19897725" y="176085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345872E2-FC58-47ED-88AF-1580863EF2D7}"/>
            </a:ext>
          </a:extLst>
        </xdr:cNvPr>
        <xdr:cNvSpPr/>
      </xdr:nvSpPr>
      <xdr:spPr>
        <a:xfrm>
          <a:off x="19154775" y="176142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A010A6EF-55B6-41F7-B395-6913C82D5B7F}"/>
            </a:ext>
          </a:extLst>
        </xdr:cNvPr>
        <xdr:cNvSpPr/>
      </xdr:nvSpPr>
      <xdr:spPr>
        <a:xfrm>
          <a:off x="18345150" y="176489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B1F7A5CC-B3F0-4566-8FF0-917E470313AD}"/>
            </a:ext>
          </a:extLst>
        </xdr:cNvPr>
        <xdr:cNvSpPr/>
      </xdr:nvSpPr>
      <xdr:spPr>
        <a:xfrm>
          <a:off x="17554575" y="176524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3" name="フローチャート: 判断 722">
          <a:extLst>
            <a:ext uri="{FF2B5EF4-FFF2-40B4-BE49-F238E27FC236}">
              <a16:creationId xmlns:a16="http://schemas.microsoft.com/office/drawing/2014/main" id="{88D4CC9B-D5AB-4902-9EC5-E85B170041BC}"/>
            </a:ext>
          </a:extLst>
        </xdr:cNvPr>
        <xdr:cNvSpPr/>
      </xdr:nvSpPr>
      <xdr:spPr>
        <a:xfrm>
          <a:off x="16754475" y="176504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F40285BE-78DD-4D68-A569-501B988D7A4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C07876D-A1C0-4706-A6F2-8F6FDD47256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9BA2861B-2FB6-49C0-82C1-F5526BED0F9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652F4695-5843-436C-B8C3-96E372A6CE9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BDE92780-D825-4860-84C4-4A38818860A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30735</xdr:rowOff>
    </xdr:from>
    <xdr:to>
      <xdr:col>116</xdr:col>
      <xdr:colOff>114300</xdr:colOff>
      <xdr:row>108</xdr:row>
      <xdr:rowOff>132335</xdr:rowOff>
    </xdr:to>
    <xdr:sp macro="" textlink="">
      <xdr:nvSpPr>
        <xdr:cNvPr id="729" name="楕円 728">
          <a:extLst>
            <a:ext uri="{FF2B5EF4-FFF2-40B4-BE49-F238E27FC236}">
              <a16:creationId xmlns:a16="http://schemas.microsoft.com/office/drawing/2014/main" id="{95050F4D-4F2B-405A-BB36-2570EF50F1E5}"/>
            </a:ext>
          </a:extLst>
        </xdr:cNvPr>
        <xdr:cNvSpPr/>
      </xdr:nvSpPr>
      <xdr:spPr>
        <a:xfrm>
          <a:off x="19897725" y="176869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117112</xdr:rowOff>
    </xdr:from>
    <xdr:ext cx="469744" cy="259045"/>
    <xdr:sp macro="" textlink="">
      <xdr:nvSpPr>
        <xdr:cNvPr id="730" name="【公民館】&#10;一人当たり面積該当値テキスト">
          <a:extLst>
            <a:ext uri="{FF2B5EF4-FFF2-40B4-BE49-F238E27FC236}">
              <a16:creationId xmlns:a16="http://schemas.microsoft.com/office/drawing/2014/main" id="{C7C09498-5B24-47A2-A4C8-049494B3DD10}"/>
            </a:ext>
          </a:extLst>
        </xdr:cNvPr>
        <xdr:cNvSpPr txBox="1"/>
      </xdr:nvSpPr>
      <xdr:spPr>
        <a:xfrm>
          <a:off x="19992975" y="1760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34925</xdr:rowOff>
    </xdr:from>
    <xdr:to>
      <xdr:col>112</xdr:col>
      <xdr:colOff>38100</xdr:colOff>
      <xdr:row>108</xdr:row>
      <xdr:rowOff>136525</xdr:rowOff>
    </xdr:to>
    <xdr:sp macro="" textlink="">
      <xdr:nvSpPr>
        <xdr:cNvPr id="731" name="楕円 730">
          <a:extLst>
            <a:ext uri="{FF2B5EF4-FFF2-40B4-BE49-F238E27FC236}">
              <a16:creationId xmlns:a16="http://schemas.microsoft.com/office/drawing/2014/main" id="{EF35FA9F-D21A-476F-9A78-A94C00473CB8}"/>
            </a:ext>
          </a:extLst>
        </xdr:cNvPr>
        <xdr:cNvSpPr/>
      </xdr:nvSpPr>
      <xdr:spPr>
        <a:xfrm>
          <a:off x="19154775" y="176942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81535</xdr:rowOff>
    </xdr:from>
    <xdr:to>
      <xdr:col>116</xdr:col>
      <xdr:colOff>63500</xdr:colOff>
      <xdr:row>108</xdr:row>
      <xdr:rowOff>85725</xdr:rowOff>
    </xdr:to>
    <xdr:cxnSp macro="">
      <xdr:nvCxnSpPr>
        <xdr:cNvPr id="732" name="直線コネクタ 731">
          <a:extLst>
            <a:ext uri="{FF2B5EF4-FFF2-40B4-BE49-F238E27FC236}">
              <a16:creationId xmlns:a16="http://schemas.microsoft.com/office/drawing/2014/main" id="{1129EF7C-2C9E-4C01-BFBE-C22985E889BA}"/>
            </a:ext>
          </a:extLst>
        </xdr:cNvPr>
        <xdr:cNvCxnSpPr/>
      </xdr:nvCxnSpPr>
      <xdr:spPr>
        <a:xfrm flipV="1">
          <a:off x="19202400" y="1774406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43053</xdr:rowOff>
    </xdr:from>
    <xdr:to>
      <xdr:col>107</xdr:col>
      <xdr:colOff>101600</xdr:colOff>
      <xdr:row>108</xdr:row>
      <xdr:rowOff>144653</xdr:rowOff>
    </xdr:to>
    <xdr:sp macro="" textlink="">
      <xdr:nvSpPr>
        <xdr:cNvPr id="733" name="楕円 732">
          <a:extLst>
            <a:ext uri="{FF2B5EF4-FFF2-40B4-BE49-F238E27FC236}">
              <a16:creationId xmlns:a16="http://schemas.microsoft.com/office/drawing/2014/main" id="{0EB4A64A-E918-4587-BA8D-4E9F1E927046}"/>
            </a:ext>
          </a:extLst>
        </xdr:cNvPr>
        <xdr:cNvSpPr/>
      </xdr:nvSpPr>
      <xdr:spPr>
        <a:xfrm>
          <a:off x="18345150" y="177055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85725</xdr:rowOff>
    </xdr:from>
    <xdr:to>
      <xdr:col>111</xdr:col>
      <xdr:colOff>177800</xdr:colOff>
      <xdr:row>108</xdr:row>
      <xdr:rowOff>93853</xdr:rowOff>
    </xdr:to>
    <xdr:cxnSp macro="">
      <xdr:nvCxnSpPr>
        <xdr:cNvPr id="734" name="直線コネクタ 733">
          <a:extLst>
            <a:ext uri="{FF2B5EF4-FFF2-40B4-BE49-F238E27FC236}">
              <a16:creationId xmlns:a16="http://schemas.microsoft.com/office/drawing/2014/main" id="{5EFF552F-C9DB-4035-8F10-F25A56C83BE0}"/>
            </a:ext>
          </a:extLst>
        </xdr:cNvPr>
        <xdr:cNvCxnSpPr/>
      </xdr:nvCxnSpPr>
      <xdr:spPr>
        <a:xfrm flipV="1">
          <a:off x="18392775" y="17741900"/>
          <a:ext cx="809625"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44450</xdr:rowOff>
    </xdr:from>
    <xdr:to>
      <xdr:col>102</xdr:col>
      <xdr:colOff>165100</xdr:colOff>
      <xdr:row>108</xdr:row>
      <xdr:rowOff>146050</xdr:rowOff>
    </xdr:to>
    <xdr:sp macro="" textlink="">
      <xdr:nvSpPr>
        <xdr:cNvPr id="735" name="楕円 734">
          <a:extLst>
            <a:ext uri="{FF2B5EF4-FFF2-40B4-BE49-F238E27FC236}">
              <a16:creationId xmlns:a16="http://schemas.microsoft.com/office/drawing/2014/main" id="{6D84D8F9-6FCD-44A3-A820-063497E78A1B}"/>
            </a:ext>
          </a:extLst>
        </xdr:cNvPr>
        <xdr:cNvSpPr/>
      </xdr:nvSpPr>
      <xdr:spPr>
        <a:xfrm>
          <a:off x="17554575" y="17706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93853</xdr:rowOff>
    </xdr:from>
    <xdr:to>
      <xdr:col>107</xdr:col>
      <xdr:colOff>50800</xdr:colOff>
      <xdr:row>108</xdr:row>
      <xdr:rowOff>95250</xdr:rowOff>
    </xdr:to>
    <xdr:cxnSp macro="">
      <xdr:nvCxnSpPr>
        <xdr:cNvPr id="736" name="直線コネクタ 735">
          <a:extLst>
            <a:ext uri="{FF2B5EF4-FFF2-40B4-BE49-F238E27FC236}">
              <a16:creationId xmlns:a16="http://schemas.microsoft.com/office/drawing/2014/main" id="{5454A438-EDBE-46C2-9FDA-009FB5E1C703}"/>
            </a:ext>
          </a:extLst>
        </xdr:cNvPr>
        <xdr:cNvCxnSpPr/>
      </xdr:nvCxnSpPr>
      <xdr:spPr>
        <a:xfrm flipV="1">
          <a:off x="17602200" y="17753203"/>
          <a:ext cx="790575"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45465</xdr:rowOff>
    </xdr:from>
    <xdr:to>
      <xdr:col>98</xdr:col>
      <xdr:colOff>38100</xdr:colOff>
      <xdr:row>108</xdr:row>
      <xdr:rowOff>147065</xdr:rowOff>
    </xdr:to>
    <xdr:sp macro="" textlink="">
      <xdr:nvSpPr>
        <xdr:cNvPr id="737" name="楕円 736">
          <a:extLst>
            <a:ext uri="{FF2B5EF4-FFF2-40B4-BE49-F238E27FC236}">
              <a16:creationId xmlns:a16="http://schemas.microsoft.com/office/drawing/2014/main" id="{79DA576F-BF71-4278-9C93-F5064A039587}"/>
            </a:ext>
          </a:extLst>
        </xdr:cNvPr>
        <xdr:cNvSpPr/>
      </xdr:nvSpPr>
      <xdr:spPr>
        <a:xfrm>
          <a:off x="16754475" y="17707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95250</xdr:rowOff>
    </xdr:from>
    <xdr:to>
      <xdr:col>102</xdr:col>
      <xdr:colOff>114300</xdr:colOff>
      <xdr:row>108</xdr:row>
      <xdr:rowOff>96265</xdr:rowOff>
    </xdr:to>
    <xdr:cxnSp macro="">
      <xdr:nvCxnSpPr>
        <xdr:cNvPr id="738" name="直線コネクタ 737">
          <a:extLst>
            <a:ext uri="{FF2B5EF4-FFF2-40B4-BE49-F238E27FC236}">
              <a16:creationId xmlns:a16="http://schemas.microsoft.com/office/drawing/2014/main" id="{A5C83675-D418-43E2-B0C7-320AAC37A112}"/>
            </a:ext>
          </a:extLst>
        </xdr:cNvPr>
        <xdr:cNvCxnSpPr/>
      </xdr:nvCxnSpPr>
      <xdr:spPr>
        <a:xfrm flipV="1">
          <a:off x="16802100" y="17754600"/>
          <a:ext cx="8001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37EA6424-452D-477A-B0F9-BAFBEA578471}"/>
            </a:ext>
          </a:extLst>
        </xdr:cNvPr>
        <xdr:cNvSpPr txBox="1"/>
      </xdr:nvSpPr>
      <xdr:spPr>
        <a:xfrm>
          <a:off x="18983402" y="1738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D0A079AE-9045-4795-96F8-E427F92F0C7E}"/>
            </a:ext>
          </a:extLst>
        </xdr:cNvPr>
        <xdr:cNvSpPr txBox="1"/>
      </xdr:nvSpPr>
      <xdr:spPr>
        <a:xfrm>
          <a:off x="18183302" y="1742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AD2D330F-E277-40FC-9AC1-2EA753E3FF2A}"/>
            </a:ext>
          </a:extLst>
        </xdr:cNvPr>
        <xdr:cNvSpPr txBox="1"/>
      </xdr:nvSpPr>
      <xdr:spPr>
        <a:xfrm>
          <a:off x="17383202" y="1743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742" name="n_4aveValue【公民館】&#10;一人当たり面積">
          <a:extLst>
            <a:ext uri="{FF2B5EF4-FFF2-40B4-BE49-F238E27FC236}">
              <a16:creationId xmlns:a16="http://schemas.microsoft.com/office/drawing/2014/main" id="{F13C00FA-C7E8-49C0-A9CD-62AB24B7B08D}"/>
            </a:ext>
          </a:extLst>
        </xdr:cNvPr>
        <xdr:cNvSpPr txBox="1"/>
      </xdr:nvSpPr>
      <xdr:spPr>
        <a:xfrm>
          <a:off x="16592627" y="1742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127652</xdr:rowOff>
    </xdr:from>
    <xdr:ext cx="469744" cy="259045"/>
    <xdr:sp macro="" textlink="">
      <xdr:nvSpPr>
        <xdr:cNvPr id="743" name="n_1mainValue【公民館】&#10;一人当たり面積">
          <a:extLst>
            <a:ext uri="{FF2B5EF4-FFF2-40B4-BE49-F238E27FC236}">
              <a16:creationId xmlns:a16="http://schemas.microsoft.com/office/drawing/2014/main" id="{74F40BAC-25EC-4725-933C-E6531B6B513E}"/>
            </a:ext>
          </a:extLst>
        </xdr:cNvPr>
        <xdr:cNvSpPr txBox="1"/>
      </xdr:nvSpPr>
      <xdr:spPr>
        <a:xfrm>
          <a:off x="18983402"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135780</xdr:rowOff>
    </xdr:from>
    <xdr:ext cx="469744" cy="259045"/>
    <xdr:sp macro="" textlink="">
      <xdr:nvSpPr>
        <xdr:cNvPr id="744" name="n_2mainValue【公民館】&#10;一人当たり面積">
          <a:extLst>
            <a:ext uri="{FF2B5EF4-FFF2-40B4-BE49-F238E27FC236}">
              <a16:creationId xmlns:a16="http://schemas.microsoft.com/office/drawing/2014/main" id="{381569C9-5E08-4748-AEAD-9D2620781CC7}"/>
            </a:ext>
          </a:extLst>
        </xdr:cNvPr>
        <xdr:cNvSpPr txBox="1"/>
      </xdr:nvSpPr>
      <xdr:spPr>
        <a:xfrm>
          <a:off x="18183302" y="1779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137177</xdr:rowOff>
    </xdr:from>
    <xdr:ext cx="469744" cy="259045"/>
    <xdr:sp macro="" textlink="">
      <xdr:nvSpPr>
        <xdr:cNvPr id="745" name="n_3mainValue【公民館】&#10;一人当たり面積">
          <a:extLst>
            <a:ext uri="{FF2B5EF4-FFF2-40B4-BE49-F238E27FC236}">
              <a16:creationId xmlns:a16="http://schemas.microsoft.com/office/drawing/2014/main" id="{08B9F06D-32D0-47F1-B0E9-4A6C9D1A9074}"/>
            </a:ext>
          </a:extLst>
        </xdr:cNvPr>
        <xdr:cNvSpPr txBox="1"/>
      </xdr:nvSpPr>
      <xdr:spPr>
        <a:xfrm>
          <a:off x="17383202" y="1779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138192</xdr:rowOff>
    </xdr:from>
    <xdr:ext cx="469744" cy="259045"/>
    <xdr:sp macro="" textlink="">
      <xdr:nvSpPr>
        <xdr:cNvPr id="746" name="n_4mainValue【公民館】&#10;一人当たり面積">
          <a:extLst>
            <a:ext uri="{FF2B5EF4-FFF2-40B4-BE49-F238E27FC236}">
              <a16:creationId xmlns:a16="http://schemas.microsoft.com/office/drawing/2014/main" id="{2E47E0BA-A355-4D5C-86DF-5EA8DA896B08}"/>
            </a:ext>
          </a:extLst>
        </xdr:cNvPr>
        <xdr:cNvSpPr txBox="1"/>
      </xdr:nvSpPr>
      <xdr:spPr>
        <a:xfrm>
          <a:off x="16592627" y="1780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F493998A-5A08-4B58-BF8C-8FC494BD073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AE0162BB-E3EB-455F-93CE-A535B7130A4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BA3C7931-03BA-42B7-98E3-AC2A0AC8059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道路については減価償却率が類似団体と比較して</a:t>
          </a:r>
          <a:r>
            <a:rPr kumimoji="1" lang="en-US" altLang="ja-JP" sz="1100">
              <a:solidFill>
                <a:schemeClr val="dk1"/>
              </a:solidFill>
              <a:effectLst/>
              <a:latin typeface="+mn-lt"/>
              <a:ea typeface="+mn-ea"/>
              <a:cs typeface="+mn-cs"/>
            </a:rPr>
            <a:t>19.6</a:t>
          </a:r>
          <a:r>
            <a:rPr kumimoji="1" lang="ja-JP" altLang="ja-JP" sz="1100">
              <a:solidFill>
                <a:schemeClr val="dk1"/>
              </a:solidFill>
              <a:effectLst/>
              <a:latin typeface="+mn-lt"/>
              <a:ea typeface="+mn-ea"/>
              <a:cs typeface="+mn-cs"/>
            </a:rPr>
            <a:t>ポイント低く、類似団体内順位も</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位と上位に位置している。しかしながら、公営住宅、公民館等の施設については、減価償却率が高く、施設が老朽化していることが分かる。公営住宅については、老朽化が進行している施設が多く、その対策が必要となっている。そのため令和</a:t>
          </a:r>
          <a:r>
            <a:rPr lang="ja-JP" altLang="ja-JP" sz="1100" b="0" i="0" baseline="0">
              <a:solidFill>
                <a:schemeClr val="dk1"/>
              </a:solidFill>
              <a:effectLst/>
              <a:latin typeface="+mn-lt"/>
              <a:ea typeface="+mn-ea"/>
              <a:cs typeface="+mn-cs"/>
            </a:rPr>
            <a:t>２年度に作成した公営住宅等長寿命化計画に基づき、施設の最適化を計画的に進めていくこととしている。公民館についても、多くの施設で老朽化が進行している中、今後の人口推移等を考慮した上で、統廃合も含めて最適化を推進していく予定である。また、</a:t>
          </a:r>
          <a:r>
            <a:rPr kumimoji="1" lang="ja-JP" altLang="ja-JP" sz="1100">
              <a:solidFill>
                <a:schemeClr val="dk1"/>
              </a:solidFill>
              <a:effectLst/>
              <a:latin typeface="+mn-lt"/>
              <a:ea typeface="+mn-ea"/>
              <a:cs typeface="+mn-cs"/>
            </a:rPr>
            <a:t>町内に１施設のみの保育所については、令和３年度に実施した大規模改修により、減価償却率が改善したところである。</a:t>
          </a:r>
          <a:r>
            <a:rPr lang="ja-JP" altLang="ja-JP" sz="1100" b="0" i="0" baseline="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各施設においても更新等の対策が必要となるが、令和３年度に見直しを行った公共施設等総合管理計画に基づき、町の今後の人口推移等を考慮し、公共施設の最適化を図っていくこととしている。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E4545E-8F28-477B-8E82-9AB212DBAA2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F03626-31DC-4B9F-BF50-40E3114E346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F925AE-43D7-441C-838A-449ABF21FD7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681BC9E-731B-4D6F-8669-40316D4E10A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愛媛県松野町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20F9A6-7544-48D9-9D4B-C34327AE06C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E0BD1A0-1C25-417B-8E46-D0C199211C7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2B2CBA-8DD9-4ED1-BC12-65FFBCBB02D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E1129BA-81A8-4658-ACF3-FDF8A45256B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B5097F2-CECB-44E8-993D-CCB353F1811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6E268AD-0324-44BB-BB34-C8210DEB93A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3,484
3,428
98.45
4,183,377
4,060,301
108,318
2,503,060
5,801,482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728ADC-9471-4E3F-8262-8F2499D22D0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FAE2553-2212-4419-B40F-E3936451F3E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BFCF64-B98D-4675-BBD1-259CF5E4AD5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33B7D9-68FB-4DDF-B9CF-07AED7E8069B}"/>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F719ED-29AC-4CDF-AC6E-FFA00EE0FCD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2049D8B-6E37-416B-A4C8-1FE09552D733}"/>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F090DAB-FFA5-4C32-93A3-C062C13A8EA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CCE879-7693-4570-9BA7-4FBC6716EAA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6543B5-2055-46D5-BB54-1E7781C45B6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2E609D-712F-4D22-8D7F-7203F1A7D09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6588F2-8201-4D32-942D-C9CDFE03031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68EA7BE-AD88-4861-8992-982E79D7424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4F4576-4267-4A3F-B628-7E1F0A93882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0975EF8-6BB6-45D9-9AED-77AE30C7204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3E8F7C-6BE9-4854-8DAA-469C97425DB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1045D5-558F-4CBB-AAA2-9E46EE98DA0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98727B-E462-4BD8-B6D4-DF83E48F1DC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3042D73-DE23-4C6E-97AF-5E256A7F804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259172-CBBE-46A5-A43B-D8C65794E4E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5377DB-147B-458E-9D60-0450BA2F748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FF172A-485B-4CFD-8E2D-B075E05F70B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126BB0A-DCCE-4826-A061-88BCAC7F432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12EE8A4-0376-477D-8E2C-7AA2A0510F6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4E53C3-8EA3-4CBC-99AF-878A9253FCD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FA5C827-9CAB-46D3-83F3-341B715D13E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BAA7AD8-BAE0-4A9D-B98D-0B431C218C7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A4C1E0E-D772-4E66-86E4-24E83134500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023FC10-2C57-49A3-87D7-2899587A710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397A35-6DDA-46FB-9A28-916FF71BF2C4}"/>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CC54009-DDF7-48A0-A803-7B3AFBAC80D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3838080-38DD-4F87-8D1D-84107281361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34D75E6-556E-4669-9454-2A297730A5C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1A0434B-E5C3-42BF-90AF-3841C90085D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2AF3D4E-B080-4C52-841A-E2C8DB5C494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96630F9-2FCE-441F-9D95-FC551F475BB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C1E993F-33CE-40BC-A15D-686AFD83DD8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F03972A-4017-46DE-8906-0C14C1AF6227}"/>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9236181-3080-4C32-88CA-A9EFB3DE96B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A2B75BD-B4DC-461E-83FB-70221430A68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45D1931-DD30-4EBC-B516-7D5276913F6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2C321C2-45AB-49FF-BF57-BF08C70C339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7F9FCAE-2641-448E-A713-D7EC3ED13B7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2245083-8234-46A5-B9F0-0BCB0DA0CC5A}"/>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C32B17D-E297-4ECF-A0F4-AA26B08926B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2BF68C9-EA8D-45DD-B23F-9BA75BE4D78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1C1AD32-504F-4EC7-BFAF-02C027F2DD9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FC9DA09-FBEC-44AC-9DDF-AFB941141AC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41A7EAE-360B-4073-9E71-B911AF1BEF1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4718A42-FEAF-4FC3-AEDE-4C46B8FEAFA7}"/>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C4E6C36-701C-44FF-9307-F2D5C768FC62}"/>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37FCEC2-47C0-4200-9959-0DF8BF6C6D6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3FD7545-0B92-40A7-BDE5-7983B8B0D24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C77D51C-805B-4E26-98F0-C770951B7895}"/>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F2630E80-D467-4946-B48B-5F9CA5FB07E7}"/>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375A5E2-529B-45F2-AA2D-743F5E3A3E9A}"/>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632FFB4-1473-4BC4-8CFB-43F71E982D1D}"/>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9F0225D-5DDA-4592-9D5D-21340E5E53EC}"/>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9F89F9B6-AFFC-4450-9DF4-4931005EB7BD}"/>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AD1EBC2-1939-429C-8F90-1B4B4DCC89F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AB4E5CDD-72FB-4DAC-B412-736EB69A299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AFAB360B-18B7-4F0F-A488-DC54676C82C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5A9ABCA8-CE7A-4243-853D-751FEBAE977B}"/>
            </a:ext>
          </a:extLst>
        </xdr:cNvPr>
        <xdr:cNvCxnSpPr/>
      </xdr:nvCxnSpPr>
      <xdr:spPr>
        <a:xfrm flipV="1">
          <a:off x="4180840" y="8921750"/>
          <a:ext cx="0" cy="1527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0E3DDBB-28BC-4A20-BD86-70B16356A6DC}"/>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B9969EA5-71A1-4619-98F3-3A8343A4DFA0}"/>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E2E1C241-6691-4A8E-AF5F-24916DDC4164}"/>
            </a:ext>
          </a:extLst>
        </xdr:cNvPr>
        <xdr:cNvSpPr txBox="1"/>
      </xdr:nvSpPr>
      <xdr:spPr>
        <a:xfrm>
          <a:off x="4219575" y="871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08706049-42C0-437A-9C14-81ECEB78CC07}"/>
            </a:ext>
          </a:extLst>
        </xdr:cNvPr>
        <xdr:cNvCxnSpPr/>
      </xdr:nvCxnSpPr>
      <xdr:spPr>
        <a:xfrm>
          <a:off x="4105275" y="892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8CCC8DCD-2E65-469B-AB24-6C78EECE255F}"/>
            </a:ext>
          </a:extLst>
        </xdr:cNvPr>
        <xdr:cNvSpPr txBox="1"/>
      </xdr:nvSpPr>
      <xdr:spPr>
        <a:xfrm>
          <a:off x="4219575" y="9792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9EFED727-D8E8-42A8-8CFA-C429363032CA}"/>
            </a:ext>
          </a:extLst>
        </xdr:cNvPr>
        <xdr:cNvSpPr/>
      </xdr:nvSpPr>
      <xdr:spPr>
        <a:xfrm>
          <a:off x="4124325" y="98082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551F0D49-2EBB-42CE-B2D0-159D0CE470C7}"/>
            </a:ext>
          </a:extLst>
        </xdr:cNvPr>
        <xdr:cNvSpPr/>
      </xdr:nvSpPr>
      <xdr:spPr>
        <a:xfrm>
          <a:off x="3381375" y="9917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026A6EB8-E1FD-4441-8664-5A1C42ACAC2D}"/>
            </a:ext>
          </a:extLst>
        </xdr:cNvPr>
        <xdr:cNvSpPr/>
      </xdr:nvSpPr>
      <xdr:spPr>
        <a:xfrm>
          <a:off x="2571750" y="9841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53C93917-2C49-4D3F-B9BF-009D8A62F2FB}"/>
            </a:ext>
          </a:extLst>
        </xdr:cNvPr>
        <xdr:cNvSpPr/>
      </xdr:nvSpPr>
      <xdr:spPr>
        <a:xfrm>
          <a:off x="1781175" y="97078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B6C482CF-FD7B-4770-85BC-1FFA340AA911}"/>
            </a:ext>
          </a:extLst>
        </xdr:cNvPr>
        <xdr:cNvSpPr/>
      </xdr:nvSpPr>
      <xdr:spPr>
        <a:xfrm>
          <a:off x="981075" y="97218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F8D2CACB-918E-4AF0-B13C-0348056A9BA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B45AC61-E665-4B1A-B3DA-4FA41B95407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D55DCE3-3B65-4471-A5AA-FA52118E80B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A56DBB8-D9A0-497E-ABA4-CED6590F631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EF980CE-2194-404F-B951-6F7816183FF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89" name="楕円 88">
          <a:extLst>
            <a:ext uri="{FF2B5EF4-FFF2-40B4-BE49-F238E27FC236}">
              <a16:creationId xmlns:a16="http://schemas.microsoft.com/office/drawing/2014/main" id="{681327AF-2A8F-48DD-8C82-C2FB196E2F93}"/>
            </a:ext>
          </a:extLst>
        </xdr:cNvPr>
        <xdr:cNvSpPr/>
      </xdr:nvSpPr>
      <xdr:spPr>
        <a:xfrm>
          <a:off x="4124325" y="97040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66BAE3CE-D775-4683-82BC-E4E4E87EE7C2}"/>
            </a:ext>
          </a:extLst>
        </xdr:cNvPr>
        <xdr:cNvSpPr txBox="1"/>
      </xdr:nvSpPr>
      <xdr:spPr>
        <a:xfrm>
          <a:off x="4219575"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91" name="楕円 90">
          <a:extLst>
            <a:ext uri="{FF2B5EF4-FFF2-40B4-BE49-F238E27FC236}">
              <a16:creationId xmlns:a16="http://schemas.microsoft.com/office/drawing/2014/main" id="{DEDFD41F-AFD8-4AB1-8841-5D998B28A01C}"/>
            </a:ext>
          </a:extLst>
        </xdr:cNvPr>
        <xdr:cNvSpPr/>
      </xdr:nvSpPr>
      <xdr:spPr>
        <a:xfrm>
          <a:off x="3381375" y="9655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60</xdr:row>
      <xdr:rowOff>17145</xdr:rowOff>
    </xdr:to>
    <xdr:cxnSp macro="">
      <xdr:nvCxnSpPr>
        <xdr:cNvPr id="92" name="直線コネクタ 91">
          <a:extLst>
            <a:ext uri="{FF2B5EF4-FFF2-40B4-BE49-F238E27FC236}">
              <a16:creationId xmlns:a16="http://schemas.microsoft.com/office/drawing/2014/main" id="{194BA2A5-2FF3-49A6-A956-FA07B9269EC2}"/>
            </a:ext>
          </a:extLst>
        </xdr:cNvPr>
        <xdr:cNvCxnSpPr/>
      </xdr:nvCxnSpPr>
      <xdr:spPr>
        <a:xfrm>
          <a:off x="3429000" y="9702800"/>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46355</xdr:rowOff>
    </xdr:from>
    <xdr:to>
      <xdr:col>15</xdr:col>
      <xdr:colOff>101600</xdr:colOff>
      <xdr:row>59</xdr:row>
      <xdr:rowOff>147955</xdr:rowOff>
    </xdr:to>
    <xdr:sp macro="" textlink="">
      <xdr:nvSpPr>
        <xdr:cNvPr id="93" name="楕円 92">
          <a:extLst>
            <a:ext uri="{FF2B5EF4-FFF2-40B4-BE49-F238E27FC236}">
              <a16:creationId xmlns:a16="http://schemas.microsoft.com/office/drawing/2014/main" id="{F22C6B67-BFB0-495E-A70F-F5ADF36906FC}"/>
            </a:ext>
          </a:extLst>
        </xdr:cNvPr>
        <xdr:cNvSpPr/>
      </xdr:nvSpPr>
      <xdr:spPr>
        <a:xfrm>
          <a:off x="2571750" y="9612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97155</xdr:rowOff>
    </xdr:from>
    <xdr:to>
      <xdr:col>19</xdr:col>
      <xdr:colOff>177800</xdr:colOff>
      <xdr:row>59</xdr:row>
      <xdr:rowOff>142875</xdr:rowOff>
    </xdr:to>
    <xdr:cxnSp macro="">
      <xdr:nvCxnSpPr>
        <xdr:cNvPr id="94" name="直線コネクタ 93">
          <a:extLst>
            <a:ext uri="{FF2B5EF4-FFF2-40B4-BE49-F238E27FC236}">
              <a16:creationId xmlns:a16="http://schemas.microsoft.com/office/drawing/2014/main" id="{97D24414-4BA5-4449-846E-2C1A320F3178}"/>
            </a:ext>
          </a:extLst>
        </xdr:cNvPr>
        <xdr:cNvCxnSpPr/>
      </xdr:nvCxnSpPr>
      <xdr:spPr>
        <a:xfrm>
          <a:off x="2619375" y="9660255"/>
          <a:ext cx="80962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99695</xdr:rowOff>
    </xdr:from>
    <xdr:to>
      <xdr:col>10</xdr:col>
      <xdr:colOff>165100</xdr:colOff>
      <xdr:row>60</xdr:row>
      <xdr:rowOff>29845</xdr:rowOff>
    </xdr:to>
    <xdr:sp macro="" textlink="">
      <xdr:nvSpPr>
        <xdr:cNvPr id="95" name="楕円 94">
          <a:extLst>
            <a:ext uri="{FF2B5EF4-FFF2-40B4-BE49-F238E27FC236}">
              <a16:creationId xmlns:a16="http://schemas.microsoft.com/office/drawing/2014/main" id="{317976FC-27A4-4D6A-BEFF-069929F45FE4}"/>
            </a:ext>
          </a:extLst>
        </xdr:cNvPr>
        <xdr:cNvSpPr/>
      </xdr:nvSpPr>
      <xdr:spPr>
        <a:xfrm>
          <a:off x="1781175" y="96659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97155</xdr:rowOff>
    </xdr:from>
    <xdr:to>
      <xdr:col>15</xdr:col>
      <xdr:colOff>50800</xdr:colOff>
      <xdr:row>59</xdr:row>
      <xdr:rowOff>150495</xdr:rowOff>
    </xdr:to>
    <xdr:cxnSp macro="">
      <xdr:nvCxnSpPr>
        <xdr:cNvPr id="96" name="直線コネクタ 95">
          <a:extLst>
            <a:ext uri="{FF2B5EF4-FFF2-40B4-BE49-F238E27FC236}">
              <a16:creationId xmlns:a16="http://schemas.microsoft.com/office/drawing/2014/main" id="{049A9331-868E-44C3-84F4-688D08EF6C60}"/>
            </a:ext>
          </a:extLst>
        </xdr:cNvPr>
        <xdr:cNvCxnSpPr/>
      </xdr:nvCxnSpPr>
      <xdr:spPr>
        <a:xfrm flipV="1">
          <a:off x="1828800" y="9660255"/>
          <a:ext cx="79057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57785</xdr:rowOff>
    </xdr:from>
    <xdr:to>
      <xdr:col>6</xdr:col>
      <xdr:colOff>38100</xdr:colOff>
      <xdr:row>59</xdr:row>
      <xdr:rowOff>159385</xdr:rowOff>
    </xdr:to>
    <xdr:sp macro="" textlink="">
      <xdr:nvSpPr>
        <xdr:cNvPr id="97" name="楕円 96">
          <a:extLst>
            <a:ext uri="{FF2B5EF4-FFF2-40B4-BE49-F238E27FC236}">
              <a16:creationId xmlns:a16="http://schemas.microsoft.com/office/drawing/2014/main" id="{01216AA1-8891-433B-B070-5403AB3FE053}"/>
            </a:ext>
          </a:extLst>
        </xdr:cNvPr>
        <xdr:cNvSpPr/>
      </xdr:nvSpPr>
      <xdr:spPr>
        <a:xfrm>
          <a:off x="981075" y="96208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108585</xdr:rowOff>
    </xdr:from>
    <xdr:to>
      <xdr:col>10</xdr:col>
      <xdr:colOff>114300</xdr:colOff>
      <xdr:row>59</xdr:row>
      <xdr:rowOff>150495</xdr:rowOff>
    </xdr:to>
    <xdr:cxnSp macro="">
      <xdr:nvCxnSpPr>
        <xdr:cNvPr id="98" name="直線コネクタ 97">
          <a:extLst>
            <a:ext uri="{FF2B5EF4-FFF2-40B4-BE49-F238E27FC236}">
              <a16:creationId xmlns:a16="http://schemas.microsoft.com/office/drawing/2014/main" id="{0AEF692A-F28E-4D43-8188-2A363C55D605}"/>
            </a:ext>
          </a:extLst>
        </xdr:cNvPr>
        <xdr:cNvCxnSpPr/>
      </xdr:nvCxnSpPr>
      <xdr:spPr>
        <a:xfrm>
          <a:off x="1028700" y="9668510"/>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99" name="n_1aveValue【体育館・プール】&#10;有形固定資産減価償却率">
          <a:extLst>
            <a:ext uri="{FF2B5EF4-FFF2-40B4-BE49-F238E27FC236}">
              <a16:creationId xmlns:a16="http://schemas.microsoft.com/office/drawing/2014/main" id="{E714DDD2-BB79-49C3-AD85-121D963D9231}"/>
            </a:ext>
          </a:extLst>
        </xdr:cNvPr>
        <xdr:cNvSpPr txBox="1"/>
      </xdr:nvSpPr>
      <xdr:spPr>
        <a:xfrm>
          <a:off x="3239144"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100" name="n_2aveValue【体育館・プール】&#10;有形固定資産減価償却率">
          <a:extLst>
            <a:ext uri="{FF2B5EF4-FFF2-40B4-BE49-F238E27FC236}">
              <a16:creationId xmlns:a16="http://schemas.microsoft.com/office/drawing/2014/main" id="{A9848A76-7854-47EC-B2E1-9443FDDF459B}"/>
            </a:ext>
          </a:extLst>
        </xdr:cNvPr>
        <xdr:cNvSpPr txBox="1"/>
      </xdr:nvSpPr>
      <xdr:spPr>
        <a:xfrm>
          <a:off x="2439044" y="992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101" name="n_3aveValue【体育館・プール】&#10;有形固定資産減価償却率">
          <a:extLst>
            <a:ext uri="{FF2B5EF4-FFF2-40B4-BE49-F238E27FC236}">
              <a16:creationId xmlns:a16="http://schemas.microsoft.com/office/drawing/2014/main" id="{F696B022-6575-46A5-BD38-845D4ED6325D}"/>
            </a:ext>
          </a:extLst>
        </xdr:cNvPr>
        <xdr:cNvSpPr txBox="1"/>
      </xdr:nvSpPr>
      <xdr:spPr>
        <a:xfrm>
          <a:off x="1648469" y="979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102" name="n_4aveValue【体育館・プール】&#10;有形固定資産減価償却率">
          <a:extLst>
            <a:ext uri="{FF2B5EF4-FFF2-40B4-BE49-F238E27FC236}">
              <a16:creationId xmlns:a16="http://schemas.microsoft.com/office/drawing/2014/main" id="{7BDE4F11-ADAF-4957-861E-BBC999F89D56}"/>
            </a:ext>
          </a:extLst>
        </xdr:cNvPr>
        <xdr:cNvSpPr txBox="1"/>
      </xdr:nvSpPr>
      <xdr:spPr>
        <a:xfrm>
          <a:off x="848369"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38752</xdr:rowOff>
    </xdr:from>
    <xdr:ext cx="405111" cy="259045"/>
    <xdr:sp macro="" textlink="">
      <xdr:nvSpPr>
        <xdr:cNvPr id="103" name="n_1mainValue【体育館・プール】&#10;有形固定資産減価償却率">
          <a:extLst>
            <a:ext uri="{FF2B5EF4-FFF2-40B4-BE49-F238E27FC236}">
              <a16:creationId xmlns:a16="http://schemas.microsoft.com/office/drawing/2014/main" id="{D029B963-D5FE-47CC-976A-7605A041FDFA}"/>
            </a:ext>
          </a:extLst>
        </xdr:cNvPr>
        <xdr:cNvSpPr txBox="1"/>
      </xdr:nvSpPr>
      <xdr:spPr>
        <a:xfrm>
          <a:off x="3239144" y="943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164482</xdr:rowOff>
    </xdr:from>
    <xdr:ext cx="405111" cy="259045"/>
    <xdr:sp macro="" textlink="">
      <xdr:nvSpPr>
        <xdr:cNvPr id="104" name="n_2mainValue【体育館・プール】&#10;有形固定資産減価償却率">
          <a:extLst>
            <a:ext uri="{FF2B5EF4-FFF2-40B4-BE49-F238E27FC236}">
              <a16:creationId xmlns:a16="http://schemas.microsoft.com/office/drawing/2014/main" id="{67F491C5-AB27-4F9D-BDBA-4A4E1BAF04E3}"/>
            </a:ext>
          </a:extLst>
        </xdr:cNvPr>
        <xdr:cNvSpPr txBox="1"/>
      </xdr:nvSpPr>
      <xdr:spPr>
        <a:xfrm>
          <a:off x="2439044" y="9400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46372</xdr:rowOff>
    </xdr:from>
    <xdr:ext cx="405111" cy="259045"/>
    <xdr:sp macro="" textlink="">
      <xdr:nvSpPr>
        <xdr:cNvPr id="105" name="n_3mainValue【体育館・プール】&#10;有形固定資産減価償却率">
          <a:extLst>
            <a:ext uri="{FF2B5EF4-FFF2-40B4-BE49-F238E27FC236}">
              <a16:creationId xmlns:a16="http://schemas.microsoft.com/office/drawing/2014/main" id="{7678A0FF-1E40-4BA6-85B3-E5D31F3E4D4D}"/>
            </a:ext>
          </a:extLst>
        </xdr:cNvPr>
        <xdr:cNvSpPr txBox="1"/>
      </xdr:nvSpPr>
      <xdr:spPr>
        <a:xfrm>
          <a:off x="1648469"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4462</xdr:rowOff>
    </xdr:from>
    <xdr:ext cx="405111" cy="259045"/>
    <xdr:sp macro="" textlink="">
      <xdr:nvSpPr>
        <xdr:cNvPr id="106" name="n_4mainValue【体育館・プール】&#10;有形固定資産減価償却率">
          <a:extLst>
            <a:ext uri="{FF2B5EF4-FFF2-40B4-BE49-F238E27FC236}">
              <a16:creationId xmlns:a16="http://schemas.microsoft.com/office/drawing/2014/main" id="{2ACC42F5-C62A-4DEB-8B64-77005F70C178}"/>
            </a:ext>
          </a:extLst>
        </xdr:cNvPr>
        <xdr:cNvSpPr txBox="1"/>
      </xdr:nvSpPr>
      <xdr:spPr>
        <a:xfrm>
          <a:off x="848369"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E35C3DDA-364F-4201-AE2A-9A4C06AA7E8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E3F87FD2-E5E7-4CFF-95B9-B5DCF83FB0C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D9E1DBFE-AB2E-4D54-A65A-D1EA9FBA710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3336DE93-BF32-4C7F-BED0-AA9BA1090C3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96DF7BFC-0C13-43CB-B529-E1D13ACF2C3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CAB90215-8FF0-48AF-9B6A-B547F5A9401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EA74382F-6C25-48D7-820D-FF9AAEC255A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9EC2B5B-C0DF-4036-BADC-6FB1BA5DD79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B10FDC86-DEB2-43DE-B40A-D57C69B19AC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B99EED37-49D8-4B3A-A79B-16B2B7C4BF4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C262C2D4-0C1A-4D71-B9B5-6A607DB020E4}"/>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BA7B8E6B-B5C2-4BB6-B8D6-CBFB9E0B3DE1}"/>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2A20F3AC-51DB-4C90-AB3E-0DDF19B08E6B}"/>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04BAE960-28E5-4F9C-920A-8C902381FC0D}"/>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947FEF12-69BE-4375-AB0D-3141754D4777}"/>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24279918-F4D5-4708-B436-8702169E9A0F}"/>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953E7D76-4071-41EE-9192-8B45659EC362}"/>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EF64F24E-D4E3-49FE-B3C8-11A0CC77F3C7}"/>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1A34B1CB-F3F2-4116-AA76-F368B828ECA1}"/>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E5BA8C6B-231B-499E-B939-22FFF23D4A54}"/>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5C68485D-146C-4E9B-8473-509CB2A38E09}"/>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0EF6773C-BB98-4825-B77F-4A5051BAF52E}"/>
            </a:ext>
          </a:extLst>
        </xdr:cNvPr>
        <xdr:cNvSpPr txBox="1"/>
      </xdr:nvSpPr>
      <xdr:spPr>
        <a:xfrm>
          <a:off x="5478976" y="882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58AA57DD-D1AC-4274-824F-1BA68C343D0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5844B566-0E51-4E25-85E0-59C3F589FA7F}"/>
            </a:ext>
          </a:extLst>
        </xdr:cNvPr>
        <xdr:cNvSpPr txBox="1"/>
      </xdr:nvSpPr>
      <xdr:spPr>
        <a:xfrm>
          <a:off x="5478976"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0F9193D4-A6B0-45CB-B7DA-44A666C4311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5F5AAF1A-EC53-45EE-AC7C-329787A62E36}"/>
            </a:ext>
          </a:extLst>
        </xdr:cNvPr>
        <xdr:cNvCxnSpPr/>
      </xdr:nvCxnSpPr>
      <xdr:spPr>
        <a:xfrm flipV="1">
          <a:off x="9429115" y="9165100"/>
          <a:ext cx="0" cy="1334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51ADD729-2A9B-4AA2-9CC8-6AE4191386DF}"/>
            </a:ext>
          </a:extLst>
        </xdr:cNvPr>
        <xdr:cNvSpPr txBox="1"/>
      </xdr:nvSpPr>
      <xdr:spPr>
        <a:xfrm>
          <a:off x="9467850" y="1050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8AD8B03E-C88B-42E2-A014-585FB1C8D071}"/>
            </a:ext>
          </a:extLst>
        </xdr:cNvPr>
        <xdr:cNvCxnSpPr/>
      </xdr:nvCxnSpPr>
      <xdr:spPr>
        <a:xfrm>
          <a:off x="9363075" y="104991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1B21F149-5A11-44DC-BC86-1205E8975DDC}"/>
            </a:ext>
          </a:extLst>
        </xdr:cNvPr>
        <xdr:cNvSpPr txBox="1"/>
      </xdr:nvSpPr>
      <xdr:spPr>
        <a:xfrm>
          <a:off x="9467850" y="895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B365E351-CCE2-49F4-BF3E-A1440B250A5F}"/>
            </a:ext>
          </a:extLst>
        </xdr:cNvPr>
        <xdr:cNvCxnSpPr/>
      </xdr:nvCxnSpPr>
      <xdr:spPr>
        <a:xfrm>
          <a:off x="9363075" y="9165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A3C11DD9-335D-4ACE-990C-830431AC3F33}"/>
            </a:ext>
          </a:extLst>
        </xdr:cNvPr>
        <xdr:cNvSpPr txBox="1"/>
      </xdr:nvSpPr>
      <xdr:spPr>
        <a:xfrm>
          <a:off x="9467850" y="10150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355DBD4C-14F5-47D8-A32C-26230943588D}"/>
            </a:ext>
          </a:extLst>
        </xdr:cNvPr>
        <xdr:cNvSpPr/>
      </xdr:nvSpPr>
      <xdr:spPr>
        <a:xfrm>
          <a:off x="9401175" y="102865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DEB54158-3749-486F-9993-C5597BFB0E0F}"/>
            </a:ext>
          </a:extLst>
        </xdr:cNvPr>
        <xdr:cNvSpPr/>
      </xdr:nvSpPr>
      <xdr:spPr>
        <a:xfrm>
          <a:off x="8639175" y="10277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822E7633-C87C-4FDE-A054-FD3FFCCAB581}"/>
            </a:ext>
          </a:extLst>
        </xdr:cNvPr>
        <xdr:cNvSpPr/>
      </xdr:nvSpPr>
      <xdr:spPr>
        <a:xfrm>
          <a:off x="7839075" y="102766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0F21DE10-E082-4074-9E1E-85EF736FDE0D}"/>
            </a:ext>
          </a:extLst>
        </xdr:cNvPr>
        <xdr:cNvSpPr/>
      </xdr:nvSpPr>
      <xdr:spPr>
        <a:xfrm>
          <a:off x="7029450" y="10284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C1BC252C-2E05-41D3-ADD2-4088DE4DC0DB}"/>
            </a:ext>
          </a:extLst>
        </xdr:cNvPr>
        <xdr:cNvSpPr/>
      </xdr:nvSpPr>
      <xdr:spPr>
        <a:xfrm>
          <a:off x="6238875" y="102763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745198B-5DFD-4593-9AF8-3796824383D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CD2DE6A2-AFD6-4BE0-A996-5D1C45C2CDF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78D0AC3-D306-4839-BE00-22DDFE1943C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C1BE7E34-CD68-4203-B958-419763298BD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2C7C671F-BBEA-4C13-8A3C-6D5ADB21826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92728</xdr:rowOff>
    </xdr:from>
    <xdr:to>
      <xdr:col>55</xdr:col>
      <xdr:colOff>50800</xdr:colOff>
      <xdr:row>64</xdr:row>
      <xdr:rowOff>22878</xdr:rowOff>
    </xdr:to>
    <xdr:sp macro="" textlink="">
      <xdr:nvSpPr>
        <xdr:cNvPr id="148" name="楕円 147">
          <a:extLst>
            <a:ext uri="{FF2B5EF4-FFF2-40B4-BE49-F238E27FC236}">
              <a16:creationId xmlns:a16="http://schemas.microsoft.com/office/drawing/2014/main" id="{9D58730C-D379-4E88-BEC3-A2AB9AB2F14F}"/>
            </a:ext>
          </a:extLst>
        </xdr:cNvPr>
        <xdr:cNvSpPr/>
      </xdr:nvSpPr>
      <xdr:spPr>
        <a:xfrm>
          <a:off x="9401175" y="1030352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71155</xdr:rowOff>
    </xdr:from>
    <xdr:ext cx="469744" cy="259045"/>
    <xdr:sp macro="" textlink="">
      <xdr:nvSpPr>
        <xdr:cNvPr id="149" name="【体育館・プール】&#10;一人当たり面積該当値テキスト">
          <a:extLst>
            <a:ext uri="{FF2B5EF4-FFF2-40B4-BE49-F238E27FC236}">
              <a16:creationId xmlns:a16="http://schemas.microsoft.com/office/drawing/2014/main" id="{155D1703-74AB-4148-A8B0-85451AD7C3E3}"/>
            </a:ext>
          </a:extLst>
        </xdr:cNvPr>
        <xdr:cNvSpPr txBox="1"/>
      </xdr:nvSpPr>
      <xdr:spPr>
        <a:xfrm>
          <a:off x="9467850" y="1027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96974</xdr:rowOff>
    </xdr:from>
    <xdr:to>
      <xdr:col>50</xdr:col>
      <xdr:colOff>165100</xdr:colOff>
      <xdr:row>64</xdr:row>
      <xdr:rowOff>27124</xdr:rowOff>
    </xdr:to>
    <xdr:sp macro="" textlink="">
      <xdr:nvSpPr>
        <xdr:cNvPr id="150" name="楕円 149">
          <a:extLst>
            <a:ext uri="{FF2B5EF4-FFF2-40B4-BE49-F238E27FC236}">
              <a16:creationId xmlns:a16="http://schemas.microsoft.com/office/drawing/2014/main" id="{FDF31FFC-5272-431E-9EAF-582208DFB64D}"/>
            </a:ext>
          </a:extLst>
        </xdr:cNvPr>
        <xdr:cNvSpPr/>
      </xdr:nvSpPr>
      <xdr:spPr>
        <a:xfrm>
          <a:off x="8639175" y="103077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143528</xdr:rowOff>
    </xdr:from>
    <xdr:to>
      <xdr:col>55</xdr:col>
      <xdr:colOff>0</xdr:colOff>
      <xdr:row>63</xdr:row>
      <xdr:rowOff>147774</xdr:rowOff>
    </xdr:to>
    <xdr:cxnSp macro="">
      <xdr:nvCxnSpPr>
        <xdr:cNvPr id="151" name="直線コネクタ 150">
          <a:extLst>
            <a:ext uri="{FF2B5EF4-FFF2-40B4-BE49-F238E27FC236}">
              <a16:creationId xmlns:a16="http://schemas.microsoft.com/office/drawing/2014/main" id="{9ECE1081-49C7-4432-9C76-25A2717A0C73}"/>
            </a:ext>
          </a:extLst>
        </xdr:cNvPr>
        <xdr:cNvCxnSpPr/>
      </xdr:nvCxnSpPr>
      <xdr:spPr>
        <a:xfrm flipV="1">
          <a:off x="8686800" y="10351153"/>
          <a:ext cx="74295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100402</xdr:rowOff>
    </xdr:from>
    <xdr:to>
      <xdr:col>46</xdr:col>
      <xdr:colOff>38100</xdr:colOff>
      <xdr:row>64</xdr:row>
      <xdr:rowOff>30552</xdr:rowOff>
    </xdr:to>
    <xdr:sp macro="" textlink="">
      <xdr:nvSpPr>
        <xdr:cNvPr id="152" name="楕円 151">
          <a:extLst>
            <a:ext uri="{FF2B5EF4-FFF2-40B4-BE49-F238E27FC236}">
              <a16:creationId xmlns:a16="http://schemas.microsoft.com/office/drawing/2014/main" id="{32BEBB51-1D21-4ADE-A392-8EB42D1805CB}"/>
            </a:ext>
          </a:extLst>
        </xdr:cNvPr>
        <xdr:cNvSpPr/>
      </xdr:nvSpPr>
      <xdr:spPr>
        <a:xfrm>
          <a:off x="7839075" y="103143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147774</xdr:rowOff>
    </xdr:from>
    <xdr:to>
      <xdr:col>50</xdr:col>
      <xdr:colOff>114300</xdr:colOff>
      <xdr:row>63</xdr:row>
      <xdr:rowOff>151202</xdr:rowOff>
    </xdr:to>
    <xdr:cxnSp macro="">
      <xdr:nvCxnSpPr>
        <xdr:cNvPr id="153" name="直線コネクタ 152">
          <a:extLst>
            <a:ext uri="{FF2B5EF4-FFF2-40B4-BE49-F238E27FC236}">
              <a16:creationId xmlns:a16="http://schemas.microsoft.com/office/drawing/2014/main" id="{FAEBD574-FC68-4D1A-A8F9-248CC680DC02}"/>
            </a:ext>
          </a:extLst>
        </xdr:cNvPr>
        <xdr:cNvCxnSpPr/>
      </xdr:nvCxnSpPr>
      <xdr:spPr>
        <a:xfrm flipV="1">
          <a:off x="7886700" y="10355399"/>
          <a:ext cx="800100" cy="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103832</xdr:rowOff>
    </xdr:from>
    <xdr:to>
      <xdr:col>41</xdr:col>
      <xdr:colOff>101600</xdr:colOff>
      <xdr:row>64</xdr:row>
      <xdr:rowOff>33982</xdr:rowOff>
    </xdr:to>
    <xdr:sp macro="" textlink="">
      <xdr:nvSpPr>
        <xdr:cNvPr id="154" name="楕円 153">
          <a:extLst>
            <a:ext uri="{FF2B5EF4-FFF2-40B4-BE49-F238E27FC236}">
              <a16:creationId xmlns:a16="http://schemas.microsoft.com/office/drawing/2014/main" id="{428A6D64-0308-43BF-BB94-D9B34946E3C7}"/>
            </a:ext>
          </a:extLst>
        </xdr:cNvPr>
        <xdr:cNvSpPr/>
      </xdr:nvSpPr>
      <xdr:spPr>
        <a:xfrm>
          <a:off x="7029450" y="1031780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151202</xdr:rowOff>
    </xdr:from>
    <xdr:to>
      <xdr:col>45</xdr:col>
      <xdr:colOff>177800</xdr:colOff>
      <xdr:row>63</xdr:row>
      <xdr:rowOff>154632</xdr:rowOff>
    </xdr:to>
    <xdr:cxnSp macro="">
      <xdr:nvCxnSpPr>
        <xdr:cNvPr id="155" name="直線コネクタ 154">
          <a:extLst>
            <a:ext uri="{FF2B5EF4-FFF2-40B4-BE49-F238E27FC236}">
              <a16:creationId xmlns:a16="http://schemas.microsoft.com/office/drawing/2014/main" id="{E46860CE-BFD2-4FCF-B888-CD04888AE3F3}"/>
            </a:ext>
          </a:extLst>
        </xdr:cNvPr>
        <xdr:cNvCxnSpPr/>
      </xdr:nvCxnSpPr>
      <xdr:spPr>
        <a:xfrm flipV="1">
          <a:off x="7077075" y="10362002"/>
          <a:ext cx="809625"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106444</xdr:rowOff>
    </xdr:from>
    <xdr:to>
      <xdr:col>36</xdr:col>
      <xdr:colOff>165100</xdr:colOff>
      <xdr:row>64</xdr:row>
      <xdr:rowOff>36594</xdr:rowOff>
    </xdr:to>
    <xdr:sp macro="" textlink="">
      <xdr:nvSpPr>
        <xdr:cNvPr id="156" name="楕円 155">
          <a:extLst>
            <a:ext uri="{FF2B5EF4-FFF2-40B4-BE49-F238E27FC236}">
              <a16:creationId xmlns:a16="http://schemas.microsoft.com/office/drawing/2014/main" id="{D133120C-82E8-4614-A93C-9DF0E9AE2B66}"/>
            </a:ext>
          </a:extLst>
        </xdr:cNvPr>
        <xdr:cNvSpPr/>
      </xdr:nvSpPr>
      <xdr:spPr>
        <a:xfrm>
          <a:off x="6238875" y="103140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154632</xdr:rowOff>
    </xdr:from>
    <xdr:to>
      <xdr:col>41</xdr:col>
      <xdr:colOff>50800</xdr:colOff>
      <xdr:row>63</xdr:row>
      <xdr:rowOff>157244</xdr:rowOff>
    </xdr:to>
    <xdr:cxnSp macro="">
      <xdr:nvCxnSpPr>
        <xdr:cNvPr id="157" name="直線コネクタ 156">
          <a:extLst>
            <a:ext uri="{FF2B5EF4-FFF2-40B4-BE49-F238E27FC236}">
              <a16:creationId xmlns:a16="http://schemas.microsoft.com/office/drawing/2014/main" id="{EE5F95DA-9F25-41B9-90AB-255B91759F30}"/>
            </a:ext>
          </a:extLst>
        </xdr:cNvPr>
        <xdr:cNvCxnSpPr/>
      </xdr:nvCxnSpPr>
      <xdr:spPr>
        <a:xfrm flipV="1">
          <a:off x="6286500" y="10365432"/>
          <a:ext cx="790575" cy="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D226275A-5D51-4D76-98D8-5EAF8C3ADAC5}"/>
            </a:ext>
          </a:extLst>
        </xdr:cNvPr>
        <xdr:cNvSpPr txBox="1"/>
      </xdr:nvSpPr>
      <xdr:spPr>
        <a:xfrm>
          <a:off x="8458277" y="1006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4098CAEE-B560-4FE8-8E92-2787FB841562}"/>
            </a:ext>
          </a:extLst>
        </xdr:cNvPr>
        <xdr:cNvSpPr txBox="1"/>
      </xdr:nvSpPr>
      <xdr:spPr>
        <a:xfrm>
          <a:off x="7677227" y="1006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48CB7F1E-F243-40F0-919E-F647A7AE9FCD}"/>
            </a:ext>
          </a:extLst>
        </xdr:cNvPr>
        <xdr:cNvSpPr txBox="1"/>
      </xdr:nvSpPr>
      <xdr:spPr>
        <a:xfrm>
          <a:off x="6867602" y="1006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161" name="n_4aveValue【体育館・プール】&#10;一人当たり面積">
          <a:extLst>
            <a:ext uri="{FF2B5EF4-FFF2-40B4-BE49-F238E27FC236}">
              <a16:creationId xmlns:a16="http://schemas.microsoft.com/office/drawing/2014/main" id="{8178B884-53E0-4961-BC0C-9F27D0D4DEC7}"/>
            </a:ext>
          </a:extLst>
        </xdr:cNvPr>
        <xdr:cNvSpPr txBox="1"/>
      </xdr:nvSpPr>
      <xdr:spPr>
        <a:xfrm>
          <a:off x="6067502" y="1006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18251</xdr:rowOff>
    </xdr:from>
    <xdr:ext cx="469744" cy="259045"/>
    <xdr:sp macro="" textlink="">
      <xdr:nvSpPr>
        <xdr:cNvPr id="162" name="n_1mainValue【体育館・プール】&#10;一人当たり面積">
          <a:extLst>
            <a:ext uri="{FF2B5EF4-FFF2-40B4-BE49-F238E27FC236}">
              <a16:creationId xmlns:a16="http://schemas.microsoft.com/office/drawing/2014/main" id="{12136416-3C40-44B7-A1E8-0C4F458E02BD}"/>
            </a:ext>
          </a:extLst>
        </xdr:cNvPr>
        <xdr:cNvSpPr txBox="1"/>
      </xdr:nvSpPr>
      <xdr:spPr>
        <a:xfrm>
          <a:off x="8458277" y="1039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21679</xdr:rowOff>
    </xdr:from>
    <xdr:ext cx="469744" cy="259045"/>
    <xdr:sp macro="" textlink="">
      <xdr:nvSpPr>
        <xdr:cNvPr id="163" name="n_2mainValue【体育館・プール】&#10;一人当たり面積">
          <a:extLst>
            <a:ext uri="{FF2B5EF4-FFF2-40B4-BE49-F238E27FC236}">
              <a16:creationId xmlns:a16="http://schemas.microsoft.com/office/drawing/2014/main" id="{9A65D4D5-55AD-412E-9379-567FA8F6A946}"/>
            </a:ext>
          </a:extLst>
        </xdr:cNvPr>
        <xdr:cNvSpPr txBox="1"/>
      </xdr:nvSpPr>
      <xdr:spPr>
        <a:xfrm>
          <a:off x="7677227" y="1039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25109</xdr:rowOff>
    </xdr:from>
    <xdr:ext cx="469744" cy="259045"/>
    <xdr:sp macro="" textlink="">
      <xdr:nvSpPr>
        <xdr:cNvPr id="164" name="n_3mainValue【体育館・プール】&#10;一人当たり面積">
          <a:extLst>
            <a:ext uri="{FF2B5EF4-FFF2-40B4-BE49-F238E27FC236}">
              <a16:creationId xmlns:a16="http://schemas.microsoft.com/office/drawing/2014/main" id="{6549D905-F775-4FE0-B639-B4B10F3A32A7}"/>
            </a:ext>
          </a:extLst>
        </xdr:cNvPr>
        <xdr:cNvSpPr txBox="1"/>
      </xdr:nvSpPr>
      <xdr:spPr>
        <a:xfrm>
          <a:off x="6867602" y="1040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27721</xdr:rowOff>
    </xdr:from>
    <xdr:ext cx="469744" cy="259045"/>
    <xdr:sp macro="" textlink="">
      <xdr:nvSpPr>
        <xdr:cNvPr id="165" name="n_4mainValue【体育館・プール】&#10;一人当たり面積">
          <a:extLst>
            <a:ext uri="{FF2B5EF4-FFF2-40B4-BE49-F238E27FC236}">
              <a16:creationId xmlns:a16="http://schemas.microsoft.com/office/drawing/2014/main" id="{1C6F5E7E-B604-4545-A754-8670270508E9}"/>
            </a:ext>
          </a:extLst>
        </xdr:cNvPr>
        <xdr:cNvSpPr txBox="1"/>
      </xdr:nvSpPr>
      <xdr:spPr>
        <a:xfrm>
          <a:off x="6067502" y="1040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E06395F9-AC9E-48CD-BA1C-C73705B88EC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9AE57BB1-6EC4-4F5F-9EC2-B3279C0EFD7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E325A5C7-1822-4A55-8EB5-E6C7367CF0D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5A26FCEB-3E78-4421-8399-7E67F5E0AAF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E2ED38DA-8DCC-4392-ABC8-EE15DE31A34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CC9410CF-C536-4278-B56D-15C43EA06E6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505D7FA4-39F3-4E8A-B6CE-0B1C9830E43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309DF7C1-3DA8-4FEE-ACCE-FB328E77550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234A99AE-DCFB-4BFA-998C-5C9A3EA5D01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C459AD7C-BF24-44A9-8D82-1824B24AB55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6ED1F870-26C5-4D06-A88F-F719B5FF8FA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D057E11E-3E5B-4741-AF24-CB76A50794D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DDC536D4-632E-43B6-BAE2-0FB5D085ABFC}"/>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1679E37C-1779-4219-8057-865C5E545F51}"/>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84453A0A-4455-42D8-BF11-738031F7D674}"/>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69451D21-C1B9-45F9-91CD-79839B95B774}"/>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B2532FA4-B30E-4226-A228-772C327EAC69}"/>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698A0F3-2432-4C25-A7DC-5A4B8737CB28}"/>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46501C06-C271-405E-A41F-3F9CE7F15E3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B47B569E-780D-4E4A-965C-0949A323CEA7}"/>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878A27A8-C32E-4AFD-BF14-39BB5B747F3F}"/>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6C9B24E0-3B10-4284-BD41-6C70EF19ADB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D0F13AAF-2145-4281-96B9-ECBB063EB20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06BE5A14-D122-433B-925C-55F696AEEA7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7EC8D3A1-CB11-4F27-9061-FA5C5043C11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EE1FB36E-616C-4D1E-923F-AB57FB11FB16}"/>
            </a:ext>
          </a:extLst>
        </xdr:cNvPr>
        <xdr:cNvCxnSpPr/>
      </xdr:nvCxnSpPr>
      <xdr:spPr>
        <a:xfrm flipV="1">
          <a:off x="4180840" y="12599036"/>
          <a:ext cx="0" cy="1495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AD06EC1F-49C3-442E-95C4-F4A0C7035A20}"/>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8EFCACED-2365-430A-889F-27FA1214D6EC}"/>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5D383445-230E-470B-A307-4469C9B177E9}"/>
            </a:ext>
          </a:extLst>
        </xdr:cNvPr>
        <xdr:cNvSpPr txBox="1"/>
      </xdr:nvSpPr>
      <xdr:spPr>
        <a:xfrm>
          <a:off x="4219575" y="123837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B7ABBDD0-DF07-4242-9A02-E3D09D1642FF}"/>
            </a:ext>
          </a:extLst>
        </xdr:cNvPr>
        <xdr:cNvCxnSpPr/>
      </xdr:nvCxnSpPr>
      <xdr:spPr>
        <a:xfrm>
          <a:off x="4105275" y="125990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4383E8D9-D930-4324-ADEC-3FD57AA75B44}"/>
            </a:ext>
          </a:extLst>
        </xdr:cNvPr>
        <xdr:cNvSpPr txBox="1"/>
      </xdr:nvSpPr>
      <xdr:spPr>
        <a:xfrm>
          <a:off x="4219575" y="131943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379A2E73-73C8-48D5-BE88-194C6B2CDBEE}"/>
            </a:ext>
          </a:extLst>
        </xdr:cNvPr>
        <xdr:cNvSpPr/>
      </xdr:nvSpPr>
      <xdr:spPr>
        <a:xfrm>
          <a:off x="4124325" y="1333336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ED0A904F-5648-4F43-8237-14EDADC2224C}"/>
            </a:ext>
          </a:extLst>
        </xdr:cNvPr>
        <xdr:cNvSpPr/>
      </xdr:nvSpPr>
      <xdr:spPr>
        <a:xfrm>
          <a:off x="33813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5C8B8003-575C-4C06-B080-026EDCE52994}"/>
            </a:ext>
          </a:extLst>
        </xdr:cNvPr>
        <xdr:cNvSpPr/>
      </xdr:nvSpPr>
      <xdr:spPr>
        <a:xfrm>
          <a:off x="2571750" y="134004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F0E0A32E-5239-42E7-BCEE-4693EA9C99D4}"/>
            </a:ext>
          </a:extLst>
        </xdr:cNvPr>
        <xdr:cNvSpPr/>
      </xdr:nvSpPr>
      <xdr:spPr>
        <a:xfrm>
          <a:off x="1781175" y="133612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36637AD4-D6D9-4C65-971A-90EC9C416B31}"/>
            </a:ext>
          </a:extLst>
        </xdr:cNvPr>
        <xdr:cNvSpPr/>
      </xdr:nvSpPr>
      <xdr:spPr>
        <a:xfrm>
          <a:off x="981075" y="132992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AAF2B9B-6AE5-4ABC-BBA4-CD14B951322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DF1576B4-D0B2-4B4F-ACD2-065B00514E7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E91C8459-A1A5-44A3-887A-BB596A81E96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AC43C609-BBA7-482B-B0F7-7701B20C96D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AAA70507-0A8A-486F-9E3E-5441B30E36E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116295</xdr:rowOff>
    </xdr:from>
    <xdr:to>
      <xdr:col>24</xdr:col>
      <xdr:colOff>114300</xdr:colOff>
      <xdr:row>86</xdr:row>
      <xdr:rowOff>46445</xdr:rowOff>
    </xdr:to>
    <xdr:sp macro="" textlink="">
      <xdr:nvSpPr>
        <xdr:cNvPr id="207" name="楕円 206">
          <a:extLst>
            <a:ext uri="{FF2B5EF4-FFF2-40B4-BE49-F238E27FC236}">
              <a16:creationId xmlns:a16="http://schemas.microsoft.com/office/drawing/2014/main" id="{A8C01F7C-5AFF-4585-8BBB-2C1241129E3C}"/>
            </a:ext>
          </a:extLst>
        </xdr:cNvPr>
        <xdr:cNvSpPr/>
      </xdr:nvSpPr>
      <xdr:spPr>
        <a:xfrm>
          <a:off x="4124325" y="13889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94722</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2B110A20-CBD9-4D54-A4C4-CE8E2D719ED4}"/>
            </a:ext>
          </a:extLst>
        </xdr:cNvPr>
        <xdr:cNvSpPr txBox="1"/>
      </xdr:nvSpPr>
      <xdr:spPr>
        <a:xfrm>
          <a:off x="4219575" y="1386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59145</xdr:rowOff>
    </xdr:from>
    <xdr:to>
      <xdr:col>20</xdr:col>
      <xdr:colOff>38100</xdr:colOff>
      <xdr:row>85</xdr:row>
      <xdr:rowOff>160745</xdr:rowOff>
    </xdr:to>
    <xdr:sp macro="" textlink="">
      <xdr:nvSpPr>
        <xdr:cNvPr id="209" name="楕円 208">
          <a:extLst>
            <a:ext uri="{FF2B5EF4-FFF2-40B4-BE49-F238E27FC236}">
              <a16:creationId xmlns:a16="http://schemas.microsoft.com/office/drawing/2014/main" id="{58D1B816-FA69-415A-A91A-1C5EB9D8D1BE}"/>
            </a:ext>
          </a:extLst>
        </xdr:cNvPr>
        <xdr:cNvSpPr/>
      </xdr:nvSpPr>
      <xdr:spPr>
        <a:xfrm>
          <a:off x="3381375" y="138322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109945</xdr:rowOff>
    </xdr:from>
    <xdr:to>
      <xdr:col>24</xdr:col>
      <xdr:colOff>63500</xdr:colOff>
      <xdr:row>85</xdr:row>
      <xdr:rowOff>167095</xdr:rowOff>
    </xdr:to>
    <xdr:cxnSp macro="">
      <xdr:nvCxnSpPr>
        <xdr:cNvPr id="210" name="直線コネクタ 209">
          <a:extLst>
            <a:ext uri="{FF2B5EF4-FFF2-40B4-BE49-F238E27FC236}">
              <a16:creationId xmlns:a16="http://schemas.microsoft.com/office/drawing/2014/main" id="{42201707-8A5D-4533-940E-B14FD7BE9343}"/>
            </a:ext>
          </a:extLst>
        </xdr:cNvPr>
        <xdr:cNvCxnSpPr/>
      </xdr:nvCxnSpPr>
      <xdr:spPr>
        <a:xfrm>
          <a:off x="3429000" y="13879920"/>
          <a:ext cx="7524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47716</xdr:rowOff>
    </xdr:from>
    <xdr:to>
      <xdr:col>15</xdr:col>
      <xdr:colOff>101600</xdr:colOff>
      <xdr:row>85</xdr:row>
      <xdr:rowOff>149316</xdr:rowOff>
    </xdr:to>
    <xdr:sp macro="" textlink="">
      <xdr:nvSpPr>
        <xdr:cNvPr id="211" name="楕円 210">
          <a:extLst>
            <a:ext uri="{FF2B5EF4-FFF2-40B4-BE49-F238E27FC236}">
              <a16:creationId xmlns:a16="http://schemas.microsoft.com/office/drawing/2014/main" id="{83844113-03B0-4D5C-962F-5AA1E8CC431D}"/>
            </a:ext>
          </a:extLst>
        </xdr:cNvPr>
        <xdr:cNvSpPr/>
      </xdr:nvSpPr>
      <xdr:spPr>
        <a:xfrm>
          <a:off x="2571750" y="138176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98516</xdr:rowOff>
    </xdr:from>
    <xdr:to>
      <xdr:col>19</xdr:col>
      <xdr:colOff>177800</xdr:colOff>
      <xdr:row>85</xdr:row>
      <xdr:rowOff>109945</xdr:rowOff>
    </xdr:to>
    <xdr:cxnSp macro="">
      <xdr:nvCxnSpPr>
        <xdr:cNvPr id="212" name="直線コネクタ 211">
          <a:extLst>
            <a:ext uri="{FF2B5EF4-FFF2-40B4-BE49-F238E27FC236}">
              <a16:creationId xmlns:a16="http://schemas.microsoft.com/office/drawing/2014/main" id="{20A6447E-AC69-469B-8B50-E0BD3A4A468E}"/>
            </a:ext>
          </a:extLst>
        </xdr:cNvPr>
        <xdr:cNvCxnSpPr/>
      </xdr:nvCxnSpPr>
      <xdr:spPr>
        <a:xfrm>
          <a:off x="2619375" y="13874841"/>
          <a:ext cx="809625" cy="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162016</xdr:rowOff>
    </xdr:from>
    <xdr:to>
      <xdr:col>10</xdr:col>
      <xdr:colOff>165100</xdr:colOff>
      <xdr:row>85</xdr:row>
      <xdr:rowOff>92166</xdr:rowOff>
    </xdr:to>
    <xdr:sp macro="" textlink="">
      <xdr:nvSpPr>
        <xdr:cNvPr id="213" name="楕円 212">
          <a:extLst>
            <a:ext uri="{FF2B5EF4-FFF2-40B4-BE49-F238E27FC236}">
              <a16:creationId xmlns:a16="http://schemas.microsoft.com/office/drawing/2014/main" id="{C3997D30-32E8-4806-AC15-C7526889F953}"/>
            </a:ext>
          </a:extLst>
        </xdr:cNvPr>
        <xdr:cNvSpPr/>
      </xdr:nvSpPr>
      <xdr:spPr>
        <a:xfrm>
          <a:off x="1781175" y="137700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41366</xdr:rowOff>
    </xdr:from>
    <xdr:to>
      <xdr:col>15</xdr:col>
      <xdr:colOff>50800</xdr:colOff>
      <xdr:row>85</xdr:row>
      <xdr:rowOff>98516</xdr:rowOff>
    </xdr:to>
    <xdr:cxnSp macro="">
      <xdr:nvCxnSpPr>
        <xdr:cNvPr id="214" name="直線コネクタ 213">
          <a:extLst>
            <a:ext uri="{FF2B5EF4-FFF2-40B4-BE49-F238E27FC236}">
              <a16:creationId xmlns:a16="http://schemas.microsoft.com/office/drawing/2014/main" id="{CC702563-1191-4096-B007-5C207E26372E}"/>
            </a:ext>
          </a:extLst>
        </xdr:cNvPr>
        <xdr:cNvCxnSpPr/>
      </xdr:nvCxnSpPr>
      <xdr:spPr>
        <a:xfrm>
          <a:off x="1828800" y="13817691"/>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158750</xdr:rowOff>
    </xdr:from>
    <xdr:to>
      <xdr:col>6</xdr:col>
      <xdr:colOff>38100</xdr:colOff>
      <xdr:row>85</xdr:row>
      <xdr:rowOff>88900</xdr:rowOff>
    </xdr:to>
    <xdr:sp macro="" textlink="">
      <xdr:nvSpPr>
        <xdr:cNvPr id="215" name="楕円 214">
          <a:extLst>
            <a:ext uri="{FF2B5EF4-FFF2-40B4-BE49-F238E27FC236}">
              <a16:creationId xmlns:a16="http://schemas.microsoft.com/office/drawing/2014/main" id="{BECC1FB6-523F-4C23-B490-DE7F664C4372}"/>
            </a:ext>
          </a:extLst>
        </xdr:cNvPr>
        <xdr:cNvSpPr/>
      </xdr:nvSpPr>
      <xdr:spPr>
        <a:xfrm>
          <a:off x="981075" y="137731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38100</xdr:rowOff>
    </xdr:from>
    <xdr:to>
      <xdr:col>10</xdr:col>
      <xdr:colOff>114300</xdr:colOff>
      <xdr:row>85</xdr:row>
      <xdr:rowOff>41366</xdr:rowOff>
    </xdr:to>
    <xdr:cxnSp macro="">
      <xdr:nvCxnSpPr>
        <xdr:cNvPr id="216" name="直線コネクタ 215">
          <a:extLst>
            <a:ext uri="{FF2B5EF4-FFF2-40B4-BE49-F238E27FC236}">
              <a16:creationId xmlns:a16="http://schemas.microsoft.com/office/drawing/2014/main" id="{615371D7-C6D8-4B8C-8B47-E9F003E778CE}"/>
            </a:ext>
          </a:extLst>
        </xdr:cNvPr>
        <xdr:cNvCxnSpPr/>
      </xdr:nvCxnSpPr>
      <xdr:spPr>
        <a:xfrm>
          <a:off x="1028700" y="13811250"/>
          <a:ext cx="80010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9D1B4148-3809-4542-9E80-33F6BF3A3526}"/>
            </a:ext>
          </a:extLst>
        </xdr:cNvPr>
        <xdr:cNvSpPr txBox="1"/>
      </xdr:nvSpPr>
      <xdr:spPr>
        <a:xfrm>
          <a:off x="3239144" y="131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B1450644-237B-43DC-8AA5-93088DD2A7C8}"/>
            </a:ext>
          </a:extLst>
        </xdr:cNvPr>
        <xdr:cNvSpPr txBox="1"/>
      </xdr:nvSpPr>
      <xdr:spPr>
        <a:xfrm>
          <a:off x="24390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EC390D47-B64C-4AD4-A601-BE8D55782ABC}"/>
            </a:ext>
          </a:extLst>
        </xdr:cNvPr>
        <xdr:cNvSpPr txBox="1"/>
      </xdr:nvSpPr>
      <xdr:spPr>
        <a:xfrm>
          <a:off x="1648469" y="1314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C0193159-C2BF-472C-A1CA-ECE3C8C4C3DF}"/>
            </a:ext>
          </a:extLst>
        </xdr:cNvPr>
        <xdr:cNvSpPr txBox="1"/>
      </xdr:nvSpPr>
      <xdr:spPr>
        <a:xfrm>
          <a:off x="848369" y="13096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151872</xdr:rowOff>
    </xdr:from>
    <xdr:ext cx="405111" cy="259045"/>
    <xdr:sp macro="" textlink="">
      <xdr:nvSpPr>
        <xdr:cNvPr id="221" name="n_1mainValue【福祉施設】&#10;有形固定資産減価償却率">
          <a:extLst>
            <a:ext uri="{FF2B5EF4-FFF2-40B4-BE49-F238E27FC236}">
              <a16:creationId xmlns:a16="http://schemas.microsoft.com/office/drawing/2014/main" id="{A7D39983-0B9F-44D3-8492-DF4704595CCE}"/>
            </a:ext>
          </a:extLst>
        </xdr:cNvPr>
        <xdr:cNvSpPr txBox="1"/>
      </xdr:nvSpPr>
      <xdr:spPr>
        <a:xfrm>
          <a:off x="3239144" y="1392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140443</xdr:rowOff>
    </xdr:from>
    <xdr:ext cx="405111" cy="259045"/>
    <xdr:sp macro="" textlink="">
      <xdr:nvSpPr>
        <xdr:cNvPr id="222" name="n_2mainValue【福祉施設】&#10;有形固定資産減価償却率">
          <a:extLst>
            <a:ext uri="{FF2B5EF4-FFF2-40B4-BE49-F238E27FC236}">
              <a16:creationId xmlns:a16="http://schemas.microsoft.com/office/drawing/2014/main" id="{6C3A7CDB-95E6-4BC4-81FF-F2E594D288AD}"/>
            </a:ext>
          </a:extLst>
        </xdr:cNvPr>
        <xdr:cNvSpPr txBox="1"/>
      </xdr:nvSpPr>
      <xdr:spPr>
        <a:xfrm>
          <a:off x="2439044" y="13916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83293</xdr:rowOff>
    </xdr:from>
    <xdr:ext cx="405111" cy="259045"/>
    <xdr:sp macro="" textlink="">
      <xdr:nvSpPr>
        <xdr:cNvPr id="223" name="n_3mainValue【福祉施設】&#10;有形固定資産減価償却率">
          <a:extLst>
            <a:ext uri="{FF2B5EF4-FFF2-40B4-BE49-F238E27FC236}">
              <a16:creationId xmlns:a16="http://schemas.microsoft.com/office/drawing/2014/main" id="{1E582B86-BCA7-4FA8-8AA0-DC9CF4F557CB}"/>
            </a:ext>
          </a:extLst>
        </xdr:cNvPr>
        <xdr:cNvSpPr txBox="1"/>
      </xdr:nvSpPr>
      <xdr:spPr>
        <a:xfrm>
          <a:off x="1648469" y="1385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80027</xdr:rowOff>
    </xdr:from>
    <xdr:ext cx="405111" cy="259045"/>
    <xdr:sp macro="" textlink="">
      <xdr:nvSpPr>
        <xdr:cNvPr id="224" name="n_4mainValue【福祉施設】&#10;有形固定資産減価償却率">
          <a:extLst>
            <a:ext uri="{FF2B5EF4-FFF2-40B4-BE49-F238E27FC236}">
              <a16:creationId xmlns:a16="http://schemas.microsoft.com/office/drawing/2014/main" id="{EF80121E-7240-49AD-BD66-E1C36944F0B4}"/>
            </a:ext>
          </a:extLst>
        </xdr:cNvPr>
        <xdr:cNvSpPr txBox="1"/>
      </xdr:nvSpPr>
      <xdr:spPr>
        <a:xfrm>
          <a:off x="848369" y="1385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24326FBE-85E8-4AB7-8D71-E2D73C0A557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C1A325A9-7D94-48F8-B2E2-8B5D757A381D}"/>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4BF4F530-D938-420E-B764-AF1DD9F842C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6CF79C46-816F-458B-B596-BE9482C49E7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ED23762E-EA36-4EB9-B830-A049D4BD79C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0F2F646A-CB21-4BCA-8B15-B7BD61CF8BD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1793C55D-E6D1-4549-9A7C-4ABEF630F4B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E55A6A5E-DA12-431B-AD2B-B0845546B6C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A52CBA61-1A4E-41C0-BE5B-3112B1F53F3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DC1DD8B8-2964-47B5-A7F5-0576D91CF3B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6FB71854-DFB6-4B89-B809-1A15B187F080}"/>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BE152FA7-1F92-42A6-8D69-E8A6D105D32B}"/>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AAF71960-56FD-49A8-8F8D-06F468109F7F}"/>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5910DAC8-954C-4BA3-B314-CB52C545E13B}"/>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46E1450D-4AAE-428F-B6F3-DF7DF8E7825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42E4F53D-2B3F-40E0-8490-ACB887767120}"/>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17112A70-03AC-4E8D-905F-4E407E4B0413}"/>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F4A7FD77-42BD-4489-854B-E80689205F09}"/>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9B02660E-962F-4216-A38D-0F4621C69BA0}"/>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AE266CF8-4E42-4674-A86B-F85A39C5D072}"/>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CB6B5863-45B2-4954-84DA-468A11D313C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98786F55-9A66-430B-AEF5-B91AECB43E55}"/>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B176619A-9A47-48A8-B5B1-3B861BA49F5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FB991233-6689-443A-9815-FE3248AA90B2}"/>
            </a:ext>
          </a:extLst>
        </xdr:cNvPr>
        <xdr:cNvCxnSpPr/>
      </xdr:nvCxnSpPr>
      <xdr:spPr>
        <a:xfrm flipV="1">
          <a:off x="9429115" y="12760961"/>
          <a:ext cx="0" cy="1279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264B4984-9B88-44AE-A558-B269843361C6}"/>
            </a:ext>
          </a:extLst>
        </xdr:cNvPr>
        <xdr:cNvSpPr txBox="1"/>
      </xdr:nvSpPr>
      <xdr:spPr>
        <a:xfrm>
          <a:off x="9467850" y="1404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E92967B4-15DD-42AC-B461-218EB8FD4F3F}"/>
            </a:ext>
          </a:extLst>
        </xdr:cNvPr>
        <xdr:cNvCxnSpPr/>
      </xdr:nvCxnSpPr>
      <xdr:spPr>
        <a:xfrm>
          <a:off x="9363075" y="140401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535150A8-A295-4B5C-BD13-A94A03E6E453}"/>
            </a:ext>
          </a:extLst>
        </xdr:cNvPr>
        <xdr:cNvSpPr txBox="1"/>
      </xdr:nvSpPr>
      <xdr:spPr>
        <a:xfrm>
          <a:off x="9467850" y="1254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65DA404E-68DA-4927-977A-80B428FF2FB5}"/>
            </a:ext>
          </a:extLst>
        </xdr:cNvPr>
        <xdr:cNvCxnSpPr/>
      </xdr:nvCxnSpPr>
      <xdr:spPr>
        <a:xfrm>
          <a:off x="9363075" y="127609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53740A8B-C2A6-49EC-945F-8FFD2F6CB43E}"/>
            </a:ext>
          </a:extLst>
        </xdr:cNvPr>
        <xdr:cNvSpPr txBox="1"/>
      </xdr:nvSpPr>
      <xdr:spPr>
        <a:xfrm>
          <a:off x="9467850" y="13718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8B8083C6-756A-40F1-93AC-86D089BEB938}"/>
            </a:ext>
          </a:extLst>
        </xdr:cNvPr>
        <xdr:cNvSpPr/>
      </xdr:nvSpPr>
      <xdr:spPr>
        <a:xfrm>
          <a:off x="9401175" y="1385773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0AAF6BC6-D18F-4318-A2D8-56BE076FCCC4}"/>
            </a:ext>
          </a:extLst>
        </xdr:cNvPr>
        <xdr:cNvSpPr/>
      </xdr:nvSpPr>
      <xdr:spPr>
        <a:xfrm>
          <a:off x="8639175" y="138596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7684DF83-D61E-4A39-8BE2-6A402285C255}"/>
            </a:ext>
          </a:extLst>
        </xdr:cNvPr>
        <xdr:cNvSpPr/>
      </xdr:nvSpPr>
      <xdr:spPr>
        <a:xfrm>
          <a:off x="7839075" y="138665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380CF194-662C-4A37-A31A-C02E9BD731FC}"/>
            </a:ext>
          </a:extLst>
        </xdr:cNvPr>
        <xdr:cNvSpPr/>
      </xdr:nvSpPr>
      <xdr:spPr>
        <a:xfrm>
          <a:off x="7029450" y="1388002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E433FEB5-4473-46B6-983A-D0F4D582DABD}"/>
            </a:ext>
          </a:extLst>
        </xdr:cNvPr>
        <xdr:cNvSpPr/>
      </xdr:nvSpPr>
      <xdr:spPr>
        <a:xfrm>
          <a:off x="6238875" y="138652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746216DB-4692-4B4D-BC75-8818EE64903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2F14F46D-5157-4E36-82F2-26692E06E58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6F767409-4448-48A9-A68A-EF0BF6B0A17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3C1D4722-BD00-4003-B6D8-9FA325A0D27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53D126CA-629B-416F-8C48-D22687261FB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11113</xdr:rowOff>
    </xdr:from>
    <xdr:to>
      <xdr:col>55</xdr:col>
      <xdr:colOff>50800</xdr:colOff>
      <xdr:row>86</xdr:row>
      <xdr:rowOff>112713</xdr:rowOff>
    </xdr:to>
    <xdr:sp macro="" textlink="">
      <xdr:nvSpPr>
        <xdr:cNvPr id="264" name="楕円 263">
          <a:extLst>
            <a:ext uri="{FF2B5EF4-FFF2-40B4-BE49-F238E27FC236}">
              <a16:creationId xmlns:a16="http://schemas.microsoft.com/office/drawing/2014/main" id="{38C8FB94-4EB0-4DD8-9C7D-EF72AF9196BC}"/>
            </a:ext>
          </a:extLst>
        </xdr:cNvPr>
        <xdr:cNvSpPr/>
      </xdr:nvSpPr>
      <xdr:spPr>
        <a:xfrm>
          <a:off x="9401175" y="1394301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97490</xdr:rowOff>
    </xdr:from>
    <xdr:ext cx="469744" cy="259045"/>
    <xdr:sp macro="" textlink="">
      <xdr:nvSpPr>
        <xdr:cNvPr id="265" name="【福祉施設】&#10;一人当たり面積該当値テキスト">
          <a:extLst>
            <a:ext uri="{FF2B5EF4-FFF2-40B4-BE49-F238E27FC236}">
              <a16:creationId xmlns:a16="http://schemas.microsoft.com/office/drawing/2014/main" id="{E95760C1-F872-4691-948F-28410703077F}"/>
            </a:ext>
          </a:extLst>
        </xdr:cNvPr>
        <xdr:cNvSpPr txBox="1"/>
      </xdr:nvSpPr>
      <xdr:spPr>
        <a:xfrm>
          <a:off x="9467850" y="1387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12636</xdr:rowOff>
    </xdr:from>
    <xdr:to>
      <xdr:col>50</xdr:col>
      <xdr:colOff>165100</xdr:colOff>
      <xdr:row>86</xdr:row>
      <xdr:rowOff>114236</xdr:rowOff>
    </xdr:to>
    <xdr:sp macro="" textlink="">
      <xdr:nvSpPr>
        <xdr:cNvPr id="266" name="楕円 265">
          <a:extLst>
            <a:ext uri="{FF2B5EF4-FFF2-40B4-BE49-F238E27FC236}">
              <a16:creationId xmlns:a16="http://schemas.microsoft.com/office/drawing/2014/main" id="{19C661C7-6D92-437A-A15D-7F6F0EE14F77}"/>
            </a:ext>
          </a:extLst>
        </xdr:cNvPr>
        <xdr:cNvSpPr/>
      </xdr:nvSpPr>
      <xdr:spPr>
        <a:xfrm>
          <a:off x="8639175" y="13944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61913</xdr:rowOff>
    </xdr:from>
    <xdr:to>
      <xdr:col>55</xdr:col>
      <xdr:colOff>0</xdr:colOff>
      <xdr:row>86</xdr:row>
      <xdr:rowOff>63436</xdr:rowOff>
    </xdr:to>
    <xdr:cxnSp macro="">
      <xdr:nvCxnSpPr>
        <xdr:cNvPr id="267" name="直線コネクタ 266">
          <a:extLst>
            <a:ext uri="{FF2B5EF4-FFF2-40B4-BE49-F238E27FC236}">
              <a16:creationId xmlns:a16="http://schemas.microsoft.com/office/drawing/2014/main" id="{0FCB8965-7E6F-4EE2-8445-F9C531DF0C46}"/>
            </a:ext>
          </a:extLst>
        </xdr:cNvPr>
        <xdr:cNvCxnSpPr/>
      </xdr:nvCxnSpPr>
      <xdr:spPr>
        <a:xfrm flipV="1">
          <a:off x="8686800" y="14000163"/>
          <a:ext cx="74295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13779</xdr:rowOff>
    </xdr:from>
    <xdr:to>
      <xdr:col>46</xdr:col>
      <xdr:colOff>38100</xdr:colOff>
      <xdr:row>86</xdr:row>
      <xdr:rowOff>115379</xdr:rowOff>
    </xdr:to>
    <xdr:sp macro="" textlink="">
      <xdr:nvSpPr>
        <xdr:cNvPr id="268" name="楕円 267">
          <a:extLst>
            <a:ext uri="{FF2B5EF4-FFF2-40B4-BE49-F238E27FC236}">
              <a16:creationId xmlns:a16="http://schemas.microsoft.com/office/drawing/2014/main" id="{DFBE2598-BA17-4C9B-B80C-301E44F8D4C8}"/>
            </a:ext>
          </a:extLst>
        </xdr:cNvPr>
        <xdr:cNvSpPr/>
      </xdr:nvSpPr>
      <xdr:spPr>
        <a:xfrm>
          <a:off x="7839075" y="1394567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63436</xdr:rowOff>
    </xdr:from>
    <xdr:to>
      <xdr:col>50</xdr:col>
      <xdr:colOff>114300</xdr:colOff>
      <xdr:row>86</xdr:row>
      <xdr:rowOff>64579</xdr:rowOff>
    </xdr:to>
    <xdr:cxnSp macro="">
      <xdr:nvCxnSpPr>
        <xdr:cNvPr id="269" name="直線コネクタ 268">
          <a:extLst>
            <a:ext uri="{FF2B5EF4-FFF2-40B4-BE49-F238E27FC236}">
              <a16:creationId xmlns:a16="http://schemas.microsoft.com/office/drawing/2014/main" id="{CE9DC6E5-261A-42A6-9D8A-A47B7FDE26CD}"/>
            </a:ext>
          </a:extLst>
        </xdr:cNvPr>
        <xdr:cNvCxnSpPr/>
      </xdr:nvCxnSpPr>
      <xdr:spPr>
        <a:xfrm flipV="1">
          <a:off x="7886700" y="14001686"/>
          <a:ext cx="8001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14923</xdr:rowOff>
    </xdr:from>
    <xdr:to>
      <xdr:col>41</xdr:col>
      <xdr:colOff>101600</xdr:colOff>
      <xdr:row>86</xdr:row>
      <xdr:rowOff>116523</xdr:rowOff>
    </xdr:to>
    <xdr:sp macro="" textlink="">
      <xdr:nvSpPr>
        <xdr:cNvPr id="270" name="楕円 269">
          <a:extLst>
            <a:ext uri="{FF2B5EF4-FFF2-40B4-BE49-F238E27FC236}">
              <a16:creationId xmlns:a16="http://schemas.microsoft.com/office/drawing/2014/main" id="{4B55002E-E2B9-461D-B26F-CFFBC340903A}"/>
            </a:ext>
          </a:extLst>
        </xdr:cNvPr>
        <xdr:cNvSpPr/>
      </xdr:nvSpPr>
      <xdr:spPr>
        <a:xfrm>
          <a:off x="7029450" y="1394682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64579</xdr:rowOff>
    </xdr:from>
    <xdr:to>
      <xdr:col>45</xdr:col>
      <xdr:colOff>177800</xdr:colOff>
      <xdr:row>86</xdr:row>
      <xdr:rowOff>65723</xdr:rowOff>
    </xdr:to>
    <xdr:cxnSp macro="">
      <xdr:nvCxnSpPr>
        <xdr:cNvPr id="271" name="直線コネクタ 270">
          <a:extLst>
            <a:ext uri="{FF2B5EF4-FFF2-40B4-BE49-F238E27FC236}">
              <a16:creationId xmlns:a16="http://schemas.microsoft.com/office/drawing/2014/main" id="{554C2B8B-BD8A-4B9E-8EAB-2DDCC8E1CE54}"/>
            </a:ext>
          </a:extLst>
        </xdr:cNvPr>
        <xdr:cNvCxnSpPr/>
      </xdr:nvCxnSpPr>
      <xdr:spPr>
        <a:xfrm flipV="1">
          <a:off x="7077075" y="14002829"/>
          <a:ext cx="809625"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15684</xdr:rowOff>
    </xdr:from>
    <xdr:to>
      <xdr:col>36</xdr:col>
      <xdr:colOff>165100</xdr:colOff>
      <xdr:row>86</xdr:row>
      <xdr:rowOff>117284</xdr:rowOff>
    </xdr:to>
    <xdr:sp macro="" textlink="">
      <xdr:nvSpPr>
        <xdr:cNvPr id="272" name="楕円 271">
          <a:extLst>
            <a:ext uri="{FF2B5EF4-FFF2-40B4-BE49-F238E27FC236}">
              <a16:creationId xmlns:a16="http://schemas.microsoft.com/office/drawing/2014/main" id="{4F7FD8A2-F9A8-4C3D-8CDF-BFBDDF36D696}"/>
            </a:ext>
          </a:extLst>
        </xdr:cNvPr>
        <xdr:cNvSpPr/>
      </xdr:nvSpPr>
      <xdr:spPr>
        <a:xfrm>
          <a:off x="6238875" y="139475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65723</xdr:rowOff>
    </xdr:from>
    <xdr:to>
      <xdr:col>41</xdr:col>
      <xdr:colOff>50800</xdr:colOff>
      <xdr:row>86</xdr:row>
      <xdr:rowOff>66484</xdr:rowOff>
    </xdr:to>
    <xdr:cxnSp macro="">
      <xdr:nvCxnSpPr>
        <xdr:cNvPr id="273" name="直線コネクタ 272">
          <a:extLst>
            <a:ext uri="{FF2B5EF4-FFF2-40B4-BE49-F238E27FC236}">
              <a16:creationId xmlns:a16="http://schemas.microsoft.com/office/drawing/2014/main" id="{A751F03B-55DE-4AA6-810A-2F6D2EAC415E}"/>
            </a:ext>
          </a:extLst>
        </xdr:cNvPr>
        <xdr:cNvCxnSpPr/>
      </xdr:nvCxnSpPr>
      <xdr:spPr>
        <a:xfrm flipV="1">
          <a:off x="6286500" y="14003973"/>
          <a:ext cx="790575"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A8731B6C-4DE5-4C7F-B542-6F72EE0CA934}"/>
            </a:ext>
          </a:extLst>
        </xdr:cNvPr>
        <xdr:cNvSpPr txBox="1"/>
      </xdr:nvSpPr>
      <xdr:spPr>
        <a:xfrm>
          <a:off x="8458277" y="1363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F14B18E1-9FF4-4B52-A178-AC5D9EB6A5B9}"/>
            </a:ext>
          </a:extLst>
        </xdr:cNvPr>
        <xdr:cNvSpPr txBox="1"/>
      </xdr:nvSpPr>
      <xdr:spPr>
        <a:xfrm>
          <a:off x="7677227" y="1365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B8527058-17A3-4768-AD41-86B14DE50E23}"/>
            </a:ext>
          </a:extLst>
        </xdr:cNvPr>
        <xdr:cNvSpPr txBox="1"/>
      </xdr:nvSpPr>
      <xdr:spPr>
        <a:xfrm>
          <a:off x="6867602" y="1365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38752</xdr:rowOff>
    </xdr:from>
    <xdr:ext cx="469744" cy="259045"/>
    <xdr:sp macro="" textlink="">
      <xdr:nvSpPr>
        <xdr:cNvPr id="277" name="n_4aveValue【福祉施設】&#10;一人当たり面積">
          <a:extLst>
            <a:ext uri="{FF2B5EF4-FFF2-40B4-BE49-F238E27FC236}">
              <a16:creationId xmlns:a16="http://schemas.microsoft.com/office/drawing/2014/main" id="{FE117026-633B-4530-B8DA-ED21AE13F86D}"/>
            </a:ext>
          </a:extLst>
        </xdr:cNvPr>
        <xdr:cNvSpPr txBox="1"/>
      </xdr:nvSpPr>
      <xdr:spPr>
        <a:xfrm>
          <a:off x="6067502" y="1364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105363</xdr:rowOff>
    </xdr:from>
    <xdr:ext cx="469744" cy="259045"/>
    <xdr:sp macro="" textlink="">
      <xdr:nvSpPr>
        <xdr:cNvPr id="278" name="n_1mainValue【福祉施設】&#10;一人当たり面積">
          <a:extLst>
            <a:ext uri="{FF2B5EF4-FFF2-40B4-BE49-F238E27FC236}">
              <a16:creationId xmlns:a16="http://schemas.microsoft.com/office/drawing/2014/main" id="{8D1FB980-4AE1-4D3D-B20C-7F436B7F69C5}"/>
            </a:ext>
          </a:extLst>
        </xdr:cNvPr>
        <xdr:cNvSpPr txBox="1"/>
      </xdr:nvSpPr>
      <xdr:spPr>
        <a:xfrm>
          <a:off x="8458277" y="1403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106506</xdr:rowOff>
    </xdr:from>
    <xdr:ext cx="469744" cy="259045"/>
    <xdr:sp macro="" textlink="">
      <xdr:nvSpPr>
        <xdr:cNvPr id="279" name="n_2mainValue【福祉施設】&#10;一人当たり面積">
          <a:extLst>
            <a:ext uri="{FF2B5EF4-FFF2-40B4-BE49-F238E27FC236}">
              <a16:creationId xmlns:a16="http://schemas.microsoft.com/office/drawing/2014/main" id="{AEEEA6CC-EEC0-4B3C-B653-805937E094A4}"/>
            </a:ext>
          </a:extLst>
        </xdr:cNvPr>
        <xdr:cNvSpPr txBox="1"/>
      </xdr:nvSpPr>
      <xdr:spPr>
        <a:xfrm>
          <a:off x="7677227" y="1403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107650</xdr:rowOff>
    </xdr:from>
    <xdr:ext cx="469744" cy="259045"/>
    <xdr:sp macro="" textlink="">
      <xdr:nvSpPr>
        <xdr:cNvPr id="280" name="n_3mainValue【福祉施設】&#10;一人当たり面積">
          <a:extLst>
            <a:ext uri="{FF2B5EF4-FFF2-40B4-BE49-F238E27FC236}">
              <a16:creationId xmlns:a16="http://schemas.microsoft.com/office/drawing/2014/main" id="{8677A1AE-8C08-4E4D-BEA3-826D619C9F8C}"/>
            </a:ext>
          </a:extLst>
        </xdr:cNvPr>
        <xdr:cNvSpPr txBox="1"/>
      </xdr:nvSpPr>
      <xdr:spPr>
        <a:xfrm>
          <a:off x="6867602" y="1403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108411</xdr:rowOff>
    </xdr:from>
    <xdr:ext cx="469744" cy="259045"/>
    <xdr:sp macro="" textlink="">
      <xdr:nvSpPr>
        <xdr:cNvPr id="281" name="n_4mainValue【福祉施設】&#10;一人当たり面積">
          <a:extLst>
            <a:ext uri="{FF2B5EF4-FFF2-40B4-BE49-F238E27FC236}">
              <a16:creationId xmlns:a16="http://schemas.microsoft.com/office/drawing/2014/main" id="{C9F29E3A-B8DA-42D3-BE7D-53148969CFA8}"/>
            </a:ext>
          </a:extLst>
        </xdr:cNvPr>
        <xdr:cNvSpPr txBox="1"/>
      </xdr:nvSpPr>
      <xdr:spPr>
        <a:xfrm>
          <a:off x="6067502" y="1404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A5113A15-ED66-4486-A000-166A02844F6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005F61BD-1393-418B-8D4C-13055D2D9F4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CFBD3BAF-E7A3-4DAB-A46C-80E6732EF00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6D1EC4FA-9503-4267-87C7-105F3A5ED74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CC2924A4-810F-4459-A1D3-7672DBC1B7A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A29DD750-8B02-4CA1-86E2-AD76F6CF043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00460767-1C92-4FD9-A1E3-BC84CFB4104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B0AB629-E9B6-4925-AC72-6B57510A33DF}"/>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0E50407C-BF75-4DF1-93F1-3514C58D3CB7}"/>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C39A8619-0F31-4816-8419-F6BC305436F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BFF827FF-4F62-4C62-8834-501FC291BFB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A30BBC0F-EC2B-4455-9735-D1EC458D6F9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50487439-79F8-4E8D-A580-EC74915A3DAE}"/>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A33E971F-5D74-4FC2-B5FA-5BEB5EEA9D3F}"/>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FCE50EE2-92AE-4281-AC22-7828F4733D68}"/>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C30BD5C2-5622-49D0-9991-3E7B05525DC9}"/>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FB426F4C-226F-4073-AA86-D7C82002DB06}"/>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ACC30DDF-08F4-489B-8A58-5470727A518B}"/>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9A93AFDB-33CF-4A1C-BF1C-644B656C7196}"/>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A7E88869-BBE6-4A03-9D23-3F0138F59B60}"/>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EF6CE82D-16A4-4B2B-B1E8-D14F0CA96B60}"/>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1B4CC64E-87A6-49CD-B04F-69BA065D76C0}"/>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79ECDB88-B597-4202-8E9A-FD065E4AEDE2}"/>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D37717FB-319E-4F11-9E20-A83F1BCDD7C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1B25BC1E-08CA-4CBE-8C85-98703EC2B5CD}"/>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085AC22D-FDC4-47BD-822A-FB09B782FC74}"/>
            </a:ext>
          </a:extLst>
        </xdr:cNvPr>
        <xdr:cNvCxnSpPr/>
      </xdr:nvCxnSpPr>
      <xdr:spPr>
        <a:xfrm flipV="1">
          <a:off x="4180840" y="1638027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CF4233C9-A203-429D-B9CA-4D6013650004}"/>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834EB894-DD52-4695-8F99-C9EBB1AEADB9}"/>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3F631E70-6456-4EBC-B45C-8B34B59B58F9}"/>
            </a:ext>
          </a:extLst>
        </xdr:cNvPr>
        <xdr:cNvSpPr txBox="1"/>
      </xdr:nvSpPr>
      <xdr:spPr>
        <a:xfrm>
          <a:off x="4219575" y="1615550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3DAA5B55-F821-4FA7-94B0-220A72828D73}"/>
            </a:ext>
          </a:extLst>
        </xdr:cNvPr>
        <xdr:cNvCxnSpPr/>
      </xdr:nvCxnSpPr>
      <xdr:spPr>
        <a:xfrm>
          <a:off x="4105275" y="16380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7CBAF68E-C9CC-4082-9F1A-8FA696C1AB73}"/>
            </a:ext>
          </a:extLst>
        </xdr:cNvPr>
        <xdr:cNvSpPr txBox="1"/>
      </xdr:nvSpPr>
      <xdr:spPr>
        <a:xfrm>
          <a:off x="4219575" y="171360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FE69B7AB-D0BF-455D-BE38-CD767BB5CB56}"/>
            </a:ext>
          </a:extLst>
        </xdr:cNvPr>
        <xdr:cNvSpPr/>
      </xdr:nvSpPr>
      <xdr:spPr>
        <a:xfrm>
          <a:off x="4124325"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5EF295BC-D83C-434A-8813-31F933A45E0F}"/>
            </a:ext>
          </a:extLst>
        </xdr:cNvPr>
        <xdr:cNvSpPr/>
      </xdr:nvSpPr>
      <xdr:spPr>
        <a:xfrm>
          <a:off x="3381375" y="172406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38A381A7-C9FB-433C-B0AF-E629BC59910C}"/>
            </a:ext>
          </a:extLst>
        </xdr:cNvPr>
        <xdr:cNvSpPr/>
      </xdr:nvSpPr>
      <xdr:spPr>
        <a:xfrm>
          <a:off x="2571750"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0D2C5CD0-91EB-4C56-9764-C19DB438CECC}"/>
            </a:ext>
          </a:extLst>
        </xdr:cNvPr>
        <xdr:cNvSpPr/>
      </xdr:nvSpPr>
      <xdr:spPr>
        <a:xfrm>
          <a:off x="1781175" y="1713456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7" name="フローチャート: 判断 316">
          <a:extLst>
            <a:ext uri="{FF2B5EF4-FFF2-40B4-BE49-F238E27FC236}">
              <a16:creationId xmlns:a16="http://schemas.microsoft.com/office/drawing/2014/main" id="{B71DDEE8-043E-42A5-B6A5-B679FFCD31EF}"/>
            </a:ext>
          </a:extLst>
        </xdr:cNvPr>
        <xdr:cNvSpPr/>
      </xdr:nvSpPr>
      <xdr:spPr>
        <a:xfrm>
          <a:off x="981075" y="171329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1557B84-B7DA-4501-8B3B-EBF5BA25A376}"/>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E1F71957-C6E5-4BFB-8DAB-7D86627B3542}"/>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ACCAF004-DAEE-4015-B092-0FDF2C64B3C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1148FA45-1F31-4E60-9FD6-7BF49EAE02FF}"/>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E65EA6CA-66F8-4746-941A-27FBE4C43A6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64588</xdr:rowOff>
    </xdr:from>
    <xdr:to>
      <xdr:col>24</xdr:col>
      <xdr:colOff>114300</xdr:colOff>
      <xdr:row>106</xdr:row>
      <xdr:rowOff>166188</xdr:rowOff>
    </xdr:to>
    <xdr:sp macro="" textlink="">
      <xdr:nvSpPr>
        <xdr:cNvPr id="323" name="楕円 322">
          <a:extLst>
            <a:ext uri="{FF2B5EF4-FFF2-40B4-BE49-F238E27FC236}">
              <a16:creationId xmlns:a16="http://schemas.microsoft.com/office/drawing/2014/main" id="{9E15F20F-B17B-4B1B-B8AE-07A45669C050}"/>
            </a:ext>
          </a:extLst>
        </xdr:cNvPr>
        <xdr:cNvSpPr/>
      </xdr:nvSpPr>
      <xdr:spPr>
        <a:xfrm>
          <a:off x="4124325" y="173842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43015</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6C1305D6-8F97-44CF-9C48-172C7B383B12}"/>
            </a:ext>
          </a:extLst>
        </xdr:cNvPr>
        <xdr:cNvSpPr txBox="1"/>
      </xdr:nvSpPr>
      <xdr:spPr>
        <a:xfrm>
          <a:off x="4219575" y="17362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38463</xdr:rowOff>
    </xdr:from>
    <xdr:to>
      <xdr:col>20</xdr:col>
      <xdr:colOff>38100</xdr:colOff>
      <xdr:row>106</xdr:row>
      <xdr:rowOff>140063</xdr:rowOff>
    </xdr:to>
    <xdr:sp macro="" textlink="">
      <xdr:nvSpPr>
        <xdr:cNvPr id="325" name="楕円 324">
          <a:extLst>
            <a:ext uri="{FF2B5EF4-FFF2-40B4-BE49-F238E27FC236}">
              <a16:creationId xmlns:a16="http://schemas.microsoft.com/office/drawing/2014/main" id="{E88E5EAE-2879-47FE-B705-6E30A1A63C9B}"/>
            </a:ext>
          </a:extLst>
        </xdr:cNvPr>
        <xdr:cNvSpPr/>
      </xdr:nvSpPr>
      <xdr:spPr>
        <a:xfrm>
          <a:off x="3381375" y="173549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89263</xdr:rowOff>
    </xdr:from>
    <xdr:to>
      <xdr:col>24</xdr:col>
      <xdr:colOff>63500</xdr:colOff>
      <xdr:row>106</xdr:row>
      <xdr:rowOff>115388</xdr:rowOff>
    </xdr:to>
    <xdr:cxnSp macro="">
      <xdr:nvCxnSpPr>
        <xdr:cNvPr id="326" name="直線コネクタ 325">
          <a:extLst>
            <a:ext uri="{FF2B5EF4-FFF2-40B4-BE49-F238E27FC236}">
              <a16:creationId xmlns:a16="http://schemas.microsoft.com/office/drawing/2014/main" id="{AEB4F172-2A32-4A7F-9BC6-C0532A03DF8F}"/>
            </a:ext>
          </a:extLst>
        </xdr:cNvPr>
        <xdr:cNvCxnSpPr/>
      </xdr:nvCxnSpPr>
      <xdr:spPr>
        <a:xfrm>
          <a:off x="3429000" y="17402538"/>
          <a:ext cx="7524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4173</xdr:rowOff>
    </xdr:from>
    <xdr:to>
      <xdr:col>15</xdr:col>
      <xdr:colOff>101600</xdr:colOff>
      <xdr:row>106</xdr:row>
      <xdr:rowOff>105773</xdr:rowOff>
    </xdr:to>
    <xdr:sp macro="" textlink="">
      <xdr:nvSpPr>
        <xdr:cNvPr id="327" name="楕円 326">
          <a:extLst>
            <a:ext uri="{FF2B5EF4-FFF2-40B4-BE49-F238E27FC236}">
              <a16:creationId xmlns:a16="http://schemas.microsoft.com/office/drawing/2014/main" id="{BECBF59D-12A9-44CF-886D-4594E59A6F66}"/>
            </a:ext>
          </a:extLst>
        </xdr:cNvPr>
        <xdr:cNvSpPr/>
      </xdr:nvSpPr>
      <xdr:spPr>
        <a:xfrm>
          <a:off x="2571750" y="173237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54973</xdr:rowOff>
    </xdr:from>
    <xdr:to>
      <xdr:col>19</xdr:col>
      <xdr:colOff>177800</xdr:colOff>
      <xdr:row>106</xdr:row>
      <xdr:rowOff>89263</xdr:rowOff>
    </xdr:to>
    <xdr:cxnSp macro="">
      <xdr:nvCxnSpPr>
        <xdr:cNvPr id="328" name="直線コネクタ 327">
          <a:extLst>
            <a:ext uri="{FF2B5EF4-FFF2-40B4-BE49-F238E27FC236}">
              <a16:creationId xmlns:a16="http://schemas.microsoft.com/office/drawing/2014/main" id="{9E4D1B51-5F82-4AC2-95BD-47E5BAA58843}"/>
            </a:ext>
          </a:extLst>
        </xdr:cNvPr>
        <xdr:cNvCxnSpPr/>
      </xdr:nvCxnSpPr>
      <xdr:spPr>
        <a:xfrm>
          <a:off x="2619375" y="17371423"/>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134801</xdr:rowOff>
    </xdr:from>
    <xdr:to>
      <xdr:col>10</xdr:col>
      <xdr:colOff>165100</xdr:colOff>
      <xdr:row>106</xdr:row>
      <xdr:rowOff>64951</xdr:rowOff>
    </xdr:to>
    <xdr:sp macro="" textlink="">
      <xdr:nvSpPr>
        <xdr:cNvPr id="329" name="楕円 328">
          <a:extLst>
            <a:ext uri="{FF2B5EF4-FFF2-40B4-BE49-F238E27FC236}">
              <a16:creationId xmlns:a16="http://schemas.microsoft.com/office/drawing/2014/main" id="{2992B2F5-B21B-4701-AF0B-D03A95227DDD}"/>
            </a:ext>
          </a:extLst>
        </xdr:cNvPr>
        <xdr:cNvSpPr/>
      </xdr:nvSpPr>
      <xdr:spPr>
        <a:xfrm>
          <a:off x="1781175" y="172798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14151</xdr:rowOff>
    </xdr:from>
    <xdr:to>
      <xdr:col>15</xdr:col>
      <xdr:colOff>50800</xdr:colOff>
      <xdr:row>106</xdr:row>
      <xdr:rowOff>54973</xdr:rowOff>
    </xdr:to>
    <xdr:cxnSp macro="">
      <xdr:nvCxnSpPr>
        <xdr:cNvPr id="330" name="直線コネクタ 329">
          <a:extLst>
            <a:ext uri="{FF2B5EF4-FFF2-40B4-BE49-F238E27FC236}">
              <a16:creationId xmlns:a16="http://schemas.microsoft.com/office/drawing/2014/main" id="{53F1049F-6222-4F85-9AB7-248676EFDE1F}"/>
            </a:ext>
          </a:extLst>
        </xdr:cNvPr>
        <xdr:cNvCxnSpPr/>
      </xdr:nvCxnSpPr>
      <xdr:spPr>
        <a:xfrm>
          <a:off x="1828800" y="17327426"/>
          <a:ext cx="790575"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25400</xdr:rowOff>
    </xdr:from>
    <xdr:to>
      <xdr:col>6</xdr:col>
      <xdr:colOff>38100</xdr:colOff>
      <xdr:row>106</xdr:row>
      <xdr:rowOff>127000</xdr:rowOff>
    </xdr:to>
    <xdr:sp macro="" textlink="">
      <xdr:nvSpPr>
        <xdr:cNvPr id="331" name="楕円 330">
          <a:extLst>
            <a:ext uri="{FF2B5EF4-FFF2-40B4-BE49-F238E27FC236}">
              <a16:creationId xmlns:a16="http://schemas.microsoft.com/office/drawing/2014/main" id="{F15F06FD-2391-4D3C-8706-1F31EEC67084}"/>
            </a:ext>
          </a:extLst>
        </xdr:cNvPr>
        <xdr:cNvSpPr/>
      </xdr:nvSpPr>
      <xdr:spPr>
        <a:xfrm>
          <a:off x="981075" y="17345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14151</xdr:rowOff>
    </xdr:from>
    <xdr:to>
      <xdr:col>10</xdr:col>
      <xdr:colOff>114300</xdr:colOff>
      <xdr:row>106</xdr:row>
      <xdr:rowOff>76200</xdr:rowOff>
    </xdr:to>
    <xdr:cxnSp macro="">
      <xdr:nvCxnSpPr>
        <xdr:cNvPr id="332" name="直線コネクタ 331">
          <a:extLst>
            <a:ext uri="{FF2B5EF4-FFF2-40B4-BE49-F238E27FC236}">
              <a16:creationId xmlns:a16="http://schemas.microsoft.com/office/drawing/2014/main" id="{E1C4CEF5-9400-4DF6-A082-6B302068FF8D}"/>
            </a:ext>
          </a:extLst>
        </xdr:cNvPr>
        <xdr:cNvCxnSpPr/>
      </xdr:nvCxnSpPr>
      <xdr:spPr>
        <a:xfrm flipV="1">
          <a:off x="1028700" y="17327426"/>
          <a:ext cx="800100"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333" name="n_1aveValue【市民会館】&#10;有形固定資産減価償却率">
          <a:extLst>
            <a:ext uri="{FF2B5EF4-FFF2-40B4-BE49-F238E27FC236}">
              <a16:creationId xmlns:a16="http://schemas.microsoft.com/office/drawing/2014/main" id="{1479088A-C7BC-4C7E-806D-4097ED18C545}"/>
            </a:ext>
          </a:extLst>
        </xdr:cNvPr>
        <xdr:cNvSpPr txBox="1"/>
      </xdr:nvSpPr>
      <xdr:spPr>
        <a:xfrm>
          <a:off x="3239144" y="1701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334" name="n_2aveValue【市民会館】&#10;有形固定資産減価償却率">
          <a:extLst>
            <a:ext uri="{FF2B5EF4-FFF2-40B4-BE49-F238E27FC236}">
              <a16:creationId xmlns:a16="http://schemas.microsoft.com/office/drawing/2014/main" id="{42B09736-764F-4114-ABFF-32B3175A2C80}"/>
            </a:ext>
          </a:extLst>
        </xdr:cNvPr>
        <xdr:cNvSpPr txBox="1"/>
      </xdr:nvSpPr>
      <xdr:spPr>
        <a:xfrm>
          <a:off x="2439044"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335" name="n_3aveValue【市民会館】&#10;有形固定資産減価償却率">
          <a:extLst>
            <a:ext uri="{FF2B5EF4-FFF2-40B4-BE49-F238E27FC236}">
              <a16:creationId xmlns:a16="http://schemas.microsoft.com/office/drawing/2014/main" id="{F35DE5DF-6CB6-4828-B19E-1EC742E44536}"/>
            </a:ext>
          </a:extLst>
        </xdr:cNvPr>
        <xdr:cNvSpPr txBox="1"/>
      </xdr:nvSpPr>
      <xdr:spPr>
        <a:xfrm>
          <a:off x="1648469" y="1690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336" name="n_4aveValue【市民会館】&#10;有形固定資産減価償却率">
          <a:extLst>
            <a:ext uri="{FF2B5EF4-FFF2-40B4-BE49-F238E27FC236}">
              <a16:creationId xmlns:a16="http://schemas.microsoft.com/office/drawing/2014/main" id="{8BC101A2-C719-499A-9066-6B16BAE9B54A}"/>
            </a:ext>
          </a:extLst>
        </xdr:cNvPr>
        <xdr:cNvSpPr txBox="1"/>
      </xdr:nvSpPr>
      <xdr:spPr>
        <a:xfrm>
          <a:off x="848369" y="16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131190</xdr:rowOff>
    </xdr:from>
    <xdr:ext cx="405111" cy="259045"/>
    <xdr:sp macro="" textlink="">
      <xdr:nvSpPr>
        <xdr:cNvPr id="337" name="n_1mainValue【市民会館】&#10;有形固定資産減価償却率">
          <a:extLst>
            <a:ext uri="{FF2B5EF4-FFF2-40B4-BE49-F238E27FC236}">
              <a16:creationId xmlns:a16="http://schemas.microsoft.com/office/drawing/2014/main" id="{8B2133DD-5EFE-4A4F-B823-D1D9D2124345}"/>
            </a:ext>
          </a:extLst>
        </xdr:cNvPr>
        <xdr:cNvSpPr txBox="1"/>
      </xdr:nvSpPr>
      <xdr:spPr>
        <a:xfrm>
          <a:off x="3239144" y="17447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96900</xdr:rowOff>
    </xdr:from>
    <xdr:ext cx="405111" cy="259045"/>
    <xdr:sp macro="" textlink="">
      <xdr:nvSpPr>
        <xdr:cNvPr id="338" name="n_2mainValue【市民会館】&#10;有形固定資産減価償却率">
          <a:extLst>
            <a:ext uri="{FF2B5EF4-FFF2-40B4-BE49-F238E27FC236}">
              <a16:creationId xmlns:a16="http://schemas.microsoft.com/office/drawing/2014/main" id="{AF834F6F-0072-4A91-A4FA-25D8DD4A2D23}"/>
            </a:ext>
          </a:extLst>
        </xdr:cNvPr>
        <xdr:cNvSpPr txBox="1"/>
      </xdr:nvSpPr>
      <xdr:spPr>
        <a:xfrm>
          <a:off x="2439044" y="17413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56078</xdr:rowOff>
    </xdr:from>
    <xdr:ext cx="405111" cy="259045"/>
    <xdr:sp macro="" textlink="">
      <xdr:nvSpPr>
        <xdr:cNvPr id="339" name="n_3mainValue【市民会館】&#10;有形固定資産減価償却率">
          <a:extLst>
            <a:ext uri="{FF2B5EF4-FFF2-40B4-BE49-F238E27FC236}">
              <a16:creationId xmlns:a16="http://schemas.microsoft.com/office/drawing/2014/main" id="{5F65A7FB-5BAE-4E35-A6CA-7726C8ADCB47}"/>
            </a:ext>
          </a:extLst>
        </xdr:cNvPr>
        <xdr:cNvSpPr txBox="1"/>
      </xdr:nvSpPr>
      <xdr:spPr>
        <a:xfrm>
          <a:off x="1648469" y="17372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118127</xdr:rowOff>
    </xdr:from>
    <xdr:ext cx="405111" cy="259045"/>
    <xdr:sp macro="" textlink="">
      <xdr:nvSpPr>
        <xdr:cNvPr id="340" name="n_4mainValue【市民会館】&#10;有形固定資産減価償却率">
          <a:extLst>
            <a:ext uri="{FF2B5EF4-FFF2-40B4-BE49-F238E27FC236}">
              <a16:creationId xmlns:a16="http://schemas.microsoft.com/office/drawing/2014/main" id="{9873DAB8-726E-4523-AA9D-CB80EC712ED4}"/>
            </a:ext>
          </a:extLst>
        </xdr:cNvPr>
        <xdr:cNvSpPr txBox="1"/>
      </xdr:nvSpPr>
      <xdr:spPr>
        <a:xfrm>
          <a:off x="848369" y="174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82C1984D-FA1C-4A64-A5E7-CF026606E7C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496144E2-A341-451F-B008-413D206363D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D632CD8F-CE8D-4A0A-A081-A0743AE0E466}"/>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2DCE67BA-14E6-4551-80C9-BFDCF431D71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A9E0AF10-0301-4C51-A0C8-B567785B874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F6FE31A4-6309-4111-9FE3-C951BEEBBE42}"/>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70396B37-0496-4496-B440-7B3262E2015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5E131BDA-57C4-4D7C-B5F0-7D85C3BCB61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FE0C0275-E1E5-44C6-BA1C-963B034317D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77590AAD-FEEE-44C2-8D79-8688A628356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186F9C54-7A74-4EB1-9445-D5AD89905F6F}"/>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6A0D6A23-8D0E-41F1-940F-254506BB3B20}"/>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2EE8900C-BA93-4875-8013-07341A9E57D0}"/>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D026A314-A1C4-440B-95C7-E8CDA9D27F0F}"/>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69ED9D98-BFED-430E-A7A0-0A3A4F6BA07A}"/>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4F6236B5-0B55-431E-8155-D92414E4BD8C}"/>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F29774CD-2A4A-426B-A119-E3B52B369944}"/>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9F6F08F9-55E1-4F32-93A7-09306F9AC3D4}"/>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CCC1F0D3-6B24-42B1-A985-7822061F0E81}"/>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2C69AEA0-598A-413C-B574-89E93AC5438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D2DE1996-8077-43DE-8DA9-0EBEDE2524F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385DE236-15AE-41A0-9D03-2314F5A1C0F9}"/>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32543798-6717-4958-9FD5-6D8532B5062A}"/>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2B1A17BA-D2F9-42D7-97B0-2C02DC9CE942}"/>
            </a:ext>
          </a:extLst>
        </xdr:cNvPr>
        <xdr:cNvCxnSpPr/>
      </xdr:nvCxnSpPr>
      <xdr:spPr>
        <a:xfrm flipV="1">
          <a:off x="9429115" y="16346424"/>
          <a:ext cx="0" cy="1415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CC27B00F-27BA-4CA0-AD9C-2AD6DBAC66D0}"/>
            </a:ext>
          </a:extLst>
        </xdr:cNvPr>
        <xdr:cNvSpPr txBox="1"/>
      </xdr:nvSpPr>
      <xdr:spPr>
        <a:xfrm>
          <a:off x="9467850" y="1776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360F078C-C002-4C26-ACA9-3421DEA1BCBF}"/>
            </a:ext>
          </a:extLst>
        </xdr:cNvPr>
        <xdr:cNvCxnSpPr/>
      </xdr:nvCxnSpPr>
      <xdr:spPr>
        <a:xfrm>
          <a:off x="9363075" y="177623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4C1D11B5-5C72-4931-B090-9398889D9226}"/>
            </a:ext>
          </a:extLst>
        </xdr:cNvPr>
        <xdr:cNvSpPr txBox="1"/>
      </xdr:nvSpPr>
      <xdr:spPr>
        <a:xfrm>
          <a:off x="9467850" y="1612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DE04FC49-0C1A-4494-BBDF-A3BC66B591B8}"/>
            </a:ext>
          </a:extLst>
        </xdr:cNvPr>
        <xdr:cNvCxnSpPr/>
      </xdr:nvCxnSpPr>
      <xdr:spPr>
        <a:xfrm>
          <a:off x="9363075" y="1634642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369" name="【市民会館】&#10;一人当たり面積平均値テキスト">
          <a:extLst>
            <a:ext uri="{FF2B5EF4-FFF2-40B4-BE49-F238E27FC236}">
              <a16:creationId xmlns:a16="http://schemas.microsoft.com/office/drawing/2014/main" id="{05C64041-D702-44E4-96AB-F86BB274E10E}"/>
            </a:ext>
          </a:extLst>
        </xdr:cNvPr>
        <xdr:cNvSpPr txBox="1"/>
      </xdr:nvSpPr>
      <xdr:spPr>
        <a:xfrm>
          <a:off x="9467850" y="17441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B22DBD6A-ADAF-453D-8853-4D6295A38D1D}"/>
            </a:ext>
          </a:extLst>
        </xdr:cNvPr>
        <xdr:cNvSpPr/>
      </xdr:nvSpPr>
      <xdr:spPr>
        <a:xfrm>
          <a:off x="9401175" y="1746643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A249ED2D-B449-4FEA-84FC-7BCC6A39D329}"/>
            </a:ext>
          </a:extLst>
        </xdr:cNvPr>
        <xdr:cNvSpPr/>
      </xdr:nvSpPr>
      <xdr:spPr>
        <a:xfrm>
          <a:off x="8639175" y="174504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15D92440-0675-48B6-A82E-E50C9F215CCD}"/>
            </a:ext>
          </a:extLst>
        </xdr:cNvPr>
        <xdr:cNvSpPr/>
      </xdr:nvSpPr>
      <xdr:spPr>
        <a:xfrm>
          <a:off x="7839075" y="174571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C1E7C081-6E57-46EB-8D24-97D8C0450395}"/>
            </a:ext>
          </a:extLst>
        </xdr:cNvPr>
        <xdr:cNvSpPr/>
      </xdr:nvSpPr>
      <xdr:spPr>
        <a:xfrm>
          <a:off x="7029450" y="174671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4" name="フローチャート: 判断 373">
          <a:extLst>
            <a:ext uri="{FF2B5EF4-FFF2-40B4-BE49-F238E27FC236}">
              <a16:creationId xmlns:a16="http://schemas.microsoft.com/office/drawing/2014/main" id="{BBC0079C-789D-4C0C-A8C3-E6D50ECCC5BD}"/>
            </a:ext>
          </a:extLst>
        </xdr:cNvPr>
        <xdr:cNvSpPr/>
      </xdr:nvSpPr>
      <xdr:spPr>
        <a:xfrm>
          <a:off x="6238875" y="174492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8D48D3B4-235E-493C-9572-AACA99513384}"/>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9A67C441-2910-4FE1-B408-88229BC7832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F9AC5760-6490-45FB-AFD2-B5B0742D7B10}"/>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CB784BFF-2413-4377-A9F8-69E67BB924D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122BB252-5D80-4591-9563-68232D7AD11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145414</xdr:rowOff>
    </xdr:from>
    <xdr:to>
      <xdr:col>55</xdr:col>
      <xdr:colOff>50800</xdr:colOff>
      <xdr:row>106</xdr:row>
      <xdr:rowOff>75564</xdr:rowOff>
    </xdr:to>
    <xdr:sp macro="" textlink="">
      <xdr:nvSpPr>
        <xdr:cNvPr id="380" name="楕円 379">
          <a:extLst>
            <a:ext uri="{FF2B5EF4-FFF2-40B4-BE49-F238E27FC236}">
              <a16:creationId xmlns:a16="http://schemas.microsoft.com/office/drawing/2014/main" id="{14193173-C483-454A-BE58-BCB4B0EC3803}"/>
            </a:ext>
          </a:extLst>
        </xdr:cNvPr>
        <xdr:cNvSpPr/>
      </xdr:nvSpPr>
      <xdr:spPr>
        <a:xfrm>
          <a:off x="9401175" y="1728723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168291</xdr:rowOff>
    </xdr:from>
    <xdr:ext cx="469744" cy="259045"/>
    <xdr:sp macro="" textlink="">
      <xdr:nvSpPr>
        <xdr:cNvPr id="381" name="【市民会館】&#10;一人当たり面積該当値テキスト">
          <a:extLst>
            <a:ext uri="{FF2B5EF4-FFF2-40B4-BE49-F238E27FC236}">
              <a16:creationId xmlns:a16="http://schemas.microsoft.com/office/drawing/2014/main" id="{B02E1683-72DA-4C97-ACC3-C3E07C509FB1}"/>
            </a:ext>
          </a:extLst>
        </xdr:cNvPr>
        <xdr:cNvSpPr txBox="1"/>
      </xdr:nvSpPr>
      <xdr:spPr>
        <a:xfrm>
          <a:off x="9467850" y="1714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157987</xdr:rowOff>
    </xdr:from>
    <xdr:to>
      <xdr:col>50</xdr:col>
      <xdr:colOff>165100</xdr:colOff>
      <xdr:row>106</xdr:row>
      <xdr:rowOff>88137</xdr:rowOff>
    </xdr:to>
    <xdr:sp macro="" textlink="">
      <xdr:nvSpPr>
        <xdr:cNvPr id="382" name="楕円 381">
          <a:extLst>
            <a:ext uri="{FF2B5EF4-FFF2-40B4-BE49-F238E27FC236}">
              <a16:creationId xmlns:a16="http://schemas.microsoft.com/office/drawing/2014/main" id="{3DE86C71-9176-48DB-92AF-DAD36E7087D7}"/>
            </a:ext>
          </a:extLst>
        </xdr:cNvPr>
        <xdr:cNvSpPr/>
      </xdr:nvSpPr>
      <xdr:spPr>
        <a:xfrm>
          <a:off x="8639175" y="173061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24764</xdr:rowOff>
    </xdr:from>
    <xdr:to>
      <xdr:col>55</xdr:col>
      <xdr:colOff>0</xdr:colOff>
      <xdr:row>106</xdr:row>
      <xdr:rowOff>37337</xdr:rowOff>
    </xdr:to>
    <xdr:cxnSp macro="">
      <xdr:nvCxnSpPr>
        <xdr:cNvPr id="383" name="直線コネクタ 382">
          <a:extLst>
            <a:ext uri="{FF2B5EF4-FFF2-40B4-BE49-F238E27FC236}">
              <a16:creationId xmlns:a16="http://schemas.microsoft.com/office/drawing/2014/main" id="{BDF678F5-31B4-4A93-9D20-A0DB86521486}"/>
            </a:ext>
          </a:extLst>
        </xdr:cNvPr>
        <xdr:cNvCxnSpPr/>
      </xdr:nvCxnSpPr>
      <xdr:spPr>
        <a:xfrm flipV="1">
          <a:off x="8686800" y="17344389"/>
          <a:ext cx="742950"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168275</xdr:rowOff>
    </xdr:from>
    <xdr:to>
      <xdr:col>46</xdr:col>
      <xdr:colOff>38100</xdr:colOff>
      <xdr:row>106</xdr:row>
      <xdr:rowOff>98425</xdr:rowOff>
    </xdr:to>
    <xdr:sp macro="" textlink="">
      <xdr:nvSpPr>
        <xdr:cNvPr id="384" name="楕円 383">
          <a:extLst>
            <a:ext uri="{FF2B5EF4-FFF2-40B4-BE49-F238E27FC236}">
              <a16:creationId xmlns:a16="http://schemas.microsoft.com/office/drawing/2014/main" id="{ABD194CC-4A9C-422C-A1BE-4CE17DB18E8B}"/>
            </a:ext>
          </a:extLst>
        </xdr:cNvPr>
        <xdr:cNvSpPr/>
      </xdr:nvSpPr>
      <xdr:spPr>
        <a:xfrm>
          <a:off x="7839075" y="173132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37337</xdr:rowOff>
    </xdr:from>
    <xdr:to>
      <xdr:col>50</xdr:col>
      <xdr:colOff>114300</xdr:colOff>
      <xdr:row>106</xdr:row>
      <xdr:rowOff>47625</xdr:rowOff>
    </xdr:to>
    <xdr:cxnSp macro="">
      <xdr:nvCxnSpPr>
        <xdr:cNvPr id="385" name="直線コネクタ 384">
          <a:extLst>
            <a:ext uri="{FF2B5EF4-FFF2-40B4-BE49-F238E27FC236}">
              <a16:creationId xmlns:a16="http://schemas.microsoft.com/office/drawing/2014/main" id="{E43B509B-0EF3-4057-814E-6980495EC380}"/>
            </a:ext>
          </a:extLst>
        </xdr:cNvPr>
        <xdr:cNvCxnSpPr/>
      </xdr:nvCxnSpPr>
      <xdr:spPr>
        <a:xfrm flipV="1">
          <a:off x="7886700" y="17353787"/>
          <a:ext cx="80010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7113</xdr:rowOff>
    </xdr:from>
    <xdr:to>
      <xdr:col>41</xdr:col>
      <xdr:colOff>101600</xdr:colOff>
      <xdr:row>106</xdr:row>
      <xdr:rowOff>108713</xdr:rowOff>
    </xdr:to>
    <xdr:sp macro="" textlink="">
      <xdr:nvSpPr>
        <xdr:cNvPr id="386" name="楕円 385">
          <a:extLst>
            <a:ext uri="{FF2B5EF4-FFF2-40B4-BE49-F238E27FC236}">
              <a16:creationId xmlns:a16="http://schemas.microsoft.com/office/drawing/2014/main" id="{0D9A0FCF-1397-454A-AA94-C4E18C3EA951}"/>
            </a:ext>
          </a:extLst>
        </xdr:cNvPr>
        <xdr:cNvSpPr/>
      </xdr:nvSpPr>
      <xdr:spPr>
        <a:xfrm>
          <a:off x="7029450" y="173267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47625</xdr:rowOff>
    </xdr:from>
    <xdr:to>
      <xdr:col>45</xdr:col>
      <xdr:colOff>177800</xdr:colOff>
      <xdr:row>106</xdr:row>
      <xdr:rowOff>57913</xdr:rowOff>
    </xdr:to>
    <xdr:cxnSp macro="">
      <xdr:nvCxnSpPr>
        <xdr:cNvPr id="387" name="直線コネクタ 386">
          <a:extLst>
            <a:ext uri="{FF2B5EF4-FFF2-40B4-BE49-F238E27FC236}">
              <a16:creationId xmlns:a16="http://schemas.microsoft.com/office/drawing/2014/main" id="{3C983984-F61A-4F17-A7CA-6C8B191ADCAA}"/>
            </a:ext>
          </a:extLst>
        </xdr:cNvPr>
        <xdr:cNvCxnSpPr/>
      </xdr:nvCxnSpPr>
      <xdr:spPr>
        <a:xfrm flipV="1">
          <a:off x="7077075" y="17360900"/>
          <a:ext cx="809625" cy="1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14732</xdr:rowOff>
    </xdr:from>
    <xdr:to>
      <xdr:col>36</xdr:col>
      <xdr:colOff>165100</xdr:colOff>
      <xdr:row>106</xdr:row>
      <xdr:rowOff>116332</xdr:rowOff>
    </xdr:to>
    <xdr:sp macro="" textlink="">
      <xdr:nvSpPr>
        <xdr:cNvPr id="388" name="楕円 387">
          <a:extLst>
            <a:ext uri="{FF2B5EF4-FFF2-40B4-BE49-F238E27FC236}">
              <a16:creationId xmlns:a16="http://schemas.microsoft.com/office/drawing/2014/main" id="{B92B8A09-B1CC-40F4-9E76-1B64A170B98B}"/>
            </a:ext>
          </a:extLst>
        </xdr:cNvPr>
        <xdr:cNvSpPr/>
      </xdr:nvSpPr>
      <xdr:spPr>
        <a:xfrm>
          <a:off x="6238875" y="173280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57913</xdr:rowOff>
    </xdr:from>
    <xdr:to>
      <xdr:col>41</xdr:col>
      <xdr:colOff>50800</xdr:colOff>
      <xdr:row>106</xdr:row>
      <xdr:rowOff>65532</xdr:rowOff>
    </xdr:to>
    <xdr:cxnSp macro="">
      <xdr:nvCxnSpPr>
        <xdr:cNvPr id="389" name="直線コネクタ 388">
          <a:extLst>
            <a:ext uri="{FF2B5EF4-FFF2-40B4-BE49-F238E27FC236}">
              <a16:creationId xmlns:a16="http://schemas.microsoft.com/office/drawing/2014/main" id="{AAE1E4BA-7D72-4F0B-A8B9-E65F34F46927}"/>
            </a:ext>
          </a:extLst>
        </xdr:cNvPr>
        <xdr:cNvCxnSpPr/>
      </xdr:nvCxnSpPr>
      <xdr:spPr>
        <a:xfrm flipV="1">
          <a:off x="6286500" y="17374363"/>
          <a:ext cx="790575"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55263</xdr:rowOff>
    </xdr:from>
    <xdr:ext cx="469744" cy="259045"/>
    <xdr:sp macro="" textlink="">
      <xdr:nvSpPr>
        <xdr:cNvPr id="390" name="n_1aveValue【市民会館】&#10;一人当たり面積">
          <a:extLst>
            <a:ext uri="{FF2B5EF4-FFF2-40B4-BE49-F238E27FC236}">
              <a16:creationId xmlns:a16="http://schemas.microsoft.com/office/drawing/2014/main" id="{8FB16299-1DA8-4676-8037-B935A07D28D1}"/>
            </a:ext>
          </a:extLst>
        </xdr:cNvPr>
        <xdr:cNvSpPr txBox="1"/>
      </xdr:nvSpPr>
      <xdr:spPr>
        <a:xfrm>
          <a:off x="8458277" y="1754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391" name="n_2aveValue【市民会館】&#10;一人当たり面積">
          <a:extLst>
            <a:ext uri="{FF2B5EF4-FFF2-40B4-BE49-F238E27FC236}">
              <a16:creationId xmlns:a16="http://schemas.microsoft.com/office/drawing/2014/main" id="{6D0A714F-5C55-4772-BB5E-092EBE99DBA4}"/>
            </a:ext>
          </a:extLst>
        </xdr:cNvPr>
        <xdr:cNvSpPr txBox="1"/>
      </xdr:nvSpPr>
      <xdr:spPr>
        <a:xfrm>
          <a:off x="7677227" y="1755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92" name="n_3aveValue【市民会館】&#10;一人当たり面積">
          <a:extLst>
            <a:ext uri="{FF2B5EF4-FFF2-40B4-BE49-F238E27FC236}">
              <a16:creationId xmlns:a16="http://schemas.microsoft.com/office/drawing/2014/main" id="{D545C3AD-8BAB-4FC4-B6FA-5C7BB0FF0A48}"/>
            </a:ext>
          </a:extLst>
        </xdr:cNvPr>
        <xdr:cNvSpPr txBox="1"/>
      </xdr:nvSpPr>
      <xdr:spPr>
        <a:xfrm>
          <a:off x="6867602" y="1755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393" name="n_4aveValue【市民会館】&#10;一人当たり面積">
          <a:extLst>
            <a:ext uri="{FF2B5EF4-FFF2-40B4-BE49-F238E27FC236}">
              <a16:creationId xmlns:a16="http://schemas.microsoft.com/office/drawing/2014/main" id="{B029DCE3-9FAD-4763-85D0-3CB91560F584}"/>
            </a:ext>
          </a:extLst>
        </xdr:cNvPr>
        <xdr:cNvSpPr txBox="1"/>
      </xdr:nvSpPr>
      <xdr:spPr>
        <a:xfrm>
          <a:off x="6067502" y="1754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104664</xdr:rowOff>
    </xdr:from>
    <xdr:ext cx="469744" cy="259045"/>
    <xdr:sp macro="" textlink="">
      <xdr:nvSpPr>
        <xdr:cNvPr id="394" name="n_1mainValue【市民会館】&#10;一人当たり面積">
          <a:extLst>
            <a:ext uri="{FF2B5EF4-FFF2-40B4-BE49-F238E27FC236}">
              <a16:creationId xmlns:a16="http://schemas.microsoft.com/office/drawing/2014/main" id="{CDF341ED-6671-48E7-8ECA-DD55ECA04CD2}"/>
            </a:ext>
          </a:extLst>
        </xdr:cNvPr>
        <xdr:cNvSpPr txBox="1"/>
      </xdr:nvSpPr>
      <xdr:spPr>
        <a:xfrm>
          <a:off x="8458277" y="1708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114952</xdr:rowOff>
    </xdr:from>
    <xdr:ext cx="469744" cy="259045"/>
    <xdr:sp macro="" textlink="">
      <xdr:nvSpPr>
        <xdr:cNvPr id="395" name="n_2mainValue【市民会館】&#10;一人当たり面積">
          <a:extLst>
            <a:ext uri="{FF2B5EF4-FFF2-40B4-BE49-F238E27FC236}">
              <a16:creationId xmlns:a16="http://schemas.microsoft.com/office/drawing/2014/main" id="{D4E0FF36-3AD5-4F66-B303-F621965547D7}"/>
            </a:ext>
          </a:extLst>
        </xdr:cNvPr>
        <xdr:cNvSpPr txBox="1"/>
      </xdr:nvSpPr>
      <xdr:spPr>
        <a:xfrm>
          <a:off x="7677227" y="1708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125240</xdr:rowOff>
    </xdr:from>
    <xdr:ext cx="469744" cy="259045"/>
    <xdr:sp macro="" textlink="">
      <xdr:nvSpPr>
        <xdr:cNvPr id="396" name="n_3mainValue【市民会館】&#10;一人当たり面積">
          <a:extLst>
            <a:ext uri="{FF2B5EF4-FFF2-40B4-BE49-F238E27FC236}">
              <a16:creationId xmlns:a16="http://schemas.microsoft.com/office/drawing/2014/main" id="{7C31B633-ECE4-4DF1-8763-6D512A2ABC01}"/>
            </a:ext>
          </a:extLst>
        </xdr:cNvPr>
        <xdr:cNvSpPr txBox="1"/>
      </xdr:nvSpPr>
      <xdr:spPr>
        <a:xfrm>
          <a:off x="6867602" y="170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132859</xdr:rowOff>
    </xdr:from>
    <xdr:ext cx="469744" cy="259045"/>
    <xdr:sp macro="" textlink="">
      <xdr:nvSpPr>
        <xdr:cNvPr id="397" name="n_4mainValue【市民会館】&#10;一人当たり面積">
          <a:extLst>
            <a:ext uri="{FF2B5EF4-FFF2-40B4-BE49-F238E27FC236}">
              <a16:creationId xmlns:a16="http://schemas.microsoft.com/office/drawing/2014/main" id="{DFA070F6-5B42-4869-A702-779AE1DD22D3}"/>
            </a:ext>
          </a:extLst>
        </xdr:cNvPr>
        <xdr:cNvSpPr txBox="1"/>
      </xdr:nvSpPr>
      <xdr:spPr>
        <a:xfrm>
          <a:off x="6067502" y="1710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BFF5A4A5-9001-4503-A240-F5D4D888CA4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3B3C6F6-8D1E-42D1-8F1D-1E922579C32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F65404DE-E049-402D-9DE4-4C257E98FD5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17A10938-064E-4235-9A6E-DD84DA29842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8DD39594-E7D2-49E9-8D50-5F6CC93ADC5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9D6C0D80-D57E-491A-AFF1-5B4721B9BC0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5FAAE9A3-4599-47B6-A36B-B72ED67772C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7F07A91A-0652-4072-98AD-9AC2551359F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6AEAABE1-6F76-4DA9-A482-A294462CDEE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5B2F368A-FC50-42D0-B7F9-6BE79FA9DCC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243A1E64-C7D9-4946-95D9-13171BA2C54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486A4EC5-A6B2-48FE-B784-AB24181AB0DF}"/>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BF9E1188-30FB-45CD-A6BA-AE7FE1263FB6}"/>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2966F9D0-9B07-4E89-9342-0E0CB1C90DFD}"/>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3CE51857-55BA-4D2D-A5FE-1EE6A3864DC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CB22105F-C4DF-4897-8799-38B828F3E17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16E106D4-5D8E-4116-9F3B-61D26352A84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D9A4C902-C1AF-42E4-8319-76587BD2504C}"/>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9DA593DB-9535-4E02-AAE7-F0E549880ECA}"/>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49DD3145-5EF7-4841-B92F-EF96EFEA3FD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0019F1FF-B3E8-4BCA-8DFA-A40EFED061F0}"/>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1CEE200F-687D-4923-BAA4-04183BB9AEF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2713511A-1FE5-46F1-8E1F-BF8CA7E4ED46}"/>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D8206826-A22F-48E2-BF70-9276D8E72BB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2F9AA41B-08A8-4747-A818-1DD21E25F002}"/>
            </a:ext>
          </a:extLst>
        </xdr:cNvPr>
        <xdr:cNvCxnSpPr/>
      </xdr:nvCxnSpPr>
      <xdr:spPr>
        <a:xfrm flipV="1">
          <a:off x="14696439" y="53721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441769BC-711F-4C3E-B84A-A9C96613B9C9}"/>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F94241B0-55C4-4729-863D-2CA6ADD67A1A}"/>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44F14DBE-BAB0-4643-B37F-7D7EF400203D}"/>
            </a:ext>
          </a:extLst>
        </xdr:cNvPr>
        <xdr:cNvSpPr txBox="1"/>
      </xdr:nvSpPr>
      <xdr:spPr>
        <a:xfrm>
          <a:off x="14735175" y="51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6" name="直線コネクタ 425">
          <a:extLst>
            <a:ext uri="{FF2B5EF4-FFF2-40B4-BE49-F238E27FC236}">
              <a16:creationId xmlns:a16="http://schemas.microsoft.com/office/drawing/2014/main" id="{75E4ECFF-3FA8-40AA-9AF0-92AFDD0BA0B9}"/>
            </a:ext>
          </a:extLst>
        </xdr:cNvPr>
        <xdr:cNvCxnSpPr/>
      </xdr:nvCxnSpPr>
      <xdr:spPr>
        <a:xfrm>
          <a:off x="14611350" y="5372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E7BF457F-50E0-421F-ABB9-DC2D77317BAF}"/>
            </a:ext>
          </a:extLst>
        </xdr:cNvPr>
        <xdr:cNvSpPr txBox="1"/>
      </xdr:nvSpPr>
      <xdr:spPr>
        <a:xfrm>
          <a:off x="14735175" y="594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8" name="フローチャート: 判断 427">
          <a:extLst>
            <a:ext uri="{FF2B5EF4-FFF2-40B4-BE49-F238E27FC236}">
              <a16:creationId xmlns:a16="http://schemas.microsoft.com/office/drawing/2014/main" id="{421FA438-E384-414C-BD2F-8AE86A2FAD79}"/>
            </a:ext>
          </a:extLst>
        </xdr:cNvPr>
        <xdr:cNvSpPr/>
      </xdr:nvSpPr>
      <xdr:spPr>
        <a:xfrm>
          <a:off x="14649450" y="59709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9" name="フローチャート: 判断 428">
          <a:extLst>
            <a:ext uri="{FF2B5EF4-FFF2-40B4-BE49-F238E27FC236}">
              <a16:creationId xmlns:a16="http://schemas.microsoft.com/office/drawing/2014/main" id="{1AB9E0F1-1FE4-4336-BCD4-F5A261CE01B2}"/>
            </a:ext>
          </a:extLst>
        </xdr:cNvPr>
        <xdr:cNvSpPr/>
      </xdr:nvSpPr>
      <xdr:spPr>
        <a:xfrm>
          <a:off x="13887450" y="594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0" name="フローチャート: 判断 429">
          <a:extLst>
            <a:ext uri="{FF2B5EF4-FFF2-40B4-BE49-F238E27FC236}">
              <a16:creationId xmlns:a16="http://schemas.microsoft.com/office/drawing/2014/main" id="{2CFC9862-2DA4-475F-ADE9-D4C1CA0508A9}"/>
            </a:ext>
          </a:extLst>
        </xdr:cNvPr>
        <xdr:cNvSpPr/>
      </xdr:nvSpPr>
      <xdr:spPr>
        <a:xfrm>
          <a:off x="13096875" y="5944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1" name="フローチャート: 判断 430">
          <a:extLst>
            <a:ext uri="{FF2B5EF4-FFF2-40B4-BE49-F238E27FC236}">
              <a16:creationId xmlns:a16="http://schemas.microsoft.com/office/drawing/2014/main" id="{1C0392AB-D1C7-4936-A934-CC55647BC085}"/>
            </a:ext>
          </a:extLst>
        </xdr:cNvPr>
        <xdr:cNvSpPr/>
      </xdr:nvSpPr>
      <xdr:spPr>
        <a:xfrm>
          <a:off x="12296775" y="60001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32" name="フローチャート: 判断 431">
          <a:extLst>
            <a:ext uri="{FF2B5EF4-FFF2-40B4-BE49-F238E27FC236}">
              <a16:creationId xmlns:a16="http://schemas.microsoft.com/office/drawing/2014/main" id="{795E03D2-7095-465A-8219-B7A6366B3854}"/>
            </a:ext>
          </a:extLst>
        </xdr:cNvPr>
        <xdr:cNvSpPr/>
      </xdr:nvSpPr>
      <xdr:spPr>
        <a:xfrm>
          <a:off x="11487150" y="59975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4E8736E-E000-486C-B1A6-D14FE0D3F0D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ED5025B-ACB8-465A-A001-784E0AFAC9D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7BA33D0-D553-4F5A-8FD0-40E21F510A6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D547E7A-6617-4090-9854-024595ECFB7B}"/>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8040288-DD73-481A-8A9C-E1A58611B5F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84455</xdr:rowOff>
    </xdr:from>
    <xdr:to>
      <xdr:col>85</xdr:col>
      <xdr:colOff>177800</xdr:colOff>
      <xdr:row>37</xdr:row>
      <xdr:rowOff>14605</xdr:rowOff>
    </xdr:to>
    <xdr:sp macro="" textlink="">
      <xdr:nvSpPr>
        <xdr:cNvPr id="438" name="楕円 437">
          <a:extLst>
            <a:ext uri="{FF2B5EF4-FFF2-40B4-BE49-F238E27FC236}">
              <a16:creationId xmlns:a16="http://schemas.microsoft.com/office/drawing/2014/main" id="{9F02F976-0970-4A77-8E1A-E9F689675EC9}"/>
            </a:ext>
          </a:extLst>
        </xdr:cNvPr>
        <xdr:cNvSpPr/>
      </xdr:nvSpPr>
      <xdr:spPr>
        <a:xfrm>
          <a:off x="14649450" y="59264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107332</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10466CFA-0086-45EA-B7B0-AAC16C15EFFD}"/>
            </a:ext>
          </a:extLst>
        </xdr:cNvPr>
        <xdr:cNvSpPr txBox="1"/>
      </xdr:nvSpPr>
      <xdr:spPr>
        <a:xfrm>
          <a:off x="14735175" y="578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48260</xdr:rowOff>
    </xdr:from>
    <xdr:to>
      <xdr:col>81</xdr:col>
      <xdr:colOff>101600</xdr:colOff>
      <xdr:row>35</xdr:row>
      <xdr:rowOff>149860</xdr:rowOff>
    </xdr:to>
    <xdr:sp macro="" textlink="">
      <xdr:nvSpPr>
        <xdr:cNvPr id="440" name="楕円 439">
          <a:extLst>
            <a:ext uri="{FF2B5EF4-FFF2-40B4-BE49-F238E27FC236}">
              <a16:creationId xmlns:a16="http://schemas.microsoft.com/office/drawing/2014/main" id="{2740B4F1-DB29-458B-9122-A32F5344F627}"/>
            </a:ext>
          </a:extLst>
        </xdr:cNvPr>
        <xdr:cNvSpPr/>
      </xdr:nvSpPr>
      <xdr:spPr>
        <a:xfrm>
          <a:off x="13887450" y="5721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99060</xdr:rowOff>
    </xdr:from>
    <xdr:to>
      <xdr:col>85</xdr:col>
      <xdr:colOff>127000</xdr:colOff>
      <xdr:row>36</xdr:row>
      <xdr:rowOff>135255</xdr:rowOff>
    </xdr:to>
    <xdr:cxnSp macro="">
      <xdr:nvCxnSpPr>
        <xdr:cNvPr id="441" name="直線コネクタ 440">
          <a:extLst>
            <a:ext uri="{FF2B5EF4-FFF2-40B4-BE49-F238E27FC236}">
              <a16:creationId xmlns:a16="http://schemas.microsoft.com/office/drawing/2014/main" id="{D9FE35A0-B7D3-4C9C-9CEC-D68949905FAB}"/>
            </a:ext>
          </a:extLst>
        </xdr:cNvPr>
        <xdr:cNvCxnSpPr/>
      </xdr:nvCxnSpPr>
      <xdr:spPr>
        <a:xfrm>
          <a:off x="13935075" y="5779135"/>
          <a:ext cx="762000" cy="19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99695</xdr:rowOff>
    </xdr:from>
    <xdr:to>
      <xdr:col>76</xdr:col>
      <xdr:colOff>165100</xdr:colOff>
      <xdr:row>35</xdr:row>
      <xdr:rowOff>29845</xdr:rowOff>
    </xdr:to>
    <xdr:sp macro="" textlink="">
      <xdr:nvSpPr>
        <xdr:cNvPr id="442" name="楕円 441">
          <a:extLst>
            <a:ext uri="{FF2B5EF4-FFF2-40B4-BE49-F238E27FC236}">
              <a16:creationId xmlns:a16="http://schemas.microsoft.com/office/drawing/2014/main" id="{AC2C8968-9F6D-4EAE-82FA-98D9BDF60BFF}"/>
            </a:ext>
          </a:extLst>
        </xdr:cNvPr>
        <xdr:cNvSpPr/>
      </xdr:nvSpPr>
      <xdr:spPr>
        <a:xfrm>
          <a:off x="13096875" y="56178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150495</xdr:rowOff>
    </xdr:from>
    <xdr:to>
      <xdr:col>81</xdr:col>
      <xdr:colOff>50800</xdr:colOff>
      <xdr:row>35</xdr:row>
      <xdr:rowOff>99060</xdr:rowOff>
    </xdr:to>
    <xdr:cxnSp macro="">
      <xdr:nvCxnSpPr>
        <xdr:cNvPr id="443" name="直線コネクタ 442">
          <a:extLst>
            <a:ext uri="{FF2B5EF4-FFF2-40B4-BE49-F238E27FC236}">
              <a16:creationId xmlns:a16="http://schemas.microsoft.com/office/drawing/2014/main" id="{70978B6F-6E52-4180-9D3E-03AD104C1DC2}"/>
            </a:ext>
          </a:extLst>
        </xdr:cNvPr>
        <xdr:cNvCxnSpPr/>
      </xdr:nvCxnSpPr>
      <xdr:spPr>
        <a:xfrm>
          <a:off x="13144500" y="5665470"/>
          <a:ext cx="790575" cy="11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153035</xdr:rowOff>
    </xdr:from>
    <xdr:to>
      <xdr:col>72</xdr:col>
      <xdr:colOff>38100</xdr:colOff>
      <xdr:row>34</xdr:row>
      <xdr:rowOff>83185</xdr:rowOff>
    </xdr:to>
    <xdr:sp macro="" textlink="">
      <xdr:nvSpPr>
        <xdr:cNvPr id="444" name="楕円 443">
          <a:extLst>
            <a:ext uri="{FF2B5EF4-FFF2-40B4-BE49-F238E27FC236}">
              <a16:creationId xmlns:a16="http://schemas.microsoft.com/office/drawing/2014/main" id="{347AD6CD-FC65-499B-A3D8-C38A2D0E3AD7}"/>
            </a:ext>
          </a:extLst>
        </xdr:cNvPr>
        <xdr:cNvSpPr/>
      </xdr:nvSpPr>
      <xdr:spPr>
        <a:xfrm>
          <a:off x="12296775" y="55060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32385</xdr:rowOff>
    </xdr:from>
    <xdr:to>
      <xdr:col>76</xdr:col>
      <xdr:colOff>114300</xdr:colOff>
      <xdr:row>34</xdr:row>
      <xdr:rowOff>150495</xdr:rowOff>
    </xdr:to>
    <xdr:cxnSp macro="">
      <xdr:nvCxnSpPr>
        <xdr:cNvPr id="445" name="直線コネクタ 444">
          <a:extLst>
            <a:ext uri="{FF2B5EF4-FFF2-40B4-BE49-F238E27FC236}">
              <a16:creationId xmlns:a16="http://schemas.microsoft.com/office/drawing/2014/main" id="{876082BC-BD98-4C0C-8958-E0E4CB11B12B}"/>
            </a:ext>
          </a:extLst>
        </xdr:cNvPr>
        <xdr:cNvCxnSpPr/>
      </xdr:nvCxnSpPr>
      <xdr:spPr>
        <a:xfrm>
          <a:off x="12344400" y="5544185"/>
          <a:ext cx="800100"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55880</xdr:rowOff>
    </xdr:from>
    <xdr:to>
      <xdr:col>67</xdr:col>
      <xdr:colOff>101600</xdr:colOff>
      <xdr:row>33</xdr:row>
      <xdr:rowOff>157480</xdr:rowOff>
    </xdr:to>
    <xdr:sp macro="" textlink="">
      <xdr:nvSpPr>
        <xdr:cNvPr id="446" name="楕円 445">
          <a:extLst>
            <a:ext uri="{FF2B5EF4-FFF2-40B4-BE49-F238E27FC236}">
              <a16:creationId xmlns:a16="http://schemas.microsoft.com/office/drawing/2014/main" id="{D8108B70-8C67-4AFE-8CB5-B7F20EFB7B43}"/>
            </a:ext>
          </a:extLst>
        </xdr:cNvPr>
        <xdr:cNvSpPr/>
      </xdr:nvSpPr>
      <xdr:spPr>
        <a:xfrm>
          <a:off x="11487150" y="5408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106680</xdr:rowOff>
    </xdr:from>
    <xdr:to>
      <xdr:col>71</xdr:col>
      <xdr:colOff>177800</xdr:colOff>
      <xdr:row>34</xdr:row>
      <xdr:rowOff>32385</xdr:rowOff>
    </xdr:to>
    <xdr:cxnSp macro="">
      <xdr:nvCxnSpPr>
        <xdr:cNvPr id="447" name="直線コネクタ 446">
          <a:extLst>
            <a:ext uri="{FF2B5EF4-FFF2-40B4-BE49-F238E27FC236}">
              <a16:creationId xmlns:a16="http://schemas.microsoft.com/office/drawing/2014/main" id="{373289E7-E4F2-495D-9B36-FEC04EAA9AB7}"/>
            </a:ext>
          </a:extLst>
        </xdr:cNvPr>
        <xdr:cNvCxnSpPr/>
      </xdr:nvCxnSpPr>
      <xdr:spPr>
        <a:xfrm>
          <a:off x="11534775" y="5456555"/>
          <a:ext cx="809625"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56FFF4F4-31A1-4A7A-B5C5-BA175020FE46}"/>
            </a:ext>
          </a:extLst>
        </xdr:cNvPr>
        <xdr:cNvSpPr txBox="1"/>
      </xdr:nvSpPr>
      <xdr:spPr>
        <a:xfrm>
          <a:off x="13745219"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0A0F963B-3083-4187-94E0-2BB8198F5F5B}"/>
            </a:ext>
          </a:extLst>
        </xdr:cNvPr>
        <xdr:cNvSpPr txBox="1"/>
      </xdr:nvSpPr>
      <xdr:spPr>
        <a:xfrm>
          <a:off x="12964169"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46C42611-74F8-458F-BEE0-4FDE50DB57A3}"/>
            </a:ext>
          </a:extLst>
        </xdr:cNvPr>
        <xdr:cNvSpPr txBox="1"/>
      </xdr:nvSpPr>
      <xdr:spPr>
        <a:xfrm>
          <a:off x="12164069"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A538E23B-0CC2-4120-B0AC-51C35F98C5EE}"/>
            </a:ext>
          </a:extLst>
        </xdr:cNvPr>
        <xdr:cNvSpPr txBox="1"/>
      </xdr:nvSpPr>
      <xdr:spPr>
        <a:xfrm>
          <a:off x="113544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166387</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92831FC0-969A-4F72-AD79-FF6D2CB9902D}"/>
            </a:ext>
          </a:extLst>
        </xdr:cNvPr>
        <xdr:cNvSpPr txBox="1"/>
      </xdr:nvSpPr>
      <xdr:spPr>
        <a:xfrm>
          <a:off x="13745219" y="551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46372</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BADAA754-A517-4C0A-AA4E-59C1C55E9179}"/>
            </a:ext>
          </a:extLst>
        </xdr:cNvPr>
        <xdr:cNvSpPr txBox="1"/>
      </xdr:nvSpPr>
      <xdr:spPr>
        <a:xfrm>
          <a:off x="12964169"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99712</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A62F9B28-54C4-4E73-AA1B-9C3C38640987}"/>
            </a:ext>
          </a:extLst>
        </xdr:cNvPr>
        <xdr:cNvSpPr txBox="1"/>
      </xdr:nvSpPr>
      <xdr:spPr>
        <a:xfrm>
          <a:off x="12164069" y="529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2557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5E54FCE3-23CF-4D2D-A9DF-444968118062}"/>
            </a:ext>
          </a:extLst>
        </xdr:cNvPr>
        <xdr:cNvSpPr txBox="1"/>
      </xdr:nvSpPr>
      <xdr:spPr>
        <a:xfrm>
          <a:off x="11354444" y="519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A0C82FF-A7E7-4B00-8F5C-A37AC390FAE9}"/>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E7A3F53D-703C-4209-B9F0-E9682884EB3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5B296E4-0493-47BE-9BE8-6538B1305CE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722B9E79-6C74-4291-B3F0-77E2998E33C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9411F5D5-E4E6-4071-947F-2EF666ECD4F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511A8764-A358-4EE5-8B54-72A6C5713BB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3DF37995-5F9E-4068-B9C8-A797455ED80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C636EFCC-C41C-4ABC-BCEF-5B98E4241924}"/>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58EE3A19-78C5-4C35-90E1-284CF86BB5E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CF055B67-B318-40C0-894D-630A3ED3142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5BAC71C8-762B-4FD8-9EEB-330C9D68531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CF6FE615-9BDB-4B9C-802F-9E46BF94F2BF}"/>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E3442480-7BAA-41FB-AB1C-EDC4EE3DABDE}"/>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9" name="テキスト ボックス 468">
          <a:extLst>
            <a:ext uri="{FF2B5EF4-FFF2-40B4-BE49-F238E27FC236}">
              <a16:creationId xmlns:a16="http://schemas.microsoft.com/office/drawing/2014/main" id="{A7958859-2FB7-4B94-A4D3-F28C891AD6C6}"/>
            </a:ext>
          </a:extLst>
        </xdr:cNvPr>
        <xdr:cNvSpPr txBox="1"/>
      </xdr:nvSpPr>
      <xdr:spPr>
        <a:xfrm>
          <a:off x="15849828" y="6207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3917C167-77F7-422F-B249-A55EED60871B}"/>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1" name="テキスト ボックス 470">
          <a:extLst>
            <a:ext uri="{FF2B5EF4-FFF2-40B4-BE49-F238E27FC236}">
              <a16:creationId xmlns:a16="http://schemas.microsoft.com/office/drawing/2014/main" id="{1D5E4400-B576-4A8C-844D-EFB1FF9428FD}"/>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A63AB2E9-22DB-4E3B-B57F-51B201FCBBAA}"/>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3" name="テキスト ボックス 472">
          <a:extLst>
            <a:ext uri="{FF2B5EF4-FFF2-40B4-BE49-F238E27FC236}">
              <a16:creationId xmlns:a16="http://schemas.microsoft.com/office/drawing/2014/main" id="{0A1D1F34-718D-4810-81C2-B8C274F564E9}"/>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139832B-70F5-4037-8EF1-CE8361971A9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EFEEC3CF-638E-430E-8E11-129E2CE1B331}"/>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5E3D73C2-0CA7-4188-BA5B-1D4A9BD95B9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7" name="直線コネクタ 476">
          <a:extLst>
            <a:ext uri="{FF2B5EF4-FFF2-40B4-BE49-F238E27FC236}">
              <a16:creationId xmlns:a16="http://schemas.microsoft.com/office/drawing/2014/main" id="{757EB2E2-717F-4B3C-A63F-3DE9EFF35F4A}"/>
            </a:ext>
          </a:extLst>
        </xdr:cNvPr>
        <xdr:cNvCxnSpPr/>
      </xdr:nvCxnSpPr>
      <xdr:spPr>
        <a:xfrm flipV="1">
          <a:off x="19954239" y="5489055"/>
          <a:ext cx="0" cy="1290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58B35768-97D8-4BD8-B4B8-726CFA859804}"/>
            </a:ext>
          </a:extLst>
        </xdr:cNvPr>
        <xdr:cNvSpPr txBox="1"/>
      </xdr:nvSpPr>
      <xdr:spPr>
        <a:xfrm>
          <a:off x="19992975" y="678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79" name="直線コネクタ 478">
          <a:extLst>
            <a:ext uri="{FF2B5EF4-FFF2-40B4-BE49-F238E27FC236}">
              <a16:creationId xmlns:a16="http://schemas.microsoft.com/office/drawing/2014/main" id="{D896E2E7-DA2F-41C8-9261-4D19A56A7574}"/>
            </a:ext>
          </a:extLst>
        </xdr:cNvPr>
        <xdr:cNvCxnSpPr/>
      </xdr:nvCxnSpPr>
      <xdr:spPr>
        <a:xfrm>
          <a:off x="19878675" y="67797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0" name="【一般廃棄物処理施設】&#10;一人当たり有形固定資産（償却資産）額最大値テキスト">
          <a:extLst>
            <a:ext uri="{FF2B5EF4-FFF2-40B4-BE49-F238E27FC236}">
              <a16:creationId xmlns:a16="http://schemas.microsoft.com/office/drawing/2014/main" id="{628366E9-54B1-4D45-8656-EB5774FCFC4D}"/>
            </a:ext>
          </a:extLst>
        </xdr:cNvPr>
        <xdr:cNvSpPr txBox="1"/>
      </xdr:nvSpPr>
      <xdr:spPr>
        <a:xfrm>
          <a:off x="19992975" y="52769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1" name="直線コネクタ 480">
          <a:extLst>
            <a:ext uri="{FF2B5EF4-FFF2-40B4-BE49-F238E27FC236}">
              <a16:creationId xmlns:a16="http://schemas.microsoft.com/office/drawing/2014/main" id="{E4F77761-EDC6-4F0E-BDB1-3339887CB5DD}"/>
            </a:ext>
          </a:extLst>
        </xdr:cNvPr>
        <xdr:cNvCxnSpPr/>
      </xdr:nvCxnSpPr>
      <xdr:spPr>
        <a:xfrm>
          <a:off x="19878675" y="5489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75CDC1B5-A1B9-49B8-9AA2-CE40903AABA1}"/>
            </a:ext>
          </a:extLst>
        </xdr:cNvPr>
        <xdr:cNvSpPr txBox="1"/>
      </xdr:nvSpPr>
      <xdr:spPr>
        <a:xfrm>
          <a:off x="19992975" y="64513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3" name="フローチャート: 判断 482">
          <a:extLst>
            <a:ext uri="{FF2B5EF4-FFF2-40B4-BE49-F238E27FC236}">
              <a16:creationId xmlns:a16="http://schemas.microsoft.com/office/drawing/2014/main" id="{8BB72BAA-8C23-4C2F-868A-0D3480F08B50}"/>
            </a:ext>
          </a:extLst>
        </xdr:cNvPr>
        <xdr:cNvSpPr/>
      </xdr:nvSpPr>
      <xdr:spPr>
        <a:xfrm>
          <a:off x="19897725" y="65903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4" name="フローチャート: 判断 483">
          <a:extLst>
            <a:ext uri="{FF2B5EF4-FFF2-40B4-BE49-F238E27FC236}">
              <a16:creationId xmlns:a16="http://schemas.microsoft.com/office/drawing/2014/main" id="{6DB8B25F-0EBE-4F56-B3F2-98046ADAFB2C}"/>
            </a:ext>
          </a:extLst>
        </xdr:cNvPr>
        <xdr:cNvSpPr/>
      </xdr:nvSpPr>
      <xdr:spPr>
        <a:xfrm>
          <a:off x="19154775" y="659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5" name="フローチャート: 判断 484">
          <a:extLst>
            <a:ext uri="{FF2B5EF4-FFF2-40B4-BE49-F238E27FC236}">
              <a16:creationId xmlns:a16="http://schemas.microsoft.com/office/drawing/2014/main" id="{B241E899-D274-4063-9217-049CA3FAEFC2}"/>
            </a:ext>
          </a:extLst>
        </xdr:cNvPr>
        <xdr:cNvSpPr/>
      </xdr:nvSpPr>
      <xdr:spPr>
        <a:xfrm>
          <a:off x="18345150" y="661193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6" name="フローチャート: 判断 485">
          <a:extLst>
            <a:ext uri="{FF2B5EF4-FFF2-40B4-BE49-F238E27FC236}">
              <a16:creationId xmlns:a16="http://schemas.microsoft.com/office/drawing/2014/main" id="{D3ECD0C5-F7B8-480C-A650-6510C74857F1}"/>
            </a:ext>
          </a:extLst>
        </xdr:cNvPr>
        <xdr:cNvSpPr/>
      </xdr:nvSpPr>
      <xdr:spPr>
        <a:xfrm>
          <a:off x="17554575" y="6622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87" name="フローチャート: 判断 486">
          <a:extLst>
            <a:ext uri="{FF2B5EF4-FFF2-40B4-BE49-F238E27FC236}">
              <a16:creationId xmlns:a16="http://schemas.microsoft.com/office/drawing/2014/main" id="{EBAC00C2-114A-4EC1-940C-87115A98023C}"/>
            </a:ext>
          </a:extLst>
        </xdr:cNvPr>
        <xdr:cNvSpPr/>
      </xdr:nvSpPr>
      <xdr:spPr>
        <a:xfrm>
          <a:off x="16754475" y="66080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D381CA4-EBE1-490C-88C2-AF86E981476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DA76F56-1523-499A-BC10-9DDFEF74CF0A}"/>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0E0352B-6273-4E5F-B3BE-988E4FA0357B}"/>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46C1BAA-0C90-44F0-8AA5-0A6B0BE8807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E46437F-C3F4-464E-B4B4-79767CE87BD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153872</xdr:rowOff>
    </xdr:from>
    <xdr:to>
      <xdr:col>116</xdr:col>
      <xdr:colOff>114300</xdr:colOff>
      <xdr:row>41</xdr:row>
      <xdr:rowOff>84022</xdr:rowOff>
    </xdr:to>
    <xdr:sp macro="" textlink="">
      <xdr:nvSpPr>
        <xdr:cNvPr id="493" name="楕円 492">
          <a:extLst>
            <a:ext uri="{FF2B5EF4-FFF2-40B4-BE49-F238E27FC236}">
              <a16:creationId xmlns:a16="http://schemas.microsoft.com/office/drawing/2014/main" id="{74FBD9FD-7689-4B30-9913-5D236E9100A8}"/>
            </a:ext>
          </a:extLst>
        </xdr:cNvPr>
        <xdr:cNvSpPr/>
      </xdr:nvSpPr>
      <xdr:spPr>
        <a:xfrm>
          <a:off x="19897725" y="66403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85452</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52146342-3173-4974-BE9B-B2E9CB354934}"/>
            </a:ext>
          </a:extLst>
        </xdr:cNvPr>
        <xdr:cNvSpPr txBox="1"/>
      </xdr:nvSpPr>
      <xdr:spPr>
        <a:xfrm>
          <a:off x="19992975" y="6575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156742</xdr:rowOff>
    </xdr:from>
    <xdr:to>
      <xdr:col>112</xdr:col>
      <xdr:colOff>38100</xdr:colOff>
      <xdr:row>41</xdr:row>
      <xdr:rowOff>86892</xdr:rowOff>
    </xdr:to>
    <xdr:sp macro="" textlink="">
      <xdr:nvSpPr>
        <xdr:cNvPr id="495" name="楕円 494">
          <a:extLst>
            <a:ext uri="{FF2B5EF4-FFF2-40B4-BE49-F238E27FC236}">
              <a16:creationId xmlns:a16="http://schemas.microsoft.com/office/drawing/2014/main" id="{531F2258-4804-41E3-B43A-B738BC02463E}"/>
            </a:ext>
          </a:extLst>
        </xdr:cNvPr>
        <xdr:cNvSpPr/>
      </xdr:nvSpPr>
      <xdr:spPr>
        <a:xfrm>
          <a:off x="19154775" y="664644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33222</xdr:rowOff>
    </xdr:from>
    <xdr:to>
      <xdr:col>116</xdr:col>
      <xdr:colOff>63500</xdr:colOff>
      <xdr:row>41</xdr:row>
      <xdr:rowOff>36092</xdr:rowOff>
    </xdr:to>
    <xdr:cxnSp macro="">
      <xdr:nvCxnSpPr>
        <xdr:cNvPr id="496" name="直線コネクタ 495">
          <a:extLst>
            <a:ext uri="{FF2B5EF4-FFF2-40B4-BE49-F238E27FC236}">
              <a16:creationId xmlns:a16="http://schemas.microsoft.com/office/drawing/2014/main" id="{9267EC56-9029-4AC4-8929-234BB987389B}"/>
            </a:ext>
          </a:extLst>
        </xdr:cNvPr>
        <xdr:cNvCxnSpPr/>
      </xdr:nvCxnSpPr>
      <xdr:spPr>
        <a:xfrm flipV="1">
          <a:off x="19202400" y="6678497"/>
          <a:ext cx="752475" cy="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160091</xdr:rowOff>
    </xdr:from>
    <xdr:to>
      <xdr:col>107</xdr:col>
      <xdr:colOff>101600</xdr:colOff>
      <xdr:row>41</xdr:row>
      <xdr:rowOff>90241</xdr:rowOff>
    </xdr:to>
    <xdr:sp macro="" textlink="">
      <xdr:nvSpPr>
        <xdr:cNvPr id="497" name="楕円 496">
          <a:extLst>
            <a:ext uri="{FF2B5EF4-FFF2-40B4-BE49-F238E27FC236}">
              <a16:creationId xmlns:a16="http://schemas.microsoft.com/office/drawing/2014/main" id="{D477B33B-AB0E-48CB-8CB4-BA71CB564E4A}"/>
            </a:ext>
          </a:extLst>
        </xdr:cNvPr>
        <xdr:cNvSpPr/>
      </xdr:nvSpPr>
      <xdr:spPr>
        <a:xfrm>
          <a:off x="18345150" y="664979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36092</xdr:rowOff>
    </xdr:from>
    <xdr:to>
      <xdr:col>111</xdr:col>
      <xdr:colOff>177800</xdr:colOff>
      <xdr:row>41</xdr:row>
      <xdr:rowOff>39441</xdr:rowOff>
    </xdr:to>
    <xdr:cxnSp macro="">
      <xdr:nvCxnSpPr>
        <xdr:cNvPr id="498" name="直線コネクタ 497">
          <a:extLst>
            <a:ext uri="{FF2B5EF4-FFF2-40B4-BE49-F238E27FC236}">
              <a16:creationId xmlns:a16="http://schemas.microsoft.com/office/drawing/2014/main" id="{AB91573A-05AC-4F96-B9A6-8C84D089E789}"/>
            </a:ext>
          </a:extLst>
        </xdr:cNvPr>
        <xdr:cNvCxnSpPr/>
      </xdr:nvCxnSpPr>
      <xdr:spPr>
        <a:xfrm flipV="1">
          <a:off x="18392775" y="6684542"/>
          <a:ext cx="809625" cy="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162598</xdr:rowOff>
    </xdr:from>
    <xdr:to>
      <xdr:col>102</xdr:col>
      <xdr:colOff>165100</xdr:colOff>
      <xdr:row>41</xdr:row>
      <xdr:rowOff>92748</xdr:rowOff>
    </xdr:to>
    <xdr:sp macro="" textlink="">
      <xdr:nvSpPr>
        <xdr:cNvPr id="499" name="楕円 498">
          <a:extLst>
            <a:ext uri="{FF2B5EF4-FFF2-40B4-BE49-F238E27FC236}">
              <a16:creationId xmlns:a16="http://schemas.microsoft.com/office/drawing/2014/main" id="{5CDA1E7B-79CB-4663-8067-7A2BA39CE9BC}"/>
            </a:ext>
          </a:extLst>
        </xdr:cNvPr>
        <xdr:cNvSpPr/>
      </xdr:nvSpPr>
      <xdr:spPr>
        <a:xfrm>
          <a:off x="17554575" y="66459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39441</xdr:rowOff>
    </xdr:from>
    <xdr:to>
      <xdr:col>107</xdr:col>
      <xdr:colOff>50800</xdr:colOff>
      <xdr:row>41</xdr:row>
      <xdr:rowOff>41948</xdr:rowOff>
    </xdr:to>
    <xdr:cxnSp macro="">
      <xdr:nvCxnSpPr>
        <xdr:cNvPr id="500" name="直線コネクタ 499">
          <a:extLst>
            <a:ext uri="{FF2B5EF4-FFF2-40B4-BE49-F238E27FC236}">
              <a16:creationId xmlns:a16="http://schemas.microsoft.com/office/drawing/2014/main" id="{B63756F6-8EC4-43C7-8CF4-A0368ABD756C}"/>
            </a:ext>
          </a:extLst>
        </xdr:cNvPr>
        <xdr:cNvCxnSpPr/>
      </xdr:nvCxnSpPr>
      <xdr:spPr>
        <a:xfrm flipV="1">
          <a:off x="17602200" y="6687891"/>
          <a:ext cx="790575" cy="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170097</xdr:rowOff>
    </xdr:from>
    <xdr:to>
      <xdr:col>98</xdr:col>
      <xdr:colOff>38100</xdr:colOff>
      <xdr:row>41</xdr:row>
      <xdr:rowOff>100247</xdr:rowOff>
    </xdr:to>
    <xdr:sp macro="" textlink="">
      <xdr:nvSpPr>
        <xdr:cNvPr id="501" name="楕円 500">
          <a:extLst>
            <a:ext uri="{FF2B5EF4-FFF2-40B4-BE49-F238E27FC236}">
              <a16:creationId xmlns:a16="http://schemas.microsoft.com/office/drawing/2014/main" id="{F8299A6B-56BC-42A1-8293-A991C9D65A02}"/>
            </a:ext>
          </a:extLst>
        </xdr:cNvPr>
        <xdr:cNvSpPr/>
      </xdr:nvSpPr>
      <xdr:spPr>
        <a:xfrm>
          <a:off x="16754475" y="66470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41948</xdr:rowOff>
    </xdr:from>
    <xdr:to>
      <xdr:col>102</xdr:col>
      <xdr:colOff>114300</xdr:colOff>
      <xdr:row>41</xdr:row>
      <xdr:rowOff>49447</xdr:rowOff>
    </xdr:to>
    <xdr:cxnSp macro="">
      <xdr:nvCxnSpPr>
        <xdr:cNvPr id="502" name="直線コネクタ 501">
          <a:extLst>
            <a:ext uri="{FF2B5EF4-FFF2-40B4-BE49-F238E27FC236}">
              <a16:creationId xmlns:a16="http://schemas.microsoft.com/office/drawing/2014/main" id="{EC1D0C9C-159D-4564-B3D1-AE2E32DA1A91}"/>
            </a:ext>
          </a:extLst>
        </xdr:cNvPr>
        <xdr:cNvCxnSpPr/>
      </xdr:nvCxnSpPr>
      <xdr:spPr>
        <a:xfrm flipV="1">
          <a:off x="16802100" y="6693573"/>
          <a:ext cx="8001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C75CF1ED-1548-4508-A0AF-6BD28E7D2A8E}"/>
            </a:ext>
          </a:extLst>
        </xdr:cNvPr>
        <xdr:cNvSpPr txBox="1"/>
      </xdr:nvSpPr>
      <xdr:spPr>
        <a:xfrm>
          <a:off x="18915595" y="638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8FE5D6D2-41CF-458F-B417-4DD6B0288D71}"/>
            </a:ext>
          </a:extLst>
        </xdr:cNvPr>
        <xdr:cNvSpPr txBox="1"/>
      </xdr:nvSpPr>
      <xdr:spPr>
        <a:xfrm>
          <a:off x="18134545" y="639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3B9DB924-6868-4516-A71D-85354DA2D89A}"/>
            </a:ext>
          </a:extLst>
        </xdr:cNvPr>
        <xdr:cNvSpPr txBox="1"/>
      </xdr:nvSpPr>
      <xdr:spPr>
        <a:xfrm>
          <a:off x="17324920" y="641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3F8DE9A2-6504-4157-B008-512746B2C267}"/>
            </a:ext>
          </a:extLst>
        </xdr:cNvPr>
        <xdr:cNvSpPr txBox="1"/>
      </xdr:nvSpPr>
      <xdr:spPr>
        <a:xfrm>
          <a:off x="16524820" y="639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78019</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D5C2673B-DD77-44EB-9B10-EBA4A312895C}"/>
            </a:ext>
          </a:extLst>
        </xdr:cNvPr>
        <xdr:cNvSpPr txBox="1"/>
      </xdr:nvSpPr>
      <xdr:spPr>
        <a:xfrm>
          <a:off x="18915595" y="672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81368</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8BFA79AA-2C37-4EB1-B274-3A11D3D58B7C}"/>
            </a:ext>
          </a:extLst>
        </xdr:cNvPr>
        <xdr:cNvSpPr txBox="1"/>
      </xdr:nvSpPr>
      <xdr:spPr>
        <a:xfrm>
          <a:off x="18134545" y="6732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83875</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32230AC8-15A6-41A2-8F22-04E4A5C867E3}"/>
            </a:ext>
          </a:extLst>
        </xdr:cNvPr>
        <xdr:cNvSpPr txBox="1"/>
      </xdr:nvSpPr>
      <xdr:spPr>
        <a:xfrm>
          <a:off x="17324920" y="6735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91374</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E98D11CF-82A9-473D-A1E7-1458CB03CA53}"/>
            </a:ext>
          </a:extLst>
        </xdr:cNvPr>
        <xdr:cNvSpPr txBox="1"/>
      </xdr:nvSpPr>
      <xdr:spPr>
        <a:xfrm>
          <a:off x="16524820" y="6736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B2F3B6F2-B6D0-47AA-842D-BB7061AD7B7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73ADCF2B-2381-493B-B0A1-F8F100ECDA4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C1631189-FECC-4940-86C6-AB7C6634204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69E1AD67-6347-48C4-82A0-1932DB36FAA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F81E2975-CBC7-46EE-9F6B-4FB8DE22089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8835FE31-11B6-4B4A-A16C-0EBDD4B4A36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5DCCB17A-08E2-427B-B296-683869D8007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772EE0D2-2DB1-4A46-8A0E-FB904CC11D3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6A227478-7844-4C82-A025-23234DFD24E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228B3C4-2810-413D-86AF-88232EC5A95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B8307276-04F4-43AF-9A3C-DB1D85DB53E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1000A5D2-E307-4DCE-93EA-1039AFD1712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9CF36974-8489-4996-9ACE-1D34B17BE5C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8D4DAA04-5E0B-44BB-903A-29658C5ECCE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0E68A848-2D81-48D4-A53C-C36C94746FF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F1F96788-736E-425F-B0B6-C9678759804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A5E0C033-BC02-4880-B5CC-98B8D3F41570}"/>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8AFFE461-1DDC-4F3D-B249-6507DBCB551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F294C320-2F93-4049-B6C2-29A994CA23E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97F74CAD-6B5A-47D9-9D6D-87680280AFE4}"/>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D862B6D1-0719-4FD2-BD79-09BEBBA06C43}"/>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3C7EA775-C052-4D10-85F5-15C0B44914A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A0A8B06B-4A35-4F47-8092-E6457A643DE5}"/>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C88F012E-1A1A-4518-A3FE-05411D9A46F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99DCDBDF-49C2-4C67-8D97-92F2CB9FF596}"/>
            </a:ext>
          </a:extLst>
        </xdr:cNvPr>
        <xdr:cNvCxnSpPr/>
      </xdr:nvCxnSpPr>
      <xdr:spPr>
        <a:xfrm flipV="1">
          <a:off x="14696439" y="893254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28057505-38C9-4527-B315-9FB1B4702041}"/>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0491762A-04FE-4C12-ADA8-EB53F7FBCE76}"/>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2EFAD5DB-ACA0-4CC3-9308-72FA72799C52}"/>
            </a:ext>
          </a:extLst>
        </xdr:cNvPr>
        <xdr:cNvSpPr txBox="1"/>
      </xdr:nvSpPr>
      <xdr:spPr>
        <a:xfrm>
          <a:off x="14735175" y="872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39" name="直線コネクタ 538">
          <a:extLst>
            <a:ext uri="{FF2B5EF4-FFF2-40B4-BE49-F238E27FC236}">
              <a16:creationId xmlns:a16="http://schemas.microsoft.com/office/drawing/2014/main" id="{D3017130-CDB2-47CD-92E7-8B0514B7B6F0}"/>
            </a:ext>
          </a:extLst>
        </xdr:cNvPr>
        <xdr:cNvCxnSpPr/>
      </xdr:nvCxnSpPr>
      <xdr:spPr>
        <a:xfrm>
          <a:off x="14611350" y="8932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5BBB0145-9BC9-48E4-BCF7-429F8BB3E214}"/>
            </a:ext>
          </a:extLst>
        </xdr:cNvPr>
        <xdr:cNvSpPr txBox="1"/>
      </xdr:nvSpPr>
      <xdr:spPr>
        <a:xfrm>
          <a:off x="14735175" y="9637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41" name="フローチャート: 判断 540">
          <a:extLst>
            <a:ext uri="{FF2B5EF4-FFF2-40B4-BE49-F238E27FC236}">
              <a16:creationId xmlns:a16="http://schemas.microsoft.com/office/drawing/2014/main" id="{08B85938-0D40-431D-8C9E-EAB2F8A21BCE}"/>
            </a:ext>
          </a:extLst>
        </xdr:cNvPr>
        <xdr:cNvSpPr/>
      </xdr:nvSpPr>
      <xdr:spPr>
        <a:xfrm>
          <a:off x="14649450" y="9658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42" name="フローチャート: 判断 541">
          <a:extLst>
            <a:ext uri="{FF2B5EF4-FFF2-40B4-BE49-F238E27FC236}">
              <a16:creationId xmlns:a16="http://schemas.microsoft.com/office/drawing/2014/main" id="{01241804-FEBF-4680-A53E-661132945950}"/>
            </a:ext>
          </a:extLst>
        </xdr:cNvPr>
        <xdr:cNvSpPr/>
      </xdr:nvSpPr>
      <xdr:spPr>
        <a:xfrm>
          <a:off x="13887450" y="96507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43" name="フローチャート: 判断 542">
          <a:extLst>
            <a:ext uri="{FF2B5EF4-FFF2-40B4-BE49-F238E27FC236}">
              <a16:creationId xmlns:a16="http://schemas.microsoft.com/office/drawing/2014/main" id="{291D6BFC-C2D1-48E0-81AF-9CA0A29D5EDB}"/>
            </a:ext>
          </a:extLst>
        </xdr:cNvPr>
        <xdr:cNvSpPr/>
      </xdr:nvSpPr>
      <xdr:spPr>
        <a:xfrm>
          <a:off x="13096875" y="96310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44" name="フローチャート: 判断 543">
          <a:extLst>
            <a:ext uri="{FF2B5EF4-FFF2-40B4-BE49-F238E27FC236}">
              <a16:creationId xmlns:a16="http://schemas.microsoft.com/office/drawing/2014/main" id="{BE8CA708-3C8E-4B22-9AC0-8308B6483501}"/>
            </a:ext>
          </a:extLst>
        </xdr:cNvPr>
        <xdr:cNvSpPr/>
      </xdr:nvSpPr>
      <xdr:spPr>
        <a:xfrm>
          <a:off x="12296775" y="95980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45" name="フローチャート: 判断 544">
          <a:extLst>
            <a:ext uri="{FF2B5EF4-FFF2-40B4-BE49-F238E27FC236}">
              <a16:creationId xmlns:a16="http://schemas.microsoft.com/office/drawing/2014/main" id="{656E7549-5C51-46AC-8AE1-BA53FFA1F3D9}"/>
            </a:ext>
          </a:extLst>
        </xdr:cNvPr>
        <xdr:cNvSpPr/>
      </xdr:nvSpPr>
      <xdr:spPr>
        <a:xfrm>
          <a:off x="11487150" y="95224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314DA53-FB67-4C7E-85C0-7E4FDF77155D}"/>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A4CD550-1434-4AC8-BC7B-A7200D0784B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D89533B-6C65-46CB-92C9-6A3D3A3843F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18755C4-4105-493C-AB17-415C93B08F4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75EFB704-64E6-4386-B5D8-2B23B675E0F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76835</xdr:rowOff>
    </xdr:from>
    <xdr:to>
      <xdr:col>85</xdr:col>
      <xdr:colOff>177800</xdr:colOff>
      <xdr:row>59</xdr:row>
      <xdr:rowOff>6985</xdr:rowOff>
    </xdr:to>
    <xdr:sp macro="" textlink="">
      <xdr:nvSpPr>
        <xdr:cNvPr id="551" name="楕円 550">
          <a:extLst>
            <a:ext uri="{FF2B5EF4-FFF2-40B4-BE49-F238E27FC236}">
              <a16:creationId xmlns:a16="http://schemas.microsoft.com/office/drawing/2014/main" id="{45EB3AE5-6A32-4A0D-87F1-14DE30A7B501}"/>
            </a:ext>
          </a:extLst>
        </xdr:cNvPr>
        <xdr:cNvSpPr/>
      </xdr:nvSpPr>
      <xdr:spPr>
        <a:xfrm>
          <a:off x="14649450" y="94780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99712</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65161E8C-01C6-42E7-BA4F-8238D97FEB15}"/>
            </a:ext>
          </a:extLst>
        </xdr:cNvPr>
        <xdr:cNvSpPr txBox="1"/>
      </xdr:nvSpPr>
      <xdr:spPr>
        <a:xfrm>
          <a:off x="14735175"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38735</xdr:rowOff>
    </xdr:from>
    <xdr:to>
      <xdr:col>81</xdr:col>
      <xdr:colOff>101600</xdr:colOff>
      <xdr:row>58</xdr:row>
      <xdr:rowOff>140335</xdr:rowOff>
    </xdr:to>
    <xdr:sp macro="" textlink="">
      <xdr:nvSpPr>
        <xdr:cNvPr id="553" name="楕円 552">
          <a:extLst>
            <a:ext uri="{FF2B5EF4-FFF2-40B4-BE49-F238E27FC236}">
              <a16:creationId xmlns:a16="http://schemas.microsoft.com/office/drawing/2014/main" id="{1C99FC45-EACF-4018-9BC6-63A43041CE5C}"/>
            </a:ext>
          </a:extLst>
        </xdr:cNvPr>
        <xdr:cNvSpPr/>
      </xdr:nvSpPr>
      <xdr:spPr>
        <a:xfrm>
          <a:off x="13887450" y="94399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89535</xdr:rowOff>
    </xdr:from>
    <xdr:to>
      <xdr:col>85</xdr:col>
      <xdr:colOff>127000</xdr:colOff>
      <xdr:row>58</xdr:row>
      <xdr:rowOff>127635</xdr:rowOff>
    </xdr:to>
    <xdr:cxnSp macro="">
      <xdr:nvCxnSpPr>
        <xdr:cNvPr id="554" name="直線コネクタ 553">
          <a:extLst>
            <a:ext uri="{FF2B5EF4-FFF2-40B4-BE49-F238E27FC236}">
              <a16:creationId xmlns:a16="http://schemas.microsoft.com/office/drawing/2014/main" id="{B39E2309-B51C-4692-8991-3DDDDC38A50B}"/>
            </a:ext>
          </a:extLst>
        </xdr:cNvPr>
        <xdr:cNvCxnSpPr/>
      </xdr:nvCxnSpPr>
      <xdr:spPr>
        <a:xfrm>
          <a:off x="13935075" y="948753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xdr:rowOff>
    </xdr:from>
    <xdr:to>
      <xdr:col>76</xdr:col>
      <xdr:colOff>165100</xdr:colOff>
      <xdr:row>58</xdr:row>
      <xdr:rowOff>102235</xdr:rowOff>
    </xdr:to>
    <xdr:sp macro="" textlink="">
      <xdr:nvSpPr>
        <xdr:cNvPr id="555" name="楕円 554">
          <a:extLst>
            <a:ext uri="{FF2B5EF4-FFF2-40B4-BE49-F238E27FC236}">
              <a16:creationId xmlns:a16="http://schemas.microsoft.com/office/drawing/2014/main" id="{0413DDE2-601A-40F7-84A1-9500600B7DC0}"/>
            </a:ext>
          </a:extLst>
        </xdr:cNvPr>
        <xdr:cNvSpPr/>
      </xdr:nvSpPr>
      <xdr:spPr>
        <a:xfrm>
          <a:off x="13096875" y="94018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51435</xdr:rowOff>
    </xdr:from>
    <xdr:to>
      <xdr:col>81</xdr:col>
      <xdr:colOff>50800</xdr:colOff>
      <xdr:row>58</xdr:row>
      <xdr:rowOff>89535</xdr:rowOff>
    </xdr:to>
    <xdr:cxnSp macro="">
      <xdr:nvCxnSpPr>
        <xdr:cNvPr id="556" name="直線コネクタ 555">
          <a:extLst>
            <a:ext uri="{FF2B5EF4-FFF2-40B4-BE49-F238E27FC236}">
              <a16:creationId xmlns:a16="http://schemas.microsoft.com/office/drawing/2014/main" id="{5DBB455C-5DF0-4F87-B68B-9790A0F5575C}"/>
            </a:ext>
          </a:extLst>
        </xdr:cNvPr>
        <xdr:cNvCxnSpPr/>
      </xdr:nvCxnSpPr>
      <xdr:spPr>
        <a:xfrm>
          <a:off x="13144500" y="944943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133985</xdr:rowOff>
    </xdr:from>
    <xdr:to>
      <xdr:col>72</xdr:col>
      <xdr:colOff>38100</xdr:colOff>
      <xdr:row>58</xdr:row>
      <xdr:rowOff>64135</xdr:rowOff>
    </xdr:to>
    <xdr:sp macro="" textlink="">
      <xdr:nvSpPr>
        <xdr:cNvPr id="557" name="楕円 556">
          <a:extLst>
            <a:ext uri="{FF2B5EF4-FFF2-40B4-BE49-F238E27FC236}">
              <a16:creationId xmlns:a16="http://schemas.microsoft.com/office/drawing/2014/main" id="{2C5EE2F6-80B5-4159-B40B-81D9B097E8FA}"/>
            </a:ext>
          </a:extLst>
        </xdr:cNvPr>
        <xdr:cNvSpPr/>
      </xdr:nvSpPr>
      <xdr:spPr>
        <a:xfrm>
          <a:off x="12296775" y="9373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13335</xdr:rowOff>
    </xdr:from>
    <xdr:to>
      <xdr:col>76</xdr:col>
      <xdr:colOff>114300</xdr:colOff>
      <xdr:row>58</xdr:row>
      <xdr:rowOff>51435</xdr:rowOff>
    </xdr:to>
    <xdr:cxnSp macro="">
      <xdr:nvCxnSpPr>
        <xdr:cNvPr id="558" name="直線コネクタ 557">
          <a:extLst>
            <a:ext uri="{FF2B5EF4-FFF2-40B4-BE49-F238E27FC236}">
              <a16:creationId xmlns:a16="http://schemas.microsoft.com/office/drawing/2014/main" id="{DD58D4F4-3164-42D2-AFD4-774B68C54154}"/>
            </a:ext>
          </a:extLst>
        </xdr:cNvPr>
        <xdr:cNvCxnSpPr/>
      </xdr:nvCxnSpPr>
      <xdr:spPr>
        <a:xfrm>
          <a:off x="12344400" y="941133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95885</xdr:rowOff>
    </xdr:from>
    <xdr:to>
      <xdr:col>67</xdr:col>
      <xdr:colOff>101600</xdr:colOff>
      <xdr:row>58</xdr:row>
      <xdr:rowOff>26035</xdr:rowOff>
    </xdr:to>
    <xdr:sp macro="" textlink="">
      <xdr:nvSpPr>
        <xdr:cNvPr id="559" name="楕円 558">
          <a:extLst>
            <a:ext uri="{FF2B5EF4-FFF2-40B4-BE49-F238E27FC236}">
              <a16:creationId xmlns:a16="http://schemas.microsoft.com/office/drawing/2014/main" id="{7A5C6471-01AD-4E17-B33D-FDE6EE528490}"/>
            </a:ext>
          </a:extLst>
        </xdr:cNvPr>
        <xdr:cNvSpPr/>
      </xdr:nvSpPr>
      <xdr:spPr>
        <a:xfrm>
          <a:off x="11487150" y="9335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146685</xdr:rowOff>
    </xdr:from>
    <xdr:to>
      <xdr:col>71</xdr:col>
      <xdr:colOff>177800</xdr:colOff>
      <xdr:row>58</xdr:row>
      <xdr:rowOff>13335</xdr:rowOff>
    </xdr:to>
    <xdr:cxnSp macro="">
      <xdr:nvCxnSpPr>
        <xdr:cNvPr id="560" name="直線コネクタ 559">
          <a:extLst>
            <a:ext uri="{FF2B5EF4-FFF2-40B4-BE49-F238E27FC236}">
              <a16:creationId xmlns:a16="http://schemas.microsoft.com/office/drawing/2014/main" id="{216D70CF-6006-4165-B52A-1F8FF48EF048}"/>
            </a:ext>
          </a:extLst>
        </xdr:cNvPr>
        <xdr:cNvCxnSpPr/>
      </xdr:nvCxnSpPr>
      <xdr:spPr>
        <a:xfrm>
          <a:off x="11534775" y="938276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B5F1BDE7-BB05-42C5-9B68-05F9F3672EFE}"/>
            </a:ext>
          </a:extLst>
        </xdr:cNvPr>
        <xdr:cNvSpPr txBox="1"/>
      </xdr:nvSpPr>
      <xdr:spPr>
        <a:xfrm>
          <a:off x="13745219" y="973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7BE44F66-FB46-4C13-9ADF-442B0E0963FF}"/>
            </a:ext>
          </a:extLst>
        </xdr:cNvPr>
        <xdr:cNvSpPr txBox="1"/>
      </xdr:nvSpPr>
      <xdr:spPr>
        <a:xfrm>
          <a:off x="12964169"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A0E8A23F-C5DE-468E-8AB6-3EB601B818E1}"/>
            </a:ext>
          </a:extLst>
        </xdr:cNvPr>
        <xdr:cNvSpPr txBox="1"/>
      </xdr:nvSpPr>
      <xdr:spPr>
        <a:xfrm>
          <a:off x="12164069"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9B469669-2E0E-43A1-8748-F5F3CC4C785E}"/>
            </a:ext>
          </a:extLst>
        </xdr:cNvPr>
        <xdr:cNvSpPr txBox="1"/>
      </xdr:nvSpPr>
      <xdr:spPr>
        <a:xfrm>
          <a:off x="113544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156862</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FAB4093C-775A-40CD-957D-E0624505A47D}"/>
            </a:ext>
          </a:extLst>
        </xdr:cNvPr>
        <xdr:cNvSpPr txBox="1"/>
      </xdr:nvSpPr>
      <xdr:spPr>
        <a:xfrm>
          <a:off x="13745219" y="923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118762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E8B46330-7903-4A24-9D96-EA79BF1873FD}"/>
            </a:ext>
          </a:extLst>
        </xdr:cNvPr>
        <xdr:cNvSpPr txBox="1"/>
      </xdr:nvSpPr>
      <xdr:spPr>
        <a:xfrm>
          <a:off x="12964169" y="919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80662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C2459DBB-C5C2-49BB-B45C-FB429BCBD5DB}"/>
            </a:ext>
          </a:extLst>
        </xdr:cNvPr>
        <xdr:cNvSpPr txBox="1"/>
      </xdr:nvSpPr>
      <xdr:spPr>
        <a:xfrm>
          <a:off x="12164069" y="9161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42562</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45D67BFC-9504-45C6-A857-473804127D08}"/>
            </a:ext>
          </a:extLst>
        </xdr:cNvPr>
        <xdr:cNvSpPr txBox="1"/>
      </xdr:nvSpPr>
      <xdr:spPr>
        <a:xfrm>
          <a:off x="11354444"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79E86937-EC61-42D7-ABDB-B55EDC5CF97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1D7EB96B-E18C-477C-BD30-2CF5DB7E8C5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DDAF8321-2523-4ECD-8B28-4F8E23B7908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EE51765F-E378-4B0E-A610-5287E404813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E3509C2D-FBC3-42DC-AB2D-0D2C8385EA3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7FB303FF-6235-406A-BEC2-F7EC943ECB0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6B425ECD-2377-4989-80D7-A7342457E83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8379A710-6387-425B-A6A1-C0B1C7905EB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DAA68B51-2A88-485C-9A69-EDA3B9CBBF5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B24FB92B-560D-4BAB-AB41-8692A869CB02}"/>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710E3916-3A0F-4325-ABE8-152352C0A5F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527318E4-BB61-42B1-8910-272B2F70EDA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C23B3ED7-AEF7-466E-88F6-E865AF0DB4B2}"/>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74490FE7-A40D-464B-B882-0AB1DA883FDB}"/>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2629B84C-461B-46B7-9C54-DBC429B4FFF1}"/>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96049619-5569-4446-B923-C65BDE0F4D99}"/>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6D86FE96-5196-459E-9AC7-EC3C790DAD37}"/>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8A700A56-B1CB-4B8A-8399-E02043835611}"/>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6FCDBFFE-FA82-4E1C-ADEC-6AC75491FC7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53949936-1CD7-4197-B9A2-4AD49F0DB1E7}"/>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BDC23B52-F038-493C-8C6F-6B9A7EFB148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90" name="直線コネクタ 589">
          <a:extLst>
            <a:ext uri="{FF2B5EF4-FFF2-40B4-BE49-F238E27FC236}">
              <a16:creationId xmlns:a16="http://schemas.microsoft.com/office/drawing/2014/main" id="{24CB173B-BCD1-4E28-B57D-B420599C940A}"/>
            </a:ext>
          </a:extLst>
        </xdr:cNvPr>
        <xdr:cNvCxnSpPr/>
      </xdr:nvCxnSpPr>
      <xdr:spPr>
        <a:xfrm flipV="1">
          <a:off x="19954239" y="9123476"/>
          <a:ext cx="0" cy="1242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1F8FF71E-C19C-4151-B8BF-B28BFE217814}"/>
            </a:ext>
          </a:extLst>
        </xdr:cNvPr>
        <xdr:cNvSpPr txBox="1"/>
      </xdr:nvSpPr>
      <xdr:spPr>
        <a:xfrm>
          <a:off x="19992975" y="1037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92" name="直線コネクタ 591">
          <a:extLst>
            <a:ext uri="{FF2B5EF4-FFF2-40B4-BE49-F238E27FC236}">
              <a16:creationId xmlns:a16="http://schemas.microsoft.com/office/drawing/2014/main" id="{36DC5F6C-1CA7-4E48-A618-89C3C19EAFD8}"/>
            </a:ext>
          </a:extLst>
        </xdr:cNvPr>
        <xdr:cNvCxnSpPr/>
      </xdr:nvCxnSpPr>
      <xdr:spPr>
        <a:xfrm>
          <a:off x="19878675" y="103660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A55D15AA-BB8A-4535-869B-DDAC91723CD5}"/>
            </a:ext>
          </a:extLst>
        </xdr:cNvPr>
        <xdr:cNvSpPr txBox="1"/>
      </xdr:nvSpPr>
      <xdr:spPr>
        <a:xfrm>
          <a:off x="19992975" y="891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94" name="直線コネクタ 593">
          <a:extLst>
            <a:ext uri="{FF2B5EF4-FFF2-40B4-BE49-F238E27FC236}">
              <a16:creationId xmlns:a16="http://schemas.microsoft.com/office/drawing/2014/main" id="{952F70F4-31C5-4735-A43B-935B19D8447A}"/>
            </a:ext>
          </a:extLst>
        </xdr:cNvPr>
        <xdr:cNvCxnSpPr/>
      </xdr:nvCxnSpPr>
      <xdr:spPr>
        <a:xfrm>
          <a:off x="19878675" y="91234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1D724259-A14B-4781-B41E-6AA005BFE048}"/>
            </a:ext>
          </a:extLst>
        </xdr:cNvPr>
        <xdr:cNvSpPr txBox="1"/>
      </xdr:nvSpPr>
      <xdr:spPr>
        <a:xfrm>
          <a:off x="19992975" y="10106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96" name="フローチャート: 判断 595">
          <a:extLst>
            <a:ext uri="{FF2B5EF4-FFF2-40B4-BE49-F238E27FC236}">
              <a16:creationId xmlns:a16="http://schemas.microsoft.com/office/drawing/2014/main" id="{ED5652F1-CBF2-40B5-8A89-50B27AA76B1C}"/>
            </a:ext>
          </a:extLst>
        </xdr:cNvPr>
        <xdr:cNvSpPr/>
      </xdr:nvSpPr>
      <xdr:spPr>
        <a:xfrm>
          <a:off x="19897725" y="102420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97" name="フローチャート: 判断 596">
          <a:extLst>
            <a:ext uri="{FF2B5EF4-FFF2-40B4-BE49-F238E27FC236}">
              <a16:creationId xmlns:a16="http://schemas.microsoft.com/office/drawing/2014/main" id="{AE29708F-4EE9-43A9-B120-B095D2468038}"/>
            </a:ext>
          </a:extLst>
        </xdr:cNvPr>
        <xdr:cNvSpPr/>
      </xdr:nvSpPr>
      <xdr:spPr>
        <a:xfrm>
          <a:off x="19154775" y="1023912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98" name="フローチャート: 判断 597">
          <a:extLst>
            <a:ext uri="{FF2B5EF4-FFF2-40B4-BE49-F238E27FC236}">
              <a16:creationId xmlns:a16="http://schemas.microsoft.com/office/drawing/2014/main" id="{4F244B09-6A71-4020-ABDF-C95B791DF29F}"/>
            </a:ext>
          </a:extLst>
        </xdr:cNvPr>
        <xdr:cNvSpPr/>
      </xdr:nvSpPr>
      <xdr:spPr>
        <a:xfrm>
          <a:off x="18345150" y="10249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99" name="フローチャート: 判断 598">
          <a:extLst>
            <a:ext uri="{FF2B5EF4-FFF2-40B4-BE49-F238E27FC236}">
              <a16:creationId xmlns:a16="http://schemas.microsoft.com/office/drawing/2014/main" id="{C9090E64-B240-4942-9E30-7CB3E8FB0501}"/>
            </a:ext>
          </a:extLst>
        </xdr:cNvPr>
        <xdr:cNvSpPr/>
      </xdr:nvSpPr>
      <xdr:spPr>
        <a:xfrm>
          <a:off x="17554575" y="102516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600" name="フローチャート: 判断 599">
          <a:extLst>
            <a:ext uri="{FF2B5EF4-FFF2-40B4-BE49-F238E27FC236}">
              <a16:creationId xmlns:a16="http://schemas.microsoft.com/office/drawing/2014/main" id="{E16B4F6F-485D-40C6-87D2-9A56043D7F8A}"/>
            </a:ext>
          </a:extLst>
        </xdr:cNvPr>
        <xdr:cNvSpPr/>
      </xdr:nvSpPr>
      <xdr:spPr>
        <a:xfrm>
          <a:off x="16754475" y="1024709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31A4047-944E-44EC-A392-C460DCBF3B4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D2E44B7-4428-4C38-B55F-949B9A10B4E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FA2D11B-D140-4B6D-B805-C730A9C7855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3077AA4-2BB0-4B08-8977-7736492B11A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7911C38-AA5F-498C-9D76-B6D01ABF168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87732</xdr:rowOff>
    </xdr:from>
    <xdr:to>
      <xdr:col>116</xdr:col>
      <xdr:colOff>114300</xdr:colOff>
      <xdr:row>64</xdr:row>
      <xdr:rowOff>17882</xdr:rowOff>
    </xdr:to>
    <xdr:sp macro="" textlink="">
      <xdr:nvSpPr>
        <xdr:cNvPr id="606" name="楕円 605">
          <a:extLst>
            <a:ext uri="{FF2B5EF4-FFF2-40B4-BE49-F238E27FC236}">
              <a16:creationId xmlns:a16="http://schemas.microsoft.com/office/drawing/2014/main" id="{46C37A2A-C780-421E-83C9-7C054B53B557}"/>
            </a:ext>
          </a:extLst>
        </xdr:cNvPr>
        <xdr:cNvSpPr/>
      </xdr:nvSpPr>
      <xdr:spPr>
        <a:xfrm>
          <a:off x="19897725" y="102953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12895</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F3719742-9411-4530-AA52-829B25E2F2CF}"/>
            </a:ext>
          </a:extLst>
        </xdr:cNvPr>
        <xdr:cNvSpPr txBox="1"/>
      </xdr:nvSpPr>
      <xdr:spPr>
        <a:xfrm>
          <a:off x="19992975" y="1022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88646</xdr:rowOff>
    </xdr:from>
    <xdr:to>
      <xdr:col>112</xdr:col>
      <xdr:colOff>38100</xdr:colOff>
      <xdr:row>64</xdr:row>
      <xdr:rowOff>18796</xdr:rowOff>
    </xdr:to>
    <xdr:sp macro="" textlink="">
      <xdr:nvSpPr>
        <xdr:cNvPr id="608" name="楕円 607">
          <a:extLst>
            <a:ext uri="{FF2B5EF4-FFF2-40B4-BE49-F238E27FC236}">
              <a16:creationId xmlns:a16="http://schemas.microsoft.com/office/drawing/2014/main" id="{C4E17460-BC3F-42F7-B562-C1F2B3D282C7}"/>
            </a:ext>
          </a:extLst>
        </xdr:cNvPr>
        <xdr:cNvSpPr/>
      </xdr:nvSpPr>
      <xdr:spPr>
        <a:xfrm>
          <a:off x="19154775" y="102962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138532</xdr:rowOff>
    </xdr:from>
    <xdr:to>
      <xdr:col>116</xdr:col>
      <xdr:colOff>63500</xdr:colOff>
      <xdr:row>63</xdr:row>
      <xdr:rowOff>139446</xdr:rowOff>
    </xdr:to>
    <xdr:cxnSp macro="">
      <xdr:nvCxnSpPr>
        <xdr:cNvPr id="609" name="直線コネクタ 608">
          <a:extLst>
            <a:ext uri="{FF2B5EF4-FFF2-40B4-BE49-F238E27FC236}">
              <a16:creationId xmlns:a16="http://schemas.microsoft.com/office/drawing/2014/main" id="{DCE33648-3686-4A6D-ABF7-F9F35BC81E6D}"/>
            </a:ext>
          </a:extLst>
        </xdr:cNvPr>
        <xdr:cNvCxnSpPr/>
      </xdr:nvCxnSpPr>
      <xdr:spPr>
        <a:xfrm flipV="1">
          <a:off x="19202400" y="10352507"/>
          <a:ext cx="75247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89332</xdr:rowOff>
    </xdr:from>
    <xdr:to>
      <xdr:col>107</xdr:col>
      <xdr:colOff>101600</xdr:colOff>
      <xdr:row>64</xdr:row>
      <xdr:rowOff>19482</xdr:rowOff>
    </xdr:to>
    <xdr:sp macro="" textlink="">
      <xdr:nvSpPr>
        <xdr:cNvPr id="610" name="楕円 609">
          <a:extLst>
            <a:ext uri="{FF2B5EF4-FFF2-40B4-BE49-F238E27FC236}">
              <a16:creationId xmlns:a16="http://schemas.microsoft.com/office/drawing/2014/main" id="{E0CCA1CE-BD40-4CEC-998F-C7066ACC510C}"/>
            </a:ext>
          </a:extLst>
        </xdr:cNvPr>
        <xdr:cNvSpPr/>
      </xdr:nvSpPr>
      <xdr:spPr>
        <a:xfrm>
          <a:off x="18345150" y="102969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139446</xdr:rowOff>
    </xdr:from>
    <xdr:to>
      <xdr:col>111</xdr:col>
      <xdr:colOff>177800</xdr:colOff>
      <xdr:row>63</xdr:row>
      <xdr:rowOff>140132</xdr:rowOff>
    </xdr:to>
    <xdr:cxnSp macro="">
      <xdr:nvCxnSpPr>
        <xdr:cNvPr id="611" name="直線コネクタ 610">
          <a:extLst>
            <a:ext uri="{FF2B5EF4-FFF2-40B4-BE49-F238E27FC236}">
              <a16:creationId xmlns:a16="http://schemas.microsoft.com/office/drawing/2014/main" id="{A94AE0FF-0EFF-46E8-BE46-85C750966E2C}"/>
            </a:ext>
          </a:extLst>
        </xdr:cNvPr>
        <xdr:cNvCxnSpPr/>
      </xdr:nvCxnSpPr>
      <xdr:spPr>
        <a:xfrm flipV="1">
          <a:off x="18392775" y="10353421"/>
          <a:ext cx="809625"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90018</xdr:rowOff>
    </xdr:from>
    <xdr:to>
      <xdr:col>102</xdr:col>
      <xdr:colOff>165100</xdr:colOff>
      <xdr:row>64</xdr:row>
      <xdr:rowOff>20168</xdr:rowOff>
    </xdr:to>
    <xdr:sp macro="" textlink="">
      <xdr:nvSpPr>
        <xdr:cNvPr id="612" name="楕円 611">
          <a:extLst>
            <a:ext uri="{FF2B5EF4-FFF2-40B4-BE49-F238E27FC236}">
              <a16:creationId xmlns:a16="http://schemas.microsoft.com/office/drawing/2014/main" id="{AA84C8B1-2ECB-4DEE-8F9F-536FDEA5EBAC}"/>
            </a:ext>
          </a:extLst>
        </xdr:cNvPr>
        <xdr:cNvSpPr/>
      </xdr:nvSpPr>
      <xdr:spPr>
        <a:xfrm>
          <a:off x="17554575" y="102976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140132</xdr:rowOff>
    </xdr:from>
    <xdr:to>
      <xdr:col>107</xdr:col>
      <xdr:colOff>50800</xdr:colOff>
      <xdr:row>63</xdr:row>
      <xdr:rowOff>140818</xdr:rowOff>
    </xdr:to>
    <xdr:cxnSp macro="">
      <xdr:nvCxnSpPr>
        <xdr:cNvPr id="613" name="直線コネクタ 612">
          <a:extLst>
            <a:ext uri="{FF2B5EF4-FFF2-40B4-BE49-F238E27FC236}">
              <a16:creationId xmlns:a16="http://schemas.microsoft.com/office/drawing/2014/main" id="{74D1C8B5-5744-44FF-9A99-0857F0516101}"/>
            </a:ext>
          </a:extLst>
        </xdr:cNvPr>
        <xdr:cNvCxnSpPr/>
      </xdr:nvCxnSpPr>
      <xdr:spPr>
        <a:xfrm flipV="1">
          <a:off x="17602200" y="10354107"/>
          <a:ext cx="790575"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90704</xdr:rowOff>
    </xdr:from>
    <xdr:to>
      <xdr:col>98</xdr:col>
      <xdr:colOff>38100</xdr:colOff>
      <xdr:row>64</xdr:row>
      <xdr:rowOff>20854</xdr:rowOff>
    </xdr:to>
    <xdr:sp macro="" textlink="">
      <xdr:nvSpPr>
        <xdr:cNvPr id="614" name="楕円 613">
          <a:extLst>
            <a:ext uri="{FF2B5EF4-FFF2-40B4-BE49-F238E27FC236}">
              <a16:creationId xmlns:a16="http://schemas.microsoft.com/office/drawing/2014/main" id="{2AC3DF37-6039-41B6-950D-5508F0D6BCB3}"/>
            </a:ext>
          </a:extLst>
        </xdr:cNvPr>
        <xdr:cNvSpPr/>
      </xdr:nvSpPr>
      <xdr:spPr>
        <a:xfrm>
          <a:off x="16754475" y="102983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140818</xdr:rowOff>
    </xdr:from>
    <xdr:to>
      <xdr:col>102</xdr:col>
      <xdr:colOff>114300</xdr:colOff>
      <xdr:row>63</xdr:row>
      <xdr:rowOff>141504</xdr:rowOff>
    </xdr:to>
    <xdr:cxnSp macro="">
      <xdr:nvCxnSpPr>
        <xdr:cNvPr id="615" name="直線コネクタ 614">
          <a:extLst>
            <a:ext uri="{FF2B5EF4-FFF2-40B4-BE49-F238E27FC236}">
              <a16:creationId xmlns:a16="http://schemas.microsoft.com/office/drawing/2014/main" id="{645697C3-FB69-4AC4-8200-F7CBCC435877}"/>
            </a:ext>
          </a:extLst>
        </xdr:cNvPr>
        <xdr:cNvCxnSpPr/>
      </xdr:nvCxnSpPr>
      <xdr:spPr>
        <a:xfrm flipV="1">
          <a:off x="16802100" y="10354793"/>
          <a:ext cx="8001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616" name="n_1aveValue【保健センター・保健所】&#10;一人当たり面積">
          <a:extLst>
            <a:ext uri="{FF2B5EF4-FFF2-40B4-BE49-F238E27FC236}">
              <a16:creationId xmlns:a16="http://schemas.microsoft.com/office/drawing/2014/main" id="{0F56E082-5696-4D98-A54D-527BEB21A8CF}"/>
            </a:ext>
          </a:extLst>
        </xdr:cNvPr>
        <xdr:cNvSpPr txBox="1"/>
      </xdr:nvSpPr>
      <xdr:spPr>
        <a:xfrm>
          <a:off x="18983402" y="1003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617" name="n_2aveValue【保健センター・保健所】&#10;一人当たり面積">
          <a:extLst>
            <a:ext uri="{FF2B5EF4-FFF2-40B4-BE49-F238E27FC236}">
              <a16:creationId xmlns:a16="http://schemas.microsoft.com/office/drawing/2014/main" id="{8CEE5EB3-833F-4040-BEA4-FADA257764F9}"/>
            </a:ext>
          </a:extLst>
        </xdr:cNvPr>
        <xdr:cNvSpPr txBox="1"/>
      </xdr:nvSpPr>
      <xdr:spPr>
        <a:xfrm>
          <a:off x="18183302" y="1004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18" name="n_3aveValue【保健センター・保健所】&#10;一人当たり面積">
          <a:extLst>
            <a:ext uri="{FF2B5EF4-FFF2-40B4-BE49-F238E27FC236}">
              <a16:creationId xmlns:a16="http://schemas.microsoft.com/office/drawing/2014/main" id="{0F15BCF7-2737-48D6-AD82-36EBD9CD603B}"/>
            </a:ext>
          </a:extLst>
        </xdr:cNvPr>
        <xdr:cNvSpPr txBox="1"/>
      </xdr:nvSpPr>
      <xdr:spPr>
        <a:xfrm>
          <a:off x="17383202" y="1004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619" name="n_4aveValue【保健センター・保健所】&#10;一人当たり面積">
          <a:extLst>
            <a:ext uri="{FF2B5EF4-FFF2-40B4-BE49-F238E27FC236}">
              <a16:creationId xmlns:a16="http://schemas.microsoft.com/office/drawing/2014/main" id="{7297F8B2-6171-47BD-A92D-1C7F4BAFA3F2}"/>
            </a:ext>
          </a:extLst>
        </xdr:cNvPr>
        <xdr:cNvSpPr txBox="1"/>
      </xdr:nvSpPr>
      <xdr:spPr>
        <a:xfrm>
          <a:off x="16592627" y="100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9923</xdr:rowOff>
    </xdr:from>
    <xdr:ext cx="469744" cy="259045"/>
    <xdr:sp macro="" textlink="">
      <xdr:nvSpPr>
        <xdr:cNvPr id="620" name="n_1mainValue【保健センター・保健所】&#10;一人当たり面積">
          <a:extLst>
            <a:ext uri="{FF2B5EF4-FFF2-40B4-BE49-F238E27FC236}">
              <a16:creationId xmlns:a16="http://schemas.microsoft.com/office/drawing/2014/main" id="{D07ADFAB-065C-4645-80D2-1CBF15D65246}"/>
            </a:ext>
          </a:extLst>
        </xdr:cNvPr>
        <xdr:cNvSpPr txBox="1"/>
      </xdr:nvSpPr>
      <xdr:spPr>
        <a:xfrm>
          <a:off x="18983402" y="1037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10609</xdr:rowOff>
    </xdr:from>
    <xdr:ext cx="469744" cy="259045"/>
    <xdr:sp macro="" textlink="">
      <xdr:nvSpPr>
        <xdr:cNvPr id="621" name="n_2mainValue【保健センター・保健所】&#10;一人当たり面積">
          <a:extLst>
            <a:ext uri="{FF2B5EF4-FFF2-40B4-BE49-F238E27FC236}">
              <a16:creationId xmlns:a16="http://schemas.microsoft.com/office/drawing/2014/main" id="{7293DC7D-B4B9-4FE3-AE01-D79D5817C68D}"/>
            </a:ext>
          </a:extLst>
        </xdr:cNvPr>
        <xdr:cNvSpPr txBox="1"/>
      </xdr:nvSpPr>
      <xdr:spPr>
        <a:xfrm>
          <a:off x="18183302" y="1038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11295</xdr:rowOff>
    </xdr:from>
    <xdr:ext cx="469744" cy="259045"/>
    <xdr:sp macro="" textlink="">
      <xdr:nvSpPr>
        <xdr:cNvPr id="622" name="n_3mainValue【保健センター・保健所】&#10;一人当たり面積">
          <a:extLst>
            <a:ext uri="{FF2B5EF4-FFF2-40B4-BE49-F238E27FC236}">
              <a16:creationId xmlns:a16="http://schemas.microsoft.com/office/drawing/2014/main" id="{28FB9650-A126-4C65-867A-EAAD7ECD397C}"/>
            </a:ext>
          </a:extLst>
        </xdr:cNvPr>
        <xdr:cNvSpPr txBox="1"/>
      </xdr:nvSpPr>
      <xdr:spPr>
        <a:xfrm>
          <a:off x="17383202" y="1038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11981</xdr:rowOff>
    </xdr:from>
    <xdr:ext cx="469744" cy="259045"/>
    <xdr:sp macro="" textlink="">
      <xdr:nvSpPr>
        <xdr:cNvPr id="623" name="n_4mainValue【保健センター・保健所】&#10;一人当たり面積">
          <a:extLst>
            <a:ext uri="{FF2B5EF4-FFF2-40B4-BE49-F238E27FC236}">
              <a16:creationId xmlns:a16="http://schemas.microsoft.com/office/drawing/2014/main" id="{3F0E81AB-2C98-4D24-9AC2-0C94BDEA781B}"/>
            </a:ext>
          </a:extLst>
        </xdr:cNvPr>
        <xdr:cNvSpPr txBox="1"/>
      </xdr:nvSpPr>
      <xdr:spPr>
        <a:xfrm>
          <a:off x="16592627" y="1038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6010FDDF-A4D1-4251-ACC6-472666835E91}"/>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FFBC8CC0-9822-4EA9-8DC3-32956EC61E8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59955C0F-9784-4667-9B37-A2AB4C7F97E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7BCA5E61-F31C-4F55-B318-319DE628DC5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B2C3D873-E9A9-4C44-8002-3269B4948785}"/>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E6CE2046-A2C8-45ED-AA94-33F7AF68958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437EDD52-536B-4AA0-870F-BFE2AC9B1C6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8D344082-5F48-4585-88FB-4241551A12D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D102530C-9A62-4C1B-9A42-85035699ACD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E6E11AD0-EC5C-4948-8F0B-2F792A2ED76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593FAEF3-1CBF-40CB-BCB5-4002A571905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D03C8CC7-0FE4-4D79-BE1D-9F2D922C2EE7}"/>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7A63643A-1774-4E85-8A85-C5617C7840AF}"/>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87DC5F41-0A1F-4E56-9C27-3F418DB2002A}"/>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50CF09AE-96FA-44E1-A2E6-51DC3BC8591A}"/>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504F6AB0-4CEE-47FC-A4FC-B9B35BEA7330}"/>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F9612134-5C2D-4F24-BAE0-9073923527E4}"/>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03E254D2-C7A6-4A32-8E10-0007E1DDE116}"/>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1BA4D91C-DB8F-46D4-B36C-6AB79783A0AE}"/>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FAE7705C-614E-4F7A-8CD0-EA839E341768}"/>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D428472E-5C7D-4100-B5B9-81E1FABD0CAD}"/>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A105DD88-3B70-4693-A139-E53142ED86C4}"/>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7BC2310D-F956-4871-AF3D-2380D1B702C3}"/>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28BFFD-165A-43C0-84FE-5DEC9D458CB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754A4BED-B9DB-439B-976F-D37513BAECD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115B68A1-7222-43AE-8EF8-538BE08FC1DC}"/>
            </a:ext>
          </a:extLst>
        </xdr:cNvPr>
        <xdr:cNvCxnSpPr/>
      </xdr:nvCxnSpPr>
      <xdr:spPr>
        <a:xfrm flipV="1">
          <a:off x="14696439" y="12641670"/>
          <a:ext cx="0" cy="1452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26B84E2D-219C-4BD1-96F4-812A4FC7A5C1}"/>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F5354E45-4CC3-4478-8587-5A420850CF0B}"/>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70224A9D-9C41-4B13-98DF-0BF23FA3A66A}"/>
            </a:ext>
          </a:extLst>
        </xdr:cNvPr>
        <xdr:cNvSpPr txBox="1"/>
      </xdr:nvSpPr>
      <xdr:spPr>
        <a:xfrm>
          <a:off x="14735175" y="124295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3" name="直線コネクタ 652">
          <a:extLst>
            <a:ext uri="{FF2B5EF4-FFF2-40B4-BE49-F238E27FC236}">
              <a16:creationId xmlns:a16="http://schemas.microsoft.com/office/drawing/2014/main" id="{110737BD-2170-4E95-97E3-CBF4621561C0}"/>
            </a:ext>
          </a:extLst>
        </xdr:cNvPr>
        <xdr:cNvCxnSpPr/>
      </xdr:nvCxnSpPr>
      <xdr:spPr>
        <a:xfrm>
          <a:off x="14611350" y="12641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C863E379-BD1F-4F7E-B495-A2D7362FA399}"/>
            </a:ext>
          </a:extLst>
        </xdr:cNvPr>
        <xdr:cNvSpPr txBox="1"/>
      </xdr:nvSpPr>
      <xdr:spPr>
        <a:xfrm>
          <a:off x="14735175" y="13450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5" name="フローチャート: 判断 654">
          <a:extLst>
            <a:ext uri="{FF2B5EF4-FFF2-40B4-BE49-F238E27FC236}">
              <a16:creationId xmlns:a16="http://schemas.microsoft.com/office/drawing/2014/main" id="{3D568F58-D94B-40F1-AB7C-E4CB62CE6007}"/>
            </a:ext>
          </a:extLst>
        </xdr:cNvPr>
        <xdr:cNvSpPr/>
      </xdr:nvSpPr>
      <xdr:spPr>
        <a:xfrm>
          <a:off x="14649450" y="134562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56" name="フローチャート: 判断 655">
          <a:extLst>
            <a:ext uri="{FF2B5EF4-FFF2-40B4-BE49-F238E27FC236}">
              <a16:creationId xmlns:a16="http://schemas.microsoft.com/office/drawing/2014/main" id="{B3924D76-F251-4235-A729-CB68C7BB0A6A}"/>
            </a:ext>
          </a:extLst>
        </xdr:cNvPr>
        <xdr:cNvSpPr/>
      </xdr:nvSpPr>
      <xdr:spPr>
        <a:xfrm>
          <a:off x="13887450"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57" name="フローチャート: 判断 656">
          <a:extLst>
            <a:ext uri="{FF2B5EF4-FFF2-40B4-BE49-F238E27FC236}">
              <a16:creationId xmlns:a16="http://schemas.microsoft.com/office/drawing/2014/main" id="{C9D85A46-A9A3-488C-8318-972BC41E6871}"/>
            </a:ext>
          </a:extLst>
        </xdr:cNvPr>
        <xdr:cNvSpPr/>
      </xdr:nvSpPr>
      <xdr:spPr>
        <a:xfrm>
          <a:off x="13096875" y="1338244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58" name="フローチャート: 判断 657">
          <a:extLst>
            <a:ext uri="{FF2B5EF4-FFF2-40B4-BE49-F238E27FC236}">
              <a16:creationId xmlns:a16="http://schemas.microsoft.com/office/drawing/2014/main" id="{B9042F4C-4C13-4F58-AB93-84799BDFC311}"/>
            </a:ext>
          </a:extLst>
        </xdr:cNvPr>
        <xdr:cNvSpPr/>
      </xdr:nvSpPr>
      <xdr:spPr>
        <a:xfrm>
          <a:off x="12296775" y="1337092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59" name="フローチャート: 判断 658">
          <a:extLst>
            <a:ext uri="{FF2B5EF4-FFF2-40B4-BE49-F238E27FC236}">
              <a16:creationId xmlns:a16="http://schemas.microsoft.com/office/drawing/2014/main" id="{3E806B2D-0EDB-4797-BB09-D259227D5CDF}"/>
            </a:ext>
          </a:extLst>
        </xdr:cNvPr>
        <xdr:cNvSpPr/>
      </xdr:nvSpPr>
      <xdr:spPr>
        <a:xfrm>
          <a:off x="11487150" y="133727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E1CF561-B999-4C72-9619-8A9C999F803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D21A845-98C9-4481-B69C-356D016F48A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5CB92C2-26E7-4B6B-8E6A-49D8A27DF42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66C4F11-AD5C-4C43-8258-7F6CAC4ACC19}"/>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DA4B18A-0B7B-4CD2-A37F-83AE17E19DF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65" name="楕円 664">
          <a:extLst>
            <a:ext uri="{FF2B5EF4-FFF2-40B4-BE49-F238E27FC236}">
              <a16:creationId xmlns:a16="http://schemas.microsoft.com/office/drawing/2014/main" id="{989636B9-FEE9-4AEA-8B8C-635D6B080ADD}"/>
            </a:ext>
          </a:extLst>
        </xdr:cNvPr>
        <xdr:cNvSpPr/>
      </xdr:nvSpPr>
      <xdr:spPr>
        <a:xfrm>
          <a:off x="14649450" y="134496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23240</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2B8C8561-048E-4744-9C70-06B6654CADA6}"/>
            </a:ext>
          </a:extLst>
        </xdr:cNvPr>
        <xdr:cNvSpPr txBox="1"/>
      </xdr:nvSpPr>
      <xdr:spPr>
        <a:xfrm>
          <a:off x="14735175" y="1331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126093</xdr:rowOff>
    </xdr:from>
    <xdr:to>
      <xdr:col>81</xdr:col>
      <xdr:colOff>101600</xdr:colOff>
      <xdr:row>84</xdr:row>
      <xdr:rowOff>56243</xdr:rowOff>
    </xdr:to>
    <xdr:sp macro="" textlink="">
      <xdr:nvSpPr>
        <xdr:cNvPr id="667" name="楕円 666">
          <a:extLst>
            <a:ext uri="{FF2B5EF4-FFF2-40B4-BE49-F238E27FC236}">
              <a16:creationId xmlns:a16="http://schemas.microsoft.com/office/drawing/2014/main" id="{E92BA80D-95BA-4C53-8DD0-48AFBD9A1AE1}"/>
            </a:ext>
          </a:extLst>
        </xdr:cNvPr>
        <xdr:cNvSpPr/>
      </xdr:nvSpPr>
      <xdr:spPr>
        <a:xfrm>
          <a:off x="13887450" y="13572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51163</xdr:rowOff>
    </xdr:from>
    <xdr:to>
      <xdr:col>85</xdr:col>
      <xdr:colOff>127000</xdr:colOff>
      <xdr:row>84</xdr:row>
      <xdr:rowOff>5443</xdr:rowOff>
    </xdr:to>
    <xdr:cxnSp macro="">
      <xdr:nvCxnSpPr>
        <xdr:cNvPr id="668" name="直線コネクタ 667">
          <a:extLst>
            <a:ext uri="{FF2B5EF4-FFF2-40B4-BE49-F238E27FC236}">
              <a16:creationId xmlns:a16="http://schemas.microsoft.com/office/drawing/2014/main" id="{7C78E7AA-33EE-4B04-B28E-2AD6B4C2DBF5}"/>
            </a:ext>
          </a:extLst>
        </xdr:cNvPr>
        <xdr:cNvCxnSpPr/>
      </xdr:nvCxnSpPr>
      <xdr:spPr>
        <a:xfrm flipV="1">
          <a:off x="13935075" y="13497288"/>
          <a:ext cx="762000" cy="1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34652</xdr:rowOff>
    </xdr:from>
    <xdr:to>
      <xdr:col>76</xdr:col>
      <xdr:colOff>165100</xdr:colOff>
      <xdr:row>84</xdr:row>
      <xdr:rowOff>136252</xdr:rowOff>
    </xdr:to>
    <xdr:sp macro="" textlink="">
      <xdr:nvSpPr>
        <xdr:cNvPr id="669" name="楕円 668">
          <a:extLst>
            <a:ext uri="{FF2B5EF4-FFF2-40B4-BE49-F238E27FC236}">
              <a16:creationId xmlns:a16="http://schemas.microsoft.com/office/drawing/2014/main" id="{BB8D03A8-378B-4FE7-AE94-E79708D02A44}"/>
            </a:ext>
          </a:extLst>
        </xdr:cNvPr>
        <xdr:cNvSpPr/>
      </xdr:nvSpPr>
      <xdr:spPr>
        <a:xfrm>
          <a:off x="13096875" y="136427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5443</xdr:rowOff>
    </xdr:from>
    <xdr:to>
      <xdr:col>81</xdr:col>
      <xdr:colOff>50800</xdr:colOff>
      <xdr:row>84</xdr:row>
      <xdr:rowOff>85452</xdr:rowOff>
    </xdr:to>
    <xdr:cxnSp macro="">
      <xdr:nvCxnSpPr>
        <xdr:cNvPr id="670" name="直線コネクタ 669">
          <a:extLst>
            <a:ext uri="{FF2B5EF4-FFF2-40B4-BE49-F238E27FC236}">
              <a16:creationId xmlns:a16="http://schemas.microsoft.com/office/drawing/2014/main" id="{C61BF0B2-BB72-4862-9D97-07E61C88F808}"/>
            </a:ext>
          </a:extLst>
        </xdr:cNvPr>
        <xdr:cNvCxnSpPr/>
      </xdr:nvCxnSpPr>
      <xdr:spPr>
        <a:xfrm flipV="1">
          <a:off x="13144500" y="13619843"/>
          <a:ext cx="790575"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3629</xdr:rowOff>
    </xdr:from>
    <xdr:to>
      <xdr:col>72</xdr:col>
      <xdr:colOff>38100</xdr:colOff>
      <xdr:row>84</xdr:row>
      <xdr:rowOff>105229</xdr:rowOff>
    </xdr:to>
    <xdr:sp macro="" textlink="">
      <xdr:nvSpPr>
        <xdr:cNvPr id="671" name="楕円 670">
          <a:extLst>
            <a:ext uri="{FF2B5EF4-FFF2-40B4-BE49-F238E27FC236}">
              <a16:creationId xmlns:a16="http://schemas.microsoft.com/office/drawing/2014/main" id="{039CCFCE-70AF-4707-A5DC-36D7BDFA8097}"/>
            </a:ext>
          </a:extLst>
        </xdr:cNvPr>
        <xdr:cNvSpPr/>
      </xdr:nvSpPr>
      <xdr:spPr>
        <a:xfrm>
          <a:off x="12296775" y="136180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54429</xdr:rowOff>
    </xdr:from>
    <xdr:to>
      <xdr:col>76</xdr:col>
      <xdr:colOff>114300</xdr:colOff>
      <xdr:row>84</xdr:row>
      <xdr:rowOff>85452</xdr:rowOff>
    </xdr:to>
    <xdr:cxnSp macro="">
      <xdr:nvCxnSpPr>
        <xdr:cNvPr id="672" name="直線コネクタ 671">
          <a:extLst>
            <a:ext uri="{FF2B5EF4-FFF2-40B4-BE49-F238E27FC236}">
              <a16:creationId xmlns:a16="http://schemas.microsoft.com/office/drawing/2014/main" id="{E07116FE-9F22-4FDA-921E-74F0EB8F7A79}"/>
            </a:ext>
          </a:extLst>
        </xdr:cNvPr>
        <xdr:cNvCxnSpPr/>
      </xdr:nvCxnSpPr>
      <xdr:spPr>
        <a:xfrm>
          <a:off x="12344400" y="13665654"/>
          <a:ext cx="800100" cy="3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104866</xdr:rowOff>
    </xdr:from>
    <xdr:to>
      <xdr:col>67</xdr:col>
      <xdr:colOff>101600</xdr:colOff>
      <xdr:row>84</xdr:row>
      <xdr:rowOff>35016</xdr:rowOff>
    </xdr:to>
    <xdr:sp macro="" textlink="">
      <xdr:nvSpPr>
        <xdr:cNvPr id="673" name="楕円 672">
          <a:extLst>
            <a:ext uri="{FF2B5EF4-FFF2-40B4-BE49-F238E27FC236}">
              <a16:creationId xmlns:a16="http://schemas.microsoft.com/office/drawing/2014/main" id="{45D84844-798F-4319-9D37-10D072F7FFCE}"/>
            </a:ext>
          </a:extLst>
        </xdr:cNvPr>
        <xdr:cNvSpPr/>
      </xdr:nvSpPr>
      <xdr:spPr>
        <a:xfrm>
          <a:off x="11487150" y="13550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155666</xdr:rowOff>
    </xdr:from>
    <xdr:to>
      <xdr:col>71</xdr:col>
      <xdr:colOff>177800</xdr:colOff>
      <xdr:row>84</xdr:row>
      <xdr:rowOff>54429</xdr:rowOff>
    </xdr:to>
    <xdr:cxnSp macro="">
      <xdr:nvCxnSpPr>
        <xdr:cNvPr id="674" name="直線コネクタ 673">
          <a:extLst>
            <a:ext uri="{FF2B5EF4-FFF2-40B4-BE49-F238E27FC236}">
              <a16:creationId xmlns:a16="http://schemas.microsoft.com/office/drawing/2014/main" id="{A7D06ECC-374E-4F47-AD40-DDABCC9D21D5}"/>
            </a:ext>
          </a:extLst>
        </xdr:cNvPr>
        <xdr:cNvCxnSpPr/>
      </xdr:nvCxnSpPr>
      <xdr:spPr>
        <a:xfrm>
          <a:off x="11534775" y="13608141"/>
          <a:ext cx="809625" cy="5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75" name="n_1aveValue【消防施設】&#10;有形固定資産減価償却率">
          <a:extLst>
            <a:ext uri="{FF2B5EF4-FFF2-40B4-BE49-F238E27FC236}">
              <a16:creationId xmlns:a16="http://schemas.microsoft.com/office/drawing/2014/main" id="{68488875-FC0D-48F7-B0F0-DC1E44AC4483}"/>
            </a:ext>
          </a:extLst>
        </xdr:cNvPr>
        <xdr:cNvSpPr txBox="1"/>
      </xdr:nvSpPr>
      <xdr:spPr>
        <a:xfrm>
          <a:off x="13745219" y="1319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76" name="n_2aveValue【消防施設】&#10;有形固定資産減価償却率">
          <a:extLst>
            <a:ext uri="{FF2B5EF4-FFF2-40B4-BE49-F238E27FC236}">
              <a16:creationId xmlns:a16="http://schemas.microsoft.com/office/drawing/2014/main" id="{6C71F98B-894B-4ECD-B889-409BA85EE039}"/>
            </a:ext>
          </a:extLst>
        </xdr:cNvPr>
        <xdr:cNvSpPr txBox="1"/>
      </xdr:nvSpPr>
      <xdr:spPr>
        <a:xfrm>
          <a:off x="12964169" y="13170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77" name="n_3aveValue【消防施設】&#10;有形固定資産減価償却率">
          <a:extLst>
            <a:ext uri="{FF2B5EF4-FFF2-40B4-BE49-F238E27FC236}">
              <a16:creationId xmlns:a16="http://schemas.microsoft.com/office/drawing/2014/main" id="{3AA6C464-14BD-4CAB-AEE0-286EF5CC1A48}"/>
            </a:ext>
          </a:extLst>
        </xdr:cNvPr>
        <xdr:cNvSpPr txBox="1"/>
      </xdr:nvSpPr>
      <xdr:spPr>
        <a:xfrm>
          <a:off x="12164069" y="131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78" name="n_4aveValue【消防施設】&#10;有形固定資産減価償却率">
          <a:extLst>
            <a:ext uri="{FF2B5EF4-FFF2-40B4-BE49-F238E27FC236}">
              <a16:creationId xmlns:a16="http://schemas.microsoft.com/office/drawing/2014/main" id="{D1B215ED-CCD4-4BC6-BD28-8FA7CDCD59F3}"/>
            </a:ext>
          </a:extLst>
        </xdr:cNvPr>
        <xdr:cNvSpPr txBox="1"/>
      </xdr:nvSpPr>
      <xdr:spPr>
        <a:xfrm>
          <a:off x="11354444" y="1316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47370</xdr:rowOff>
    </xdr:from>
    <xdr:ext cx="405111" cy="259045"/>
    <xdr:sp macro="" textlink="">
      <xdr:nvSpPr>
        <xdr:cNvPr id="679" name="n_1mainValue【消防施設】&#10;有形固定資産減価償却率">
          <a:extLst>
            <a:ext uri="{FF2B5EF4-FFF2-40B4-BE49-F238E27FC236}">
              <a16:creationId xmlns:a16="http://schemas.microsoft.com/office/drawing/2014/main" id="{BB342C11-A3E2-42AF-9B74-B260249C08D6}"/>
            </a:ext>
          </a:extLst>
        </xdr:cNvPr>
        <xdr:cNvSpPr txBox="1"/>
      </xdr:nvSpPr>
      <xdr:spPr>
        <a:xfrm>
          <a:off x="13745219" y="1366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127379</xdr:rowOff>
    </xdr:from>
    <xdr:ext cx="405111" cy="259045"/>
    <xdr:sp macro="" textlink="">
      <xdr:nvSpPr>
        <xdr:cNvPr id="680" name="n_2mainValue【消防施設】&#10;有形固定資産減価償却率">
          <a:extLst>
            <a:ext uri="{FF2B5EF4-FFF2-40B4-BE49-F238E27FC236}">
              <a16:creationId xmlns:a16="http://schemas.microsoft.com/office/drawing/2014/main" id="{D6FAEB0D-2F74-4F9B-B326-92D3FBFBCCCD}"/>
            </a:ext>
          </a:extLst>
        </xdr:cNvPr>
        <xdr:cNvSpPr txBox="1"/>
      </xdr:nvSpPr>
      <xdr:spPr>
        <a:xfrm>
          <a:off x="12964169" y="13735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96356</xdr:rowOff>
    </xdr:from>
    <xdr:ext cx="405111" cy="259045"/>
    <xdr:sp macro="" textlink="">
      <xdr:nvSpPr>
        <xdr:cNvPr id="681" name="n_3mainValue【消防施設】&#10;有形固定資産減価償却率">
          <a:extLst>
            <a:ext uri="{FF2B5EF4-FFF2-40B4-BE49-F238E27FC236}">
              <a16:creationId xmlns:a16="http://schemas.microsoft.com/office/drawing/2014/main" id="{11EF05A2-7CEF-4F30-B9A6-3D3E21AEBE2E}"/>
            </a:ext>
          </a:extLst>
        </xdr:cNvPr>
        <xdr:cNvSpPr txBox="1"/>
      </xdr:nvSpPr>
      <xdr:spPr>
        <a:xfrm>
          <a:off x="12164069" y="13707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26143</xdr:rowOff>
    </xdr:from>
    <xdr:ext cx="405111" cy="259045"/>
    <xdr:sp macro="" textlink="">
      <xdr:nvSpPr>
        <xdr:cNvPr id="682" name="n_4mainValue【消防施設】&#10;有形固定資産減価償却率">
          <a:extLst>
            <a:ext uri="{FF2B5EF4-FFF2-40B4-BE49-F238E27FC236}">
              <a16:creationId xmlns:a16="http://schemas.microsoft.com/office/drawing/2014/main" id="{69DF8C45-B1A1-4DDA-B77D-7BCC8C6E68DF}"/>
            </a:ext>
          </a:extLst>
        </xdr:cNvPr>
        <xdr:cNvSpPr txBox="1"/>
      </xdr:nvSpPr>
      <xdr:spPr>
        <a:xfrm>
          <a:off x="11354444" y="13640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D5EEE196-9B68-47D7-8B41-DC190B3739F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45FC36D6-CF73-43C7-BF97-4F826BEB630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59BE3FE4-C0DF-49FF-9C60-066DDAE2FCA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AD282E49-6000-48F3-9D78-B81712E24DE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6182F4BA-0CEE-4CB9-A727-469A79C7BF1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1A9DE97-0B7E-46E9-84BE-70CFDE723AE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7CE4F315-9BDB-4A49-9FFB-F8B0474DC20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43BC1C4A-C609-4AE1-8116-DA557D1E3F4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3B3D0C42-EE25-4AFC-B20B-73AE010F16F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11D3D460-A397-4573-8E84-256DB165BAB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1FA32EC1-DB8A-404D-B6D8-755F12CDAB81}"/>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7089F752-8D45-4274-A301-C266D1B20C6C}"/>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EEC71C46-29F1-43A1-85A0-10E031A7D441}"/>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4ACA06D7-15A9-4360-8DC3-4DDF5DAA446F}"/>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694FA378-5B22-4D70-91C8-CC37D109A23A}"/>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1D22FA8F-C457-442C-8778-3E6DA6C1B968}"/>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2EC0A7A7-2691-48F6-9D2B-39CB46686BF5}"/>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1B660D87-6751-4C74-90F1-78DA868FD7DD}"/>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02C49903-F234-4235-B262-4B99BD4CEC44}"/>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04E04800-4A78-4FB5-B763-499F1F6F4F35}"/>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BE14821C-3168-4B3A-A356-0F03BEF2E8EE}"/>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CE6FA0AD-6032-42CD-8925-9D4B262DE4DC}"/>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5FD39C1F-17AF-43CB-9A33-E6ADAB616D5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FC3E9D69-6966-4F02-BBC1-0FDC12ADF72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87B423B6-3042-4789-9EF7-D0A274260BC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08" name="直線コネクタ 707">
          <a:extLst>
            <a:ext uri="{FF2B5EF4-FFF2-40B4-BE49-F238E27FC236}">
              <a16:creationId xmlns:a16="http://schemas.microsoft.com/office/drawing/2014/main" id="{1FDB4789-29E4-4DAF-A419-965BECBED404}"/>
            </a:ext>
          </a:extLst>
        </xdr:cNvPr>
        <xdr:cNvCxnSpPr/>
      </xdr:nvCxnSpPr>
      <xdr:spPr>
        <a:xfrm flipV="1">
          <a:off x="19954239" y="12706277"/>
          <a:ext cx="0" cy="139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09" name="【消防施設】&#10;一人当たり面積最小値テキスト">
          <a:extLst>
            <a:ext uri="{FF2B5EF4-FFF2-40B4-BE49-F238E27FC236}">
              <a16:creationId xmlns:a16="http://schemas.microsoft.com/office/drawing/2014/main" id="{F17AC2C7-5E6B-46B0-8B55-95649BB0DA64}"/>
            </a:ext>
          </a:extLst>
        </xdr:cNvPr>
        <xdr:cNvSpPr txBox="1"/>
      </xdr:nvSpPr>
      <xdr:spPr>
        <a:xfrm>
          <a:off x="19992975" y="140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0" name="直線コネクタ 709">
          <a:extLst>
            <a:ext uri="{FF2B5EF4-FFF2-40B4-BE49-F238E27FC236}">
              <a16:creationId xmlns:a16="http://schemas.microsoft.com/office/drawing/2014/main" id="{7DE6AE40-04B6-4246-8094-EB456BB03382}"/>
            </a:ext>
          </a:extLst>
        </xdr:cNvPr>
        <xdr:cNvCxnSpPr/>
      </xdr:nvCxnSpPr>
      <xdr:spPr>
        <a:xfrm>
          <a:off x="19878675" y="14098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1" name="【消防施設】&#10;一人当たり面積最大値テキスト">
          <a:extLst>
            <a:ext uri="{FF2B5EF4-FFF2-40B4-BE49-F238E27FC236}">
              <a16:creationId xmlns:a16="http://schemas.microsoft.com/office/drawing/2014/main" id="{17CEFBAA-897D-48D3-929F-6C0A35751D5D}"/>
            </a:ext>
          </a:extLst>
        </xdr:cNvPr>
        <xdr:cNvSpPr txBox="1"/>
      </xdr:nvSpPr>
      <xdr:spPr>
        <a:xfrm>
          <a:off x="19992975" y="1249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2" name="直線コネクタ 711">
          <a:extLst>
            <a:ext uri="{FF2B5EF4-FFF2-40B4-BE49-F238E27FC236}">
              <a16:creationId xmlns:a16="http://schemas.microsoft.com/office/drawing/2014/main" id="{88EF48D9-78B5-4AD7-B5FA-3C3793CD41F4}"/>
            </a:ext>
          </a:extLst>
        </xdr:cNvPr>
        <xdr:cNvCxnSpPr/>
      </xdr:nvCxnSpPr>
      <xdr:spPr>
        <a:xfrm>
          <a:off x="19878675" y="1270627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713" name="【消防施設】&#10;一人当たり面積平均値テキスト">
          <a:extLst>
            <a:ext uri="{FF2B5EF4-FFF2-40B4-BE49-F238E27FC236}">
              <a16:creationId xmlns:a16="http://schemas.microsoft.com/office/drawing/2014/main" id="{8CD0F832-79FA-41D5-9F62-45B6AF1F16AB}"/>
            </a:ext>
          </a:extLst>
        </xdr:cNvPr>
        <xdr:cNvSpPr txBox="1"/>
      </xdr:nvSpPr>
      <xdr:spPr>
        <a:xfrm>
          <a:off x="19992975" y="13821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4" name="フローチャート: 判断 713">
          <a:extLst>
            <a:ext uri="{FF2B5EF4-FFF2-40B4-BE49-F238E27FC236}">
              <a16:creationId xmlns:a16="http://schemas.microsoft.com/office/drawing/2014/main" id="{D0E53CE0-906A-42F3-943B-C8C37DBEAB67}"/>
            </a:ext>
          </a:extLst>
        </xdr:cNvPr>
        <xdr:cNvSpPr/>
      </xdr:nvSpPr>
      <xdr:spPr>
        <a:xfrm>
          <a:off x="19897725" y="139606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5" name="フローチャート: 判断 714">
          <a:extLst>
            <a:ext uri="{FF2B5EF4-FFF2-40B4-BE49-F238E27FC236}">
              <a16:creationId xmlns:a16="http://schemas.microsoft.com/office/drawing/2014/main" id="{ADED51AA-E58C-4F0A-9356-BF14BC60ADCB}"/>
            </a:ext>
          </a:extLst>
        </xdr:cNvPr>
        <xdr:cNvSpPr/>
      </xdr:nvSpPr>
      <xdr:spPr>
        <a:xfrm>
          <a:off x="19154775" y="1394271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16" name="フローチャート: 判断 715">
          <a:extLst>
            <a:ext uri="{FF2B5EF4-FFF2-40B4-BE49-F238E27FC236}">
              <a16:creationId xmlns:a16="http://schemas.microsoft.com/office/drawing/2014/main" id="{B4D08423-80C3-49B1-8F29-79553F04B941}"/>
            </a:ext>
          </a:extLst>
        </xdr:cNvPr>
        <xdr:cNvSpPr/>
      </xdr:nvSpPr>
      <xdr:spPr>
        <a:xfrm>
          <a:off x="18345150" y="139560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17" name="フローチャート: 判断 716">
          <a:extLst>
            <a:ext uri="{FF2B5EF4-FFF2-40B4-BE49-F238E27FC236}">
              <a16:creationId xmlns:a16="http://schemas.microsoft.com/office/drawing/2014/main" id="{03D306A3-78E2-4828-BF51-CEC943B621CB}"/>
            </a:ext>
          </a:extLst>
        </xdr:cNvPr>
        <xdr:cNvSpPr/>
      </xdr:nvSpPr>
      <xdr:spPr>
        <a:xfrm>
          <a:off x="17554575" y="139617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718" name="フローチャート: 判断 717">
          <a:extLst>
            <a:ext uri="{FF2B5EF4-FFF2-40B4-BE49-F238E27FC236}">
              <a16:creationId xmlns:a16="http://schemas.microsoft.com/office/drawing/2014/main" id="{6BD94C85-F4D5-44DF-82D3-90A106131594}"/>
            </a:ext>
          </a:extLst>
        </xdr:cNvPr>
        <xdr:cNvSpPr/>
      </xdr:nvSpPr>
      <xdr:spPr>
        <a:xfrm>
          <a:off x="16754475" y="1392471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C9730E59-FD4F-4677-8F13-024FD23B23F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C35BB79-F159-430C-B532-2BDD20D13F9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83ECBD1-06B2-4AFB-9BEC-C8892A0C76F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8C6E53C2-9BCC-4A88-9E60-B30FD7DBBE2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70455ED4-FEF7-4B26-B171-1250266DC46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67963</xdr:rowOff>
    </xdr:from>
    <xdr:to>
      <xdr:col>116</xdr:col>
      <xdr:colOff>114300</xdr:colOff>
      <xdr:row>86</xdr:row>
      <xdr:rowOff>169563</xdr:rowOff>
    </xdr:to>
    <xdr:sp macro="" textlink="">
      <xdr:nvSpPr>
        <xdr:cNvPr id="724" name="楕円 723">
          <a:extLst>
            <a:ext uri="{FF2B5EF4-FFF2-40B4-BE49-F238E27FC236}">
              <a16:creationId xmlns:a16="http://schemas.microsoft.com/office/drawing/2014/main" id="{5B3D73A2-9FD3-4C87-A257-805C827AA652}"/>
            </a:ext>
          </a:extLst>
        </xdr:cNvPr>
        <xdr:cNvSpPr/>
      </xdr:nvSpPr>
      <xdr:spPr>
        <a:xfrm>
          <a:off x="19897725" y="139998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725" name="【消防施設】&#10;一人当たり面積該当値テキスト">
          <a:extLst>
            <a:ext uri="{FF2B5EF4-FFF2-40B4-BE49-F238E27FC236}">
              <a16:creationId xmlns:a16="http://schemas.microsoft.com/office/drawing/2014/main" id="{EBF92052-ADB4-4CBF-8B66-A5AE1CD9459E}"/>
            </a:ext>
          </a:extLst>
        </xdr:cNvPr>
        <xdr:cNvSpPr txBox="1"/>
      </xdr:nvSpPr>
      <xdr:spPr>
        <a:xfrm>
          <a:off x="19992975" y="1394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69270</xdr:rowOff>
    </xdr:from>
    <xdr:to>
      <xdr:col>112</xdr:col>
      <xdr:colOff>38100</xdr:colOff>
      <xdr:row>86</xdr:row>
      <xdr:rowOff>170870</xdr:rowOff>
    </xdr:to>
    <xdr:sp macro="" textlink="">
      <xdr:nvSpPr>
        <xdr:cNvPr id="726" name="楕円 725">
          <a:extLst>
            <a:ext uri="{FF2B5EF4-FFF2-40B4-BE49-F238E27FC236}">
              <a16:creationId xmlns:a16="http://schemas.microsoft.com/office/drawing/2014/main" id="{ED704063-472B-442F-8081-0F80F78C9A33}"/>
            </a:ext>
          </a:extLst>
        </xdr:cNvPr>
        <xdr:cNvSpPr/>
      </xdr:nvSpPr>
      <xdr:spPr>
        <a:xfrm>
          <a:off x="19154775" y="140011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118763</xdr:rowOff>
    </xdr:from>
    <xdr:to>
      <xdr:col>116</xdr:col>
      <xdr:colOff>63500</xdr:colOff>
      <xdr:row>86</xdr:row>
      <xdr:rowOff>120070</xdr:rowOff>
    </xdr:to>
    <xdr:cxnSp macro="">
      <xdr:nvCxnSpPr>
        <xdr:cNvPr id="727" name="直線コネクタ 726">
          <a:extLst>
            <a:ext uri="{FF2B5EF4-FFF2-40B4-BE49-F238E27FC236}">
              <a16:creationId xmlns:a16="http://schemas.microsoft.com/office/drawing/2014/main" id="{0084C0C1-AAF8-4202-B370-4D7365CB10BB}"/>
            </a:ext>
          </a:extLst>
        </xdr:cNvPr>
        <xdr:cNvCxnSpPr/>
      </xdr:nvCxnSpPr>
      <xdr:spPr>
        <a:xfrm flipV="1">
          <a:off x="19202400" y="14057013"/>
          <a:ext cx="752475"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70903</xdr:rowOff>
    </xdr:from>
    <xdr:to>
      <xdr:col>107</xdr:col>
      <xdr:colOff>101600</xdr:colOff>
      <xdr:row>87</xdr:row>
      <xdr:rowOff>1053</xdr:rowOff>
    </xdr:to>
    <xdr:sp macro="" textlink="">
      <xdr:nvSpPr>
        <xdr:cNvPr id="728" name="楕円 727">
          <a:extLst>
            <a:ext uri="{FF2B5EF4-FFF2-40B4-BE49-F238E27FC236}">
              <a16:creationId xmlns:a16="http://schemas.microsoft.com/office/drawing/2014/main" id="{075ACC47-A54A-4754-89E5-8980D0D5ADCF}"/>
            </a:ext>
          </a:extLst>
        </xdr:cNvPr>
        <xdr:cNvSpPr/>
      </xdr:nvSpPr>
      <xdr:spPr>
        <a:xfrm>
          <a:off x="18345150" y="140028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120070</xdr:rowOff>
    </xdr:from>
    <xdr:to>
      <xdr:col>111</xdr:col>
      <xdr:colOff>177800</xdr:colOff>
      <xdr:row>86</xdr:row>
      <xdr:rowOff>121703</xdr:rowOff>
    </xdr:to>
    <xdr:cxnSp macro="">
      <xdr:nvCxnSpPr>
        <xdr:cNvPr id="729" name="直線コネクタ 728">
          <a:extLst>
            <a:ext uri="{FF2B5EF4-FFF2-40B4-BE49-F238E27FC236}">
              <a16:creationId xmlns:a16="http://schemas.microsoft.com/office/drawing/2014/main" id="{54636E39-C4C9-4CF7-9EA6-52DB723469DA}"/>
            </a:ext>
          </a:extLst>
        </xdr:cNvPr>
        <xdr:cNvCxnSpPr/>
      </xdr:nvCxnSpPr>
      <xdr:spPr>
        <a:xfrm flipV="1">
          <a:off x="18392775" y="14058320"/>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72208</xdr:rowOff>
    </xdr:from>
    <xdr:to>
      <xdr:col>102</xdr:col>
      <xdr:colOff>165100</xdr:colOff>
      <xdr:row>87</xdr:row>
      <xdr:rowOff>2358</xdr:rowOff>
    </xdr:to>
    <xdr:sp macro="" textlink="">
      <xdr:nvSpPr>
        <xdr:cNvPr id="730" name="楕円 729">
          <a:extLst>
            <a:ext uri="{FF2B5EF4-FFF2-40B4-BE49-F238E27FC236}">
              <a16:creationId xmlns:a16="http://schemas.microsoft.com/office/drawing/2014/main" id="{5EF78D0F-CCFF-43EF-8B09-E11B4B1EEA1F}"/>
            </a:ext>
          </a:extLst>
        </xdr:cNvPr>
        <xdr:cNvSpPr/>
      </xdr:nvSpPr>
      <xdr:spPr>
        <a:xfrm>
          <a:off x="17554575" y="140041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121703</xdr:rowOff>
    </xdr:from>
    <xdr:to>
      <xdr:col>107</xdr:col>
      <xdr:colOff>50800</xdr:colOff>
      <xdr:row>86</xdr:row>
      <xdr:rowOff>123008</xdr:rowOff>
    </xdr:to>
    <xdr:cxnSp macro="">
      <xdr:nvCxnSpPr>
        <xdr:cNvPr id="731" name="直線コネクタ 730">
          <a:extLst>
            <a:ext uri="{FF2B5EF4-FFF2-40B4-BE49-F238E27FC236}">
              <a16:creationId xmlns:a16="http://schemas.microsoft.com/office/drawing/2014/main" id="{7A31CB7E-0F0C-495D-B48D-CA8BC857B658}"/>
            </a:ext>
          </a:extLst>
        </xdr:cNvPr>
        <xdr:cNvCxnSpPr/>
      </xdr:nvCxnSpPr>
      <xdr:spPr>
        <a:xfrm flipV="1">
          <a:off x="17602200" y="14059953"/>
          <a:ext cx="790575"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93109</xdr:rowOff>
    </xdr:from>
    <xdr:to>
      <xdr:col>98</xdr:col>
      <xdr:colOff>38100</xdr:colOff>
      <xdr:row>87</xdr:row>
      <xdr:rowOff>23259</xdr:rowOff>
    </xdr:to>
    <xdr:sp macro="" textlink="">
      <xdr:nvSpPr>
        <xdr:cNvPr id="732" name="楕円 731">
          <a:extLst>
            <a:ext uri="{FF2B5EF4-FFF2-40B4-BE49-F238E27FC236}">
              <a16:creationId xmlns:a16="http://schemas.microsoft.com/office/drawing/2014/main" id="{45AF7C6E-1849-4776-A222-C3B20DEB1DAB}"/>
            </a:ext>
          </a:extLst>
        </xdr:cNvPr>
        <xdr:cNvSpPr/>
      </xdr:nvSpPr>
      <xdr:spPr>
        <a:xfrm>
          <a:off x="16754475" y="140281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123008</xdr:rowOff>
    </xdr:from>
    <xdr:to>
      <xdr:col>102</xdr:col>
      <xdr:colOff>114300</xdr:colOff>
      <xdr:row>86</xdr:row>
      <xdr:rowOff>143909</xdr:rowOff>
    </xdr:to>
    <xdr:cxnSp macro="">
      <xdr:nvCxnSpPr>
        <xdr:cNvPr id="733" name="直線コネクタ 732">
          <a:extLst>
            <a:ext uri="{FF2B5EF4-FFF2-40B4-BE49-F238E27FC236}">
              <a16:creationId xmlns:a16="http://schemas.microsoft.com/office/drawing/2014/main" id="{1B810619-32F6-444F-819E-A8622A6800F6}"/>
            </a:ext>
          </a:extLst>
        </xdr:cNvPr>
        <xdr:cNvCxnSpPr/>
      </xdr:nvCxnSpPr>
      <xdr:spPr>
        <a:xfrm flipV="1">
          <a:off x="16802100" y="14061258"/>
          <a:ext cx="800100" cy="1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34" name="n_1aveValue【消防施設】&#10;一人当たり面積">
          <a:extLst>
            <a:ext uri="{FF2B5EF4-FFF2-40B4-BE49-F238E27FC236}">
              <a16:creationId xmlns:a16="http://schemas.microsoft.com/office/drawing/2014/main" id="{A78DE16B-F1D0-460C-AC96-658A7D27282A}"/>
            </a:ext>
          </a:extLst>
        </xdr:cNvPr>
        <xdr:cNvSpPr txBox="1"/>
      </xdr:nvSpPr>
      <xdr:spPr>
        <a:xfrm>
          <a:off x="18983402" y="1373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35" name="n_2aveValue【消防施設】&#10;一人当たり面積">
          <a:extLst>
            <a:ext uri="{FF2B5EF4-FFF2-40B4-BE49-F238E27FC236}">
              <a16:creationId xmlns:a16="http://schemas.microsoft.com/office/drawing/2014/main" id="{3214B602-D1F9-488D-A8E3-ADCB66F56352}"/>
            </a:ext>
          </a:extLst>
        </xdr:cNvPr>
        <xdr:cNvSpPr txBox="1"/>
      </xdr:nvSpPr>
      <xdr:spPr>
        <a:xfrm>
          <a:off x="18183302" y="1375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36" name="n_3aveValue【消防施設】&#10;一人当たり面積">
          <a:extLst>
            <a:ext uri="{FF2B5EF4-FFF2-40B4-BE49-F238E27FC236}">
              <a16:creationId xmlns:a16="http://schemas.microsoft.com/office/drawing/2014/main" id="{56A685F2-EAE6-4539-962A-390983C91936}"/>
            </a:ext>
          </a:extLst>
        </xdr:cNvPr>
        <xdr:cNvSpPr txBox="1"/>
      </xdr:nvSpPr>
      <xdr:spPr>
        <a:xfrm>
          <a:off x="17383202" y="1375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737" name="n_4aveValue【消防施設】&#10;一人当たり面積">
          <a:extLst>
            <a:ext uri="{FF2B5EF4-FFF2-40B4-BE49-F238E27FC236}">
              <a16:creationId xmlns:a16="http://schemas.microsoft.com/office/drawing/2014/main" id="{53542678-04C5-4305-AFCC-390C9E3E97A9}"/>
            </a:ext>
          </a:extLst>
        </xdr:cNvPr>
        <xdr:cNvSpPr txBox="1"/>
      </xdr:nvSpPr>
      <xdr:spPr>
        <a:xfrm>
          <a:off x="16592627" y="1370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161997</xdr:rowOff>
    </xdr:from>
    <xdr:ext cx="469744" cy="259045"/>
    <xdr:sp macro="" textlink="">
      <xdr:nvSpPr>
        <xdr:cNvPr id="738" name="n_1mainValue【消防施設】&#10;一人当たり面積">
          <a:extLst>
            <a:ext uri="{FF2B5EF4-FFF2-40B4-BE49-F238E27FC236}">
              <a16:creationId xmlns:a16="http://schemas.microsoft.com/office/drawing/2014/main" id="{3C4E7AC8-9C22-432B-AB77-DC1A7E7CB8E1}"/>
            </a:ext>
          </a:extLst>
        </xdr:cNvPr>
        <xdr:cNvSpPr txBox="1"/>
      </xdr:nvSpPr>
      <xdr:spPr>
        <a:xfrm>
          <a:off x="18983402" y="140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163630</xdr:rowOff>
    </xdr:from>
    <xdr:ext cx="469744" cy="259045"/>
    <xdr:sp macro="" textlink="">
      <xdr:nvSpPr>
        <xdr:cNvPr id="739" name="n_2mainValue【消防施設】&#10;一人当たり面積">
          <a:extLst>
            <a:ext uri="{FF2B5EF4-FFF2-40B4-BE49-F238E27FC236}">
              <a16:creationId xmlns:a16="http://schemas.microsoft.com/office/drawing/2014/main" id="{C50352E8-5CAA-4CFA-9065-008EFCC976C4}"/>
            </a:ext>
          </a:extLst>
        </xdr:cNvPr>
        <xdr:cNvSpPr txBox="1"/>
      </xdr:nvSpPr>
      <xdr:spPr>
        <a:xfrm>
          <a:off x="18183302" y="1409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164935</xdr:rowOff>
    </xdr:from>
    <xdr:ext cx="469744" cy="259045"/>
    <xdr:sp macro="" textlink="">
      <xdr:nvSpPr>
        <xdr:cNvPr id="740" name="n_3mainValue【消防施設】&#10;一人当たり面積">
          <a:extLst>
            <a:ext uri="{FF2B5EF4-FFF2-40B4-BE49-F238E27FC236}">
              <a16:creationId xmlns:a16="http://schemas.microsoft.com/office/drawing/2014/main" id="{1D00781A-9D66-4862-9A16-48253F45DFE8}"/>
            </a:ext>
          </a:extLst>
        </xdr:cNvPr>
        <xdr:cNvSpPr txBox="1"/>
      </xdr:nvSpPr>
      <xdr:spPr>
        <a:xfrm>
          <a:off x="17383202" y="1409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14386</xdr:rowOff>
    </xdr:from>
    <xdr:ext cx="469744" cy="259045"/>
    <xdr:sp macro="" textlink="">
      <xdr:nvSpPr>
        <xdr:cNvPr id="741" name="n_4mainValue【消防施設】&#10;一人当たり面積">
          <a:extLst>
            <a:ext uri="{FF2B5EF4-FFF2-40B4-BE49-F238E27FC236}">
              <a16:creationId xmlns:a16="http://schemas.microsoft.com/office/drawing/2014/main" id="{0C9FB1F4-9D46-4E9F-9CC7-29858AA2D631}"/>
            </a:ext>
          </a:extLst>
        </xdr:cNvPr>
        <xdr:cNvSpPr txBox="1"/>
      </xdr:nvSpPr>
      <xdr:spPr>
        <a:xfrm>
          <a:off x="16592627" y="141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6F7BC73D-7B08-4F77-8A80-CC610A809E4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2DE66128-BEED-4E18-B229-7CF9CDB6AE4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9BF57CDB-4742-432F-ACB1-DE6142EDFEA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81680921-4F64-47AC-B545-9716B27B96A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E8597A07-D46E-4185-A9DD-E8089F8CB40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BCF052D-30E7-48EB-9BAF-9FFCC637CA6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7B86D715-576B-4960-A42D-3E9C36058C4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3765278E-5363-4EA9-A754-903B766C779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6882E9A-7818-47D1-8508-8EB4507BD4D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E6B66133-9F75-4ADC-A81B-62A02246C99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511056E8-D709-4348-9C9F-A5660CDE8CF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BE68B286-6187-459E-9075-0F5196BFDABE}"/>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658E6499-06ED-4DCD-A07E-BF3683C3B91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D3D760B5-CC29-40C1-895F-65F0C76BEED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8831AAAF-3F65-443F-8896-43CC05B77F9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80A330E3-F37B-4304-834C-0A865E03654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090ED2EB-8EC2-43C6-93AF-3DB7409D825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D65CD723-BED1-4465-995D-F103E949232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49D422C5-4884-4F70-8984-8FC685453A3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A918B00C-B110-4B67-885E-A3247598670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2D4FF214-A5D6-4A1E-B003-DBDF685FC27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E7F595A8-A0A7-4C25-BC40-F82BDC6B07E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CF98CC91-C18D-4805-A6A6-539380164EE9}"/>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3F8845E5-74EE-4F70-B848-74E093EC7AE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FF39242D-2828-4CA0-9209-256C501B955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DD00C3FB-0A2B-41B3-81FC-804E7F5B230D}"/>
            </a:ext>
          </a:extLst>
        </xdr:cNvPr>
        <xdr:cNvCxnSpPr/>
      </xdr:nvCxnSpPr>
      <xdr:spPr>
        <a:xfrm flipV="1">
          <a:off x="14696439" y="16300359"/>
          <a:ext cx="0" cy="156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922E56E4-17AA-4672-A229-3C8F37CEB4ED}"/>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9C59EE1D-78D0-4C48-B0EC-9EE356D4E24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0" name="【庁舎】&#10;有形固定資産減価償却率最大値テキスト">
          <a:extLst>
            <a:ext uri="{FF2B5EF4-FFF2-40B4-BE49-F238E27FC236}">
              <a16:creationId xmlns:a16="http://schemas.microsoft.com/office/drawing/2014/main" id="{0EB3D25C-D4C8-4BE7-86A7-77A56E4E26FB}"/>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1" name="直線コネクタ 770">
          <a:extLst>
            <a:ext uri="{FF2B5EF4-FFF2-40B4-BE49-F238E27FC236}">
              <a16:creationId xmlns:a16="http://schemas.microsoft.com/office/drawing/2014/main" id="{014DA5F6-3DEC-46AB-AE6D-6D345656F5BF}"/>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772" name="【庁舎】&#10;有形固定資産減価償却率平均値テキスト">
          <a:extLst>
            <a:ext uri="{FF2B5EF4-FFF2-40B4-BE49-F238E27FC236}">
              <a16:creationId xmlns:a16="http://schemas.microsoft.com/office/drawing/2014/main" id="{BEB1051D-3E0B-4C90-BD9D-C38B31BA49E5}"/>
            </a:ext>
          </a:extLst>
        </xdr:cNvPr>
        <xdr:cNvSpPr txBox="1"/>
      </xdr:nvSpPr>
      <xdr:spPr>
        <a:xfrm>
          <a:off x="14735175" y="16928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3" name="フローチャート: 判断 772">
          <a:extLst>
            <a:ext uri="{FF2B5EF4-FFF2-40B4-BE49-F238E27FC236}">
              <a16:creationId xmlns:a16="http://schemas.microsoft.com/office/drawing/2014/main" id="{512E9183-9CFC-4E01-AB0F-067D99FF808B}"/>
            </a:ext>
          </a:extLst>
        </xdr:cNvPr>
        <xdr:cNvSpPr/>
      </xdr:nvSpPr>
      <xdr:spPr>
        <a:xfrm>
          <a:off x="14649450" y="169532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4" name="フローチャート: 判断 773">
          <a:extLst>
            <a:ext uri="{FF2B5EF4-FFF2-40B4-BE49-F238E27FC236}">
              <a16:creationId xmlns:a16="http://schemas.microsoft.com/office/drawing/2014/main" id="{7458B001-5F12-4F9C-8FD7-6D9E18079A52}"/>
            </a:ext>
          </a:extLst>
        </xdr:cNvPr>
        <xdr:cNvSpPr/>
      </xdr:nvSpPr>
      <xdr:spPr>
        <a:xfrm>
          <a:off x="13887450" y="169940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5" name="フローチャート: 判断 774">
          <a:extLst>
            <a:ext uri="{FF2B5EF4-FFF2-40B4-BE49-F238E27FC236}">
              <a16:creationId xmlns:a16="http://schemas.microsoft.com/office/drawing/2014/main" id="{61642BBA-0E82-404F-9825-CF4BD780D56D}"/>
            </a:ext>
          </a:extLst>
        </xdr:cNvPr>
        <xdr:cNvSpPr/>
      </xdr:nvSpPr>
      <xdr:spPr>
        <a:xfrm>
          <a:off x="13096875" y="169825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6" name="フローチャート: 判断 775">
          <a:extLst>
            <a:ext uri="{FF2B5EF4-FFF2-40B4-BE49-F238E27FC236}">
              <a16:creationId xmlns:a16="http://schemas.microsoft.com/office/drawing/2014/main" id="{ED68F45F-A99B-4C59-8719-F7B3B1A17062}"/>
            </a:ext>
          </a:extLst>
        </xdr:cNvPr>
        <xdr:cNvSpPr/>
      </xdr:nvSpPr>
      <xdr:spPr>
        <a:xfrm>
          <a:off x="12296775" y="170235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77" name="フローチャート: 判断 776">
          <a:extLst>
            <a:ext uri="{FF2B5EF4-FFF2-40B4-BE49-F238E27FC236}">
              <a16:creationId xmlns:a16="http://schemas.microsoft.com/office/drawing/2014/main" id="{A9833971-441D-4987-83EE-1FA54B098744}"/>
            </a:ext>
          </a:extLst>
        </xdr:cNvPr>
        <xdr:cNvSpPr/>
      </xdr:nvSpPr>
      <xdr:spPr>
        <a:xfrm>
          <a:off x="11487150" y="170316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12D2AFD-4903-4DAD-A765-E36B2B2BAD8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1EE1F10-63A1-4914-B006-8FBC769AACB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1B68ABC-9744-4B7B-8BFB-EA6121CB5B9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3E1779CD-7C35-4E99-9F9F-DDBBE2440E7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522C26-282C-4868-9078-E38172B3C53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33564</xdr:rowOff>
    </xdr:from>
    <xdr:to>
      <xdr:col>85</xdr:col>
      <xdr:colOff>177800</xdr:colOff>
      <xdr:row>100</xdr:row>
      <xdr:rowOff>135164</xdr:rowOff>
    </xdr:to>
    <xdr:sp macro="" textlink="">
      <xdr:nvSpPr>
        <xdr:cNvPr id="783" name="楕円 782">
          <a:extLst>
            <a:ext uri="{FF2B5EF4-FFF2-40B4-BE49-F238E27FC236}">
              <a16:creationId xmlns:a16="http://schemas.microsoft.com/office/drawing/2014/main" id="{A77A4C32-7965-4E69-B67D-18AEA181CECC}"/>
            </a:ext>
          </a:extLst>
        </xdr:cNvPr>
        <xdr:cNvSpPr/>
      </xdr:nvSpPr>
      <xdr:spPr>
        <a:xfrm>
          <a:off x="14649450" y="163181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119941</xdr:rowOff>
    </xdr:from>
    <xdr:ext cx="340478" cy="259045"/>
    <xdr:sp macro="" textlink="">
      <xdr:nvSpPr>
        <xdr:cNvPr id="784" name="【庁舎】&#10;有形固定資産減価償却率該当値テキスト">
          <a:extLst>
            <a:ext uri="{FF2B5EF4-FFF2-40B4-BE49-F238E27FC236}">
              <a16:creationId xmlns:a16="http://schemas.microsoft.com/office/drawing/2014/main" id="{0E6F6D00-6CF6-4F54-A3CA-0B357637B597}"/>
            </a:ext>
          </a:extLst>
        </xdr:cNvPr>
        <xdr:cNvSpPr txBox="1"/>
      </xdr:nvSpPr>
      <xdr:spPr>
        <a:xfrm>
          <a:off x="14735175" y="162394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156029</xdr:rowOff>
    </xdr:from>
    <xdr:to>
      <xdr:col>81</xdr:col>
      <xdr:colOff>101600</xdr:colOff>
      <xdr:row>100</xdr:row>
      <xdr:rowOff>86179</xdr:rowOff>
    </xdr:to>
    <xdr:sp macro="" textlink="">
      <xdr:nvSpPr>
        <xdr:cNvPr id="785" name="楕円 784">
          <a:extLst>
            <a:ext uri="{FF2B5EF4-FFF2-40B4-BE49-F238E27FC236}">
              <a16:creationId xmlns:a16="http://schemas.microsoft.com/office/drawing/2014/main" id="{D60ABAF6-3228-41F1-9A67-653C64496544}"/>
            </a:ext>
          </a:extLst>
        </xdr:cNvPr>
        <xdr:cNvSpPr/>
      </xdr:nvSpPr>
      <xdr:spPr>
        <a:xfrm>
          <a:off x="13887450" y="162755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35379</xdr:rowOff>
    </xdr:from>
    <xdr:to>
      <xdr:col>85</xdr:col>
      <xdr:colOff>127000</xdr:colOff>
      <xdr:row>100</xdr:row>
      <xdr:rowOff>84364</xdr:rowOff>
    </xdr:to>
    <xdr:cxnSp macro="">
      <xdr:nvCxnSpPr>
        <xdr:cNvPr id="786" name="直線コネクタ 785">
          <a:extLst>
            <a:ext uri="{FF2B5EF4-FFF2-40B4-BE49-F238E27FC236}">
              <a16:creationId xmlns:a16="http://schemas.microsoft.com/office/drawing/2014/main" id="{E9771325-378E-485C-B4CC-F42D2D4EA618}"/>
            </a:ext>
          </a:extLst>
        </xdr:cNvPr>
        <xdr:cNvCxnSpPr/>
      </xdr:nvCxnSpPr>
      <xdr:spPr>
        <a:xfrm>
          <a:off x="13935075" y="16323129"/>
          <a:ext cx="762000" cy="5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108676</xdr:rowOff>
    </xdr:from>
    <xdr:to>
      <xdr:col>76</xdr:col>
      <xdr:colOff>165100</xdr:colOff>
      <xdr:row>100</xdr:row>
      <xdr:rowOff>38826</xdr:rowOff>
    </xdr:to>
    <xdr:sp macro="" textlink="">
      <xdr:nvSpPr>
        <xdr:cNvPr id="787" name="楕円 786">
          <a:extLst>
            <a:ext uri="{FF2B5EF4-FFF2-40B4-BE49-F238E27FC236}">
              <a16:creationId xmlns:a16="http://schemas.microsoft.com/office/drawing/2014/main" id="{29EC80F0-3D1D-4E16-A8A6-E1568A184EAA}"/>
            </a:ext>
          </a:extLst>
        </xdr:cNvPr>
        <xdr:cNvSpPr/>
      </xdr:nvSpPr>
      <xdr:spPr>
        <a:xfrm>
          <a:off x="13096875" y="162218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159476</xdr:rowOff>
    </xdr:from>
    <xdr:to>
      <xdr:col>81</xdr:col>
      <xdr:colOff>50800</xdr:colOff>
      <xdr:row>100</xdr:row>
      <xdr:rowOff>35379</xdr:rowOff>
    </xdr:to>
    <xdr:cxnSp macro="">
      <xdr:nvCxnSpPr>
        <xdr:cNvPr id="788" name="直線コネクタ 787">
          <a:extLst>
            <a:ext uri="{FF2B5EF4-FFF2-40B4-BE49-F238E27FC236}">
              <a16:creationId xmlns:a16="http://schemas.microsoft.com/office/drawing/2014/main" id="{21D8BDCB-EFF2-4234-9ECF-7176E5438E61}"/>
            </a:ext>
          </a:extLst>
        </xdr:cNvPr>
        <xdr:cNvCxnSpPr/>
      </xdr:nvCxnSpPr>
      <xdr:spPr>
        <a:xfrm>
          <a:off x="13144500" y="16278951"/>
          <a:ext cx="790575"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71120</xdr:rowOff>
    </xdr:from>
    <xdr:to>
      <xdr:col>72</xdr:col>
      <xdr:colOff>38100</xdr:colOff>
      <xdr:row>100</xdr:row>
      <xdr:rowOff>1270</xdr:rowOff>
    </xdr:to>
    <xdr:sp macro="" textlink="">
      <xdr:nvSpPr>
        <xdr:cNvPr id="789" name="楕円 788">
          <a:extLst>
            <a:ext uri="{FF2B5EF4-FFF2-40B4-BE49-F238E27FC236}">
              <a16:creationId xmlns:a16="http://schemas.microsoft.com/office/drawing/2014/main" id="{51189B7C-5803-4C97-B1F2-06975BC50254}"/>
            </a:ext>
          </a:extLst>
        </xdr:cNvPr>
        <xdr:cNvSpPr/>
      </xdr:nvSpPr>
      <xdr:spPr>
        <a:xfrm>
          <a:off x="12296775" y="161842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121920</xdr:rowOff>
    </xdr:from>
    <xdr:to>
      <xdr:col>76</xdr:col>
      <xdr:colOff>114300</xdr:colOff>
      <xdr:row>99</xdr:row>
      <xdr:rowOff>159476</xdr:rowOff>
    </xdr:to>
    <xdr:cxnSp macro="">
      <xdr:nvCxnSpPr>
        <xdr:cNvPr id="790" name="直線コネクタ 789">
          <a:extLst>
            <a:ext uri="{FF2B5EF4-FFF2-40B4-BE49-F238E27FC236}">
              <a16:creationId xmlns:a16="http://schemas.microsoft.com/office/drawing/2014/main" id="{61A31E54-94F1-46BE-B751-C21D9C5EFF41}"/>
            </a:ext>
          </a:extLst>
        </xdr:cNvPr>
        <xdr:cNvCxnSpPr/>
      </xdr:nvCxnSpPr>
      <xdr:spPr>
        <a:xfrm>
          <a:off x="12344400" y="16241395"/>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92348</xdr:rowOff>
    </xdr:from>
    <xdr:to>
      <xdr:col>67</xdr:col>
      <xdr:colOff>101600</xdr:colOff>
      <xdr:row>109</xdr:row>
      <xdr:rowOff>22498</xdr:rowOff>
    </xdr:to>
    <xdr:sp macro="" textlink="">
      <xdr:nvSpPr>
        <xdr:cNvPr id="791" name="楕円 790">
          <a:extLst>
            <a:ext uri="{FF2B5EF4-FFF2-40B4-BE49-F238E27FC236}">
              <a16:creationId xmlns:a16="http://schemas.microsoft.com/office/drawing/2014/main" id="{4B6E5FE1-9B3B-4DEB-8C73-8F29CBC37B22}"/>
            </a:ext>
          </a:extLst>
        </xdr:cNvPr>
        <xdr:cNvSpPr/>
      </xdr:nvSpPr>
      <xdr:spPr>
        <a:xfrm>
          <a:off x="11487150" y="177516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121920</xdr:rowOff>
    </xdr:from>
    <xdr:to>
      <xdr:col>71</xdr:col>
      <xdr:colOff>177800</xdr:colOff>
      <xdr:row>108</xdr:row>
      <xdr:rowOff>143148</xdr:rowOff>
    </xdr:to>
    <xdr:cxnSp macro="">
      <xdr:nvCxnSpPr>
        <xdr:cNvPr id="792" name="直線コネクタ 791">
          <a:extLst>
            <a:ext uri="{FF2B5EF4-FFF2-40B4-BE49-F238E27FC236}">
              <a16:creationId xmlns:a16="http://schemas.microsoft.com/office/drawing/2014/main" id="{2FD28D4C-3F4D-47AB-B748-D6E00555CACC}"/>
            </a:ext>
          </a:extLst>
        </xdr:cNvPr>
        <xdr:cNvCxnSpPr/>
      </xdr:nvCxnSpPr>
      <xdr:spPr>
        <a:xfrm flipV="1">
          <a:off x="11534775" y="16241395"/>
          <a:ext cx="809625" cy="155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793" name="n_1aveValue【庁舎】&#10;有形固定資産減価償却率">
          <a:extLst>
            <a:ext uri="{FF2B5EF4-FFF2-40B4-BE49-F238E27FC236}">
              <a16:creationId xmlns:a16="http://schemas.microsoft.com/office/drawing/2014/main" id="{26C9F5EF-818A-4950-BC1F-99099D296282}"/>
            </a:ext>
          </a:extLst>
        </xdr:cNvPr>
        <xdr:cNvSpPr txBox="1"/>
      </xdr:nvSpPr>
      <xdr:spPr>
        <a:xfrm>
          <a:off x="13745219" y="17086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794" name="n_2aveValue【庁舎】&#10;有形固定資産減価償却率">
          <a:extLst>
            <a:ext uri="{FF2B5EF4-FFF2-40B4-BE49-F238E27FC236}">
              <a16:creationId xmlns:a16="http://schemas.microsoft.com/office/drawing/2014/main" id="{31BCBFF7-B4B7-48E8-A74F-363C48665998}"/>
            </a:ext>
          </a:extLst>
        </xdr:cNvPr>
        <xdr:cNvSpPr txBox="1"/>
      </xdr:nvSpPr>
      <xdr:spPr>
        <a:xfrm>
          <a:off x="12964169" y="17075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95" name="n_3aveValue【庁舎】&#10;有形固定資産減価償却率">
          <a:extLst>
            <a:ext uri="{FF2B5EF4-FFF2-40B4-BE49-F238E27FC236}">
              <a16:creationId xmlns:a16="http://schemas.microsoft.com/office/drawing/2014/main" id="{F847A2D9-9AAD-4BA7-BABA-99F5BDE24A25}"/>
            </a:ext>
          </a:extLst>
        </xdr:cNvPr>
        <xdr:cNvSpPr txBox="1"/>
      </xdr:nvSpPr>
      <xdr:spPr>
        <a:xfrm>
          <a:off x="12164069" y="171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96" name="n_4aveValue【庁舎】&#10;有形固定資産減価償却率">
          <a:extLst>
            <a:ext uri="{FF2B5EF4-FFF2-40B4-BE49-F238E27FC236}">
              <a16:creationId xmlns:a16="http://schemas.microsoft.com/office/drawing/2014/main" id="{D87D531B-550B-4D8F-A128-AC87BFA58A58}"/>
            </a:ext>
          </a:extLst>
        </xdr:cNvPr>
        <xdr:cNvSpPr txBox="1"/>
      </xdr:nvSpPr>
      <xdr:spPr>
        <a:xfrm>
          <a:off x="11354444" y="1681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102706</xdr:rowOff>
    </xdr:from>
    <xdr:ext cx="340478" cy="259045"/>
    <xdr:sp macro="" textlink="">
      <xdr:nvSpPr>
        <xdr:cNvPr id="797" name="n_1mainValue【庁舎】&#10;有形固定資産減価償却率">
          <a:extLst>
            <a:ext uri="{FF2B5EF4-FFF2-40B4-BE49-F238E27FC236}">
              <a16:creationId xmlns:a16="http://schemas.microsoft.com/office/drawing/2014/main" id="{5BD06E82-59A6-407F-8E05-34C00610F958}"/>
            </a:ext>
          </a:extLst>
        </xdr:cNvPr>
        <xdr:cNvSpPr txBox="1"/>
      </xdr:nvSpPr>
      <xdr:spPr>
        <a:xfrm>
          <a:off x="13774361" y="16050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55353</xdr:rowOff>
    </xdr:from>
    <xdr:ext cx="340478" cy="259045"/>
    <xdr:sp macro="" textlink="">
      <xdr:nvSpPr>
        <xdr:cNvPr id="798" name="n_2mainValue【庁舎】&#10;有形固定資産減価償却率">
          <a:extLst>
            <a:ext uri="{FF2B5EF4-FFF2-40B4-BE49-F238E27FC236}">
              <a16:creationId xmlns:a16="http://schemas.microsoft.com/office/drawing/2014/main" id="{99682417-BEAF-452C-851B-F8E4092C65B0}"/>
            </a:ext>
          </a:extLst>
        </xdr:cNvPr>
        <xdr:cNvSpPr txBox="1"/>
      </xdr:nvSpPr>
      <xdr:spPr>
        <a:xfrm>
          <a:off x="12993311" y="160002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17797</xdr:rowOff>
    </xdr:from>
    <xdr:ext cx="340478" cy="259045"/>
    <xdr:sp macro="" textlink="">
      <xdr:nvSpPr>
        <xdr:cNvPr id="799" name="n_3mainValue【庁舎】&#10;有形固定資産減価償却率">
          <a:extLst>
            <a:ext uri="{FF2B5EF4-FFF2-40B4-BE49-F238E27FC236}">
              <a16:creationId xmlns:a16="http://schemas.microsoft.com/office/drawing/2014/main" id="{19E4A132-ACF0-4421-A0A2-2959C8B0F2A9}"/>
            </a:ext>
          </a:extLst>
        </xdr:cNvPr>
        <xdr:cNvSpPr txBox="1"/>
      </xdr:nvSpPr>
      <xdr:spPr>
        <a:xfrm>
          <a:off x="12183686" y="159626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13625</xdr:rowOff>
    </xdr:from>
    <xdr:ext cx="405111" cy="259045"/>
    <xdr:sp macro="" textlink="">
      <xdr:nvSpPr>
        <xdr:cNvPr id="800" name="n_4mainValue【庁舎】&#10;有形固定資産減価償却率">
          <a:extLst>
            <a:ext uri="{FF2B5EF4-FFF2-40B4-BE49-F238E27FC236}">
              <a16:creationId xmlns:a16="http://schemas.microsoft.com/office/drawing/2014/main" id="{F681DEC6-1F48-4776-B5AD-216D8A476425}"/>
            </a:ext>
          </a:extLst>
        </xdr:cNvPr>
        <xdr:cNvSpPr txBox="1"/>
      </xdr:nvSpPr>
      <xdr:spPr>
        <a:xfrm>
          <a:off x="11354444" y="17841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9E8F8703-4EF9-485F-AA27-DE8328BCE5F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2130F162-5502-488E-996B-76A29BBA71F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20D02854-4BCF-48E9-81B2-873400548EE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793CCD99-8B4C-4ADE-9180-13F9884B4C8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1F1AE609-5F63-41C1-87C5-35C462D9940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75891123-5572-4B25-9A56-06DE88F409A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8988DB5F-A907-4B15-985F-819FCB6DA0C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8D56E0A9-A0BA-4969-876F-82AA025875B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B3E4F9E1-36F5-4446-9920-D5D41FCC713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6F9DD67F-B0D4-4F00-8104-284B26A443A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a:extLst>
            <a:ext uri="{FF2B5EF4-FFF2-40B4-BE49-F238E27FC236}">
              <a16:creationId xmlns:a16="http://schemas.microsoft.com/office/drawing/2014/main" id="{E3297D8F-DF18-4355-B671-19D2364DD124}"/>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4A5D4EE3-8FB4-4B0D-8EAC-C3A9621C6D83}"/>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a:extLst>
            <a:ext uri="{FF2B5EF4-FFF2-40B4-BE49-F238E27FC236}">
              <a16:creationId xmlns:a16="http://schemas.microsoft.com/office/drawing/2014/main" id="{3D022641-C1C7-413F-81E8-B5F91139B72E}"/>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a:extLst>
            <a:ext uri="{FF2B5EF4-FFF2-40B4-BE49-F238E27FC236}">
              <a16:creationId xmlns:a16="http://schemas.microsoft.com/office/drawing/2014/main" id="{BD466DBB-4929-4B1C-B1DA-03E49B9ECA68}"/>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7B986D48-690C-4713-B1CD-9741D0E1DB0A}"/>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68DB4D55-5827-4247-801B-561FD923723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a:extLst>
            <a:ext uri="{FF2B5EF4-FFF2-40B4-BE49-F238E27FC236}">
              <a16:creationId xmlns:a16="http://schemas.microsoft.com/office/drawing/2014/main" id="{92F112EE-8533-402D-9231-CE19DDBEC16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a:extLst>
            <a:ext uri="{FF2B5EF4-FFF2-40B4-BE49-F238E27FC236}">
              <a16:creationId xmlns:a16="http://schemas.microsoft.com/office/drawing/2014/main" id="{50A41946-BACC-4C26-9DA5-8010537706A5}"/>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a:extLst>
            <a:ext uri="{FF2B5EF4-FFF2-40B4-BE49-F238E27FC236}">
              <a16:creationId xmlns:a16="http://schemas.microsoft.com/office/drawing/2014/main" id="{14F9D3EC-A25C-4CCE-9707-1FCCF3D399B6}"/>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0" name="テキスト ボックス 819">
          <a:extLst>
            <a:ext uri="{FF2B5EF4-FFF2-40B4-BE49-F238E27FC236}">
              <a16:creationId xmlns:a16="http://schemas.microsoft.com/office/drawing/2014/main" id="{222A8282-9CC8-4FAA-B0B5-E08172CCF888}"/>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4F5F73CD-4DB6-44C4-A763-E489D1725F9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2" name="テキスト ボックス 821">
          <a:extLst>
            <a:ext uri="{FF2B5EF4-FFF2-40B4-BE49-F238E27FC236}">
              <a16:creationId xmlns:a16="http://schemas.microsoft.com/office/drawing/2014/main" id="{B29D000A-C75F-442D-A444-4F0A156453AA}"/>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B3D3F36A-7C52-4BC4-8AE9-841E6E69EB6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4" name="直線コネクタ 823">
          <a:extLst>
            <a:ext uri="{FF2B5EF4-FFF2-40B4-BE49-F238E27FC236}">
              <a16:creationId xmlns:a16="http://schemas.microsoft.com/office/drawing/2014/main" id="{9BF7BC59-B129-4417-AD45-9DA77542B0E8}"/>
            </a:ext>
          </a:extLst>
        </xdr:cNvPr>
        <xdr:cNvCxnSpPr/>
      </xdr:nvCxnSpPr>
      <xdr:spPr>
        <a:xfrm flipV="1">
          <a:off x="19954239" y="16411575"/>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5" name="【庁舎】&#10;一人当たり面積最小値テキスト">
          <a:extLst>
            <a:ext uri="{FF2B5EF4-FFF2-40B4-BE49-F238E27FC236}">
              <a16:creationId xmlns:a16="http://schemas.microsoft.com/office/drawing/2014/main" id="{D578A31B-85A5-4EFA-9B1B-52B2A50CD8B9}"/>
            </a:ext>
          </a:extLst>
        </xdr:cNvPr>
        <xdr:cNvSpPr txBox="1"/>
      </xdr:nvSpPr>
      <xdr:spPr>
        <a:xfrm>
          <a:off x="19992975" y="1778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26" name="直線コネクタ 825">
          <a:extLst>
            <a:ext uri="{FF2B5EF4-FFF2-40B4-BE49-F238E27FC236}">
              <a16:creationId xmlns:a16="http://schemas.microsoft.com/office/drawing/2014/main" id="{8EFBB406-278A-4D1E-9C65-581962A071E4}"/>
            </a:ext>
          </a:extLst>
        </xdr:cNvPr>
        <xdr:cNvCxnSpPr/>
      </xdr:nvCxnSpPr>
      <xdr:spPr>
        <a:xfrm>
          <a:off x="19878675" y="177822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27" name="【庁舎】&#10;一人当たり面積最大値テキスト">
          <a:extLst>
            <a:ext uri="{FF2B5EF4-FFF2-40B4-BE49-F238E27FC236}">
              <a16:creationId xmlns:a16="http://schemas.microsoft.com/office/drawing/2014/main" id="{1927B400-7592-4276-B36F-FDF18B83E0EC}"/>
            </a:ext>
          </a:extLst>
        </xdr:cNvPr>
        <xdr:cNvSpPr txBox="1"/>
      </xdr:nvSpPr>
      <xdr:spPr>
        <a:xfrm>
          <a:off x="19992975" y="1618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28" name="直線コネクタ 827">
          <a:extLst>
            <a:ext uri="{FF2B5EF4-FFF2-40B4-BE49-F238E27FC236}">
              <a16:creationId xmlns:a16="http://schemas.microsoft.com/office/drawing/2014/main" id="{BCBF6896-A319-4E47-91FD-112C45FCB977}"/>
            </a:ext>
          </a:extLst>
        </xdr:cNvPr>
        <xdr:cNvCxnSpPr/>
      </xdr:nvCxnSpPr>
      <xdr:spPr>
        <a:xfrm>
          <a:off x="19878675" y="16411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829" name="【庁舎】&#10;一人当たり面積平均値テキスト">
          <a:extLst>
            <a:ext uri="{FF2B5EF4-FFF2-40B4-BE49-F238E27FC236}">
              <a16:creationId xmlns:a16="http://schemas.microsoft.com/office/drawing/2014/main" id="{44C3EFD0-0A5C-452A-ABBF-F81BE0A32047}"/>
            </a:ext>
          </a:extLst>
        </xdr:cNvPr>
        <xdr:cNvSpPr txBox="1"/>
      </xdr:nvSpPr>
      <xdr:spPr>
        <a:xfrm>
          <a:off x="19992975" y="174780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0" name="フローチャート: 判断 829">
          <a:extLst>
            <a:ext uri="{FF2B5EF4-FFF2-40B4-BE49-F238E27FC236}">
              <a16:creationId xmlns:a16="http://schemas.microsoft.com/office/drawing/2014/main" id="{3AAF6B42-CFD6-42E7-AD78-DFC60EACB42B}"/>
            </a:ext>
          </a:extLst>
        </xdr:cNvPr>
        <xdr:cNvSpPr/>
      </xdr:nvSpPr>
      <xdr:spPr>
        <a:xfrm>
          <a:off x="19897725" y="176329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1" name="フローチャート: 判断 830">
          <a:extLst>
            <a:ext uri="{FF2B5EF4-FFF2-40B4-BE49-F238E27FC236}">
              <a16:creationId xmlns:a16="http://schemas.microsoft.com/office/drawing/2014/main" id="{1A5367EA-3591-439D-8458-44604A2E340A}"/>
            </a:ext>
          </a:extLst>
        </xdr:cNvPr>
        <xdr:cNvSpPr/>
      </xdr:nvSpPr>
      <xdr:spPr>
        <a:xfrm>
          <a:off x="19154775" y="176282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2" name="フローチャート: 判断 831">
          <a:extLst>
            <a:ext uri="{FF2B5EF4-FFF2-40B4-BE49-F238E27FC236}">
              <a16:creationId xmlns:a16="http://schemas.microsoft.com/office/drawing/2014/main" id="{67F262A5-2B6E-49BE-B811-00A58202545A}"/>
            </a:ext>
          </a:extLst>
        </xdr:cNvPr>
        <xdr:cNvSpPr/>
      </xdr:nvSpPr>
      <xdr:spPr>
        <a:xfrm>
          <a:off x="18345150" y="17628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3" name="フローチャート: 判断 832">
          <a:extLst>
            <a:ext uri="{FF2B5EF4-FFF2-40B4-BE49-F238E27FC236}">
              <a16:creationId xmlns:a16="http://schemas.microsoft.com/office/drawing/2014/main" id="{354F038E-B159-4062-96AA-B65DD112B6DE}"/>
            </a:ext>
          </a:extLst>
        </xdr:cNvPr>
        <xdr:cNvSpPr/>
      </xdr:nvSpPr>
      <xdr:spPr>
        <a:xfrm>
          <a:off x="17554575" y="176386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834" name="フローチャート: 判断 833">
          <a:extLst>
            <a:ext uri="{FF2B5EF4-FFF2-40B4-BE49-F238E27FC236}">
              <a16:creationId xmlns:a16="http://schemas.microsoft.com/office/drawing/2014/main" id="{27DFB310-0C72-470D-A290-BA1FF0D9ED7F}"/>
            </a:ext>
          </a:extLst>
        </xdr:cNvPr>
        <xdr:cNvSpPr/>
      </xdr:nvSpPr>
      <xdr:spPr>
        <a:xfrm>
          <a:off x="16754475" y="176397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6C8A206-8135-4B50-A3AE-B03D72EA799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D70B0A66-4CDF-43C9-8EAC-2D3CBA084CB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7664DE6-B2FC-4868-86EF-B7A9CE0AEB7B}"/>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455F7C3-FC11-464D-8B1C-DEC1AE42FC2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8B7268E9-A900-4CAE-A890-91441D2499F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169672</xdr:rowOff>
    </xdr:from>
    <xdr:to>
      <xdr:col>116</xdr:col>
      <xdr:colOff>114300</xdr:colOff>
      <xdr:row>108</xdr:row>
      <xdr:rowOff>99822</xdr:rowOff>
    </xdr:to>
    <xdr:sp macro="" textlink="">
      <xdr:nvSpPr>
        <xdr:cNvPr id="840" name="楕円 839">
          <a:extLst>
            <a:ext uri="{FF2B5EF4-FFF2-40B4-BE49-F238E27FC236}">
              <a16:creationId xmlns:a16="http://schemas.microsoft.com/office/drawing/2014/main" id="{DF7EEF76-71D8-4A91-817D-D123D92C1C9A}"/>
            </a:ext>
          </a:extLst>
        </xdr:cNvPr>
        <xdr:cNvSpPr/>
      </xdr:nvSpPr>
      <xdr:spPr>
        <a:xfrm>
          <a:off x="19897725" y="1765757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841" name="【庁舎】&#10;一人当たり面積該当値テキスト">
          <a:extLst>
            <a:ext uri="{FF2B5EF4-FFF2-40B4-BE49-F238E27FC236}">
              <a16:creationId xmlns:a16="http://schemas.microsoft.com/office/drawing/2014/main" id="{3360AC53-4A7A-4E54-B723-D90BC50FE21E}"/>
            </a:ext>
          </a:extLst>
        </xdr:cNvPr>
        <xdr:cNvSpPr txBox="1"/>
      </xdr:nvSpPr>
      <xdr:spPr>
        <a:xfrm>
          <a:off x="19992975" y="176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1015</xdr:rowOff>
    </xdr:from>
    <xdr:to>
      <xdr:col>112</xdr:col>
      <xdr:colOff>38100</xdr:colOff>
      <xdr:row>108</xdr:row>
      <xdr:rowOff>102615</xdr:rowOff>
    </xdr:to>
    <xdr:sp macro="" textlink="">
      <xdr:nvSpPr>
        <xdr:cNvPr id="842" name="楕円 841">
          <a:extLst>
            <a:ext uri="{FF2B5EF4-FFF2-40B4-BE49-F238E27FC236}">
              <a16:creationId xmlns:a16="http://schemas.microsoft.com/office/drawing/2014/main" id="{24D344DF-0BB5-4F9B-BD68-611E7BBB4926}"/>
            </a:ext>
          </a:extLst>
        </xdr:cNvPr>
        <xdr:cNvSpPr/>
      </xdr:nvSpPr>
      <xdr:spPr>
        <a:xfrm>
          <a:off x="19154775" y="176603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49022</xdr:rowOff>
    </xdr:from>
    <xdr:to>
      <xdr:col>116</xdr:col>
      <xdr:colOff>63500</xdr:colOff>
      <xdr:row>108</xdr:row>
      <xdr:rowOff>51815</xdr:rowOff>
    </xdr:to>
    <xdr:cxnSp macro="">
      <xdr:nvCxnSpPr>
        <xdr:cNvPr id="843" name="直線コネクタ 842">
          <a:extLst>
            <a:ext uri="{FF2B5EF4-FFF2-40B4-BE49-F238E27FC236}">
              <a16:creationId xmlns:a16="http://schemas.microsoft.com/office/drawing/2014/main" id="{C2E1BD5A-0C26-4C3A-83EA-764B5500A0AC}"/>
            </a:ext>
          </a:extLst>
        </xdr:cNvPr>
        <xdr:cNvCxnSpPr/>
      </xdr:nvCxnSpPr>
      <xdr:spPr>
        <a:xfrm flipV="1">
          <a:off x="19202400" y="17705197"/>
          <a:ext cx="752475"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20193</xdr:rowOff>
    </xdr:from>
    <xdr:to>
      <xdr:col>107</xdr:col>
      <xdr:colOff>101600</xdr:colOff>
      <xdr:row>108</xdr:row>
      <xdr:rowOff>121793</xdr:rowOff>
    </xdr:to>
    <xdr:sp macro="" textlink="">
      <xdr:nvSpPr>
        <xdr:cNvPr id="844" name="楕円 843">
          <a:extLst>
            <a:ext uri="{FF2B5EF4-FFF2-40B4-BE49-F238E27FC236}">
              <a16:creationId xmlns:a16="http://schemas.microsoft.com/office/drawing/2014/main" id="{5A59D3C1-D946-428F-8534-49C95430AE4F}"/>
            </a:ext>
          </a:extLst>
        </xdr:cNvPr>
        <xdr:cNvSpPr/>
      </xdr:nvSpPr>
      <xdr:spPr>
        <a:xfrm>
          <a:off x="18345150" y="176795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51815</xdr:rowOff>
    </xdr:from>
    <xdr:to>
      <xdr:col>111</xdr:col>
      <xdr:colOff>177800</xdr:colOff>
      <xdr:row>108</xdr:row>
      <xdr:rowOff>70993</xdr:rowOff>
    </xdr:to>
    <xdr:cxnSp macro="">
      <xdr:nvCxnSpPr>
        <xdr:cNvPr id="845" name="直線コネクタ 844">
          <a:extLst>
            <a:ext uri="{FF2B5EF4-FFF2-40B4-BE49-F238E27FC236}">
              <a16:creationId xmlns:a16="http://schemas.microsoft.com/office/drawing/2014/main" id="{64353979-C395-401C-A06A-31592D8F6768}"/>
            </a:ext>
          </a:extLst>
        </xdr:cNvPr>
        <xdr:cNvCxnSpPr/>
      </xdr:nvCxnSpPr>
      <xdr:spPr>
        <a:xfrm flipV="1">
          <a:off x="18392775" y="17707990"/>
          <a:ext cx="809625" cy="1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22098</xdr:rowOff>
    </xdr:from>
    <xdr:to>
      <xdr:col>102</xdr:col>
      <xdr:colOff>165100</xdr:colOff>
      <xdr:row>108</xdr:row>
      <xdr:rowOff>123698</xdr:rowOff>
    </xdr:to>
    <xdr:sp macro="" textlink="">
      <xdr:nvSpPr>
        <xdr:cNvPr id="846" name="楕円 845">
          <a:extLst>
            <a:ext uri="{FF2B5EF4-FFF2-40B4-BE49-F238E27FC236}">
              <a16:creationId xmlns:a16="http://schemas.microsoft.com/office/drawing/2014/main" id="{F99AACF8-B6B9-4B93-B386-300FFBD815A3}"/>
            </a:ext>
          </a:extLst>
        </xdr:cNvPr>
        <xdr:cNvSpPr/>
      </xdr:nvSpPr>
      <xdr:spPr>
        <a:xfrm>
          <a:off x="17554575" y="176814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70993</xdr:rowOff>
    </xdr:from>
    <xdr:to>
      <xdr:col>107</xdr:col>
      <xdr:colOff>50800</xdr:colOff>
      <xdr:row>108</xdr:row>
      <xdr:rowOff>72898</xdr:rowOff>
    </xdr:to>
    <xdr:cxnSp macro="">
      <xdr:nvCxnSpPr>
        <xdr:cNvPr id="847" name="直線コネクタ 846">
          <a:extLst>
            <a:ext uri="{FF2B5EF4-FFF2-40B4-BE49-F238E27FC236}">
              <a16:creationId xmlns:a16="http://schemas.microsoft.com/office/drawing/2014/main" id="{3E4B0E75-A3F4-4A03-9024-13DA3995C091}"/>
            </a:ext>
          </a:extLst>
        </xdr:cNvPr>
        <xdr:cNvCxnSpPr/>
      </xdr:nvCxnSpPr>
      <xdr:spPr>
        <a:xfrm flipV="1">
          <a:off x="17602200" y="17727168"/>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53467</xdr:rowOff>
    </xdr:from>
    <xdr:to>
      <xdr:col>98</xdr:col>
      <xdr:colOff>38100</xdr:colOff>
      <xdr:row>108</xdr:row>
      <xdr:rowOff>155067</xdr:rowOff>
    </xdr:to>
    <xdr:sp macro="" textlink="">
      <xdr:nvSpPr>
        <xdr:cNvPr id="848" name="楕円 847">
          <a:extLst>
            <a:ext uri="{FF2B5EF4-FFF2-40B4-BE49-F238E27FC236}">
              <a16:creationId xmlns:a16="http://schemas.microsoft.com/office/drawing/2014/main" id="{394A19ED-BAC4-436D-A8F6-A685E8388E69}"/>
            </a:ext>
          </a:extLst>
        </xdr:cNvPr>
        <xdr:cNvSpPr/>
      </xdr:nvSpPr>
      <xdr:spPr>
        <a:xfrm>
          <a:off x="16754475" y="177096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72898</xdr:rowOff>
    </xdr:from>
    <xdr:to>
      <xdr:col>102</xdr:col>
      <xdr:colOff>114300</xdr:colOff>
      <xdr:row>108</xdr:row>
      <xdr:rowOff>104267</xdr:rowOff>
    </xdr:to>
    <xdr:cxnSp macro="">
      <xdr:nvCxnSpPr>
        <xdr:cNvPr id="849" name="直線コネクタ 848">
          <a:extLst>
            <a:ext uri="{FF2B5EF4-FFF2-40B4-BE49-F238E27FC236}">
              <a16:creationId xmlns:a16="http://schemas.microsoft.com/office/drawing/2014/main" id="{DEE8729E-50A3-4A4F-993C-563CED22EEFD}"/>
            </a:ext>
          </a:extLst>
        </xdr:cNvPr>
        <xdr:cNvCxnSpPr/>
      </xdr:nvCxnSpPr>
      <xdr:spPr>
        <a:xfrm flipV="1">
          <a:off x="16802100" y="17729073"/>
          <a:ext cx="8001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50" name="n_1aveValue【庁舎】&#10;一人当たり面積">
          <a:extLst>
            <a:ext uri="{FF2B5EF4-FFF2-40B4-BE49-F238E27FC236}">
              <a16:creationId xmlns:a16="http://schemas.microsoft.com/office/drawing/2014/main" id="{F15F4176-8443-4BC3-BEA6-970851788CC4}"/>
            </a:ext>
          </a:extLst>
        </xdr:cNvPr>
        <xdr:cNvSpPr txBox="1"/>
      </xdr:nvSpPr>
      <xdr:spPr>
        <a:xfrm>
          <a:off x="18983402"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51" name="n_2aveValue【庁舎】&#10;一人当たり面積">
          <a:extLst>
            <a:ext uri="{FF2B5EF4-FFF2-40B4-BE49-F238E27FC236}">
              <a16:creationId xmlns:a16="http://schemas.microsoft.com/office/drawing/2014/main" id="{D7B98EDE-C5ED-4058-956C-3BB1161B84E7}"/>
            </a:ext>
          </a:extLst>
        </xdr:cNvPr>
        <xdr:cNvSpPr txBox="1"/>
      </xdr:nvSpPr>
      <xdr:spPr>
        <a:xfrm>
          <a:off x="18183302" y="1740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52" name="n_3aveValue【庁舎】&#10;一人当たり面積">
          <a:extLst>
            <a:ext uri="{FF2B5EF4-FFF2-40B4-BE49-F238E27FC236}">
              <a16:creationId xmlns:a16="http://schemas.microsoft.com/office/drawing/2014/main" id="{B31021A3-B84D-4A26-A15C-553E93D7D6FA}"/>
            </a:ext>
          </a:extLst>
        </xdr:cNvPr>
        <xdr:cNvSpPr txBox="1"/>
      </xdr:nvSpPr>
      <xdr:spPr>
        <a:xfrm>
          <a:off x="17383202" y="1741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853" name="n_4aveValue【庁舎】&#10;一人当たり面積">
          <a:extLst>
            <a:ext uri="{FF2B5EF4-FFF2-40B4-BE49-F238E27FC236}">
              <a16:creationId xmlns:a16="http://schemas.microsoft.com/office/drawing/2014/main" id="{675C74C8-0F36-40A1-B53A-199223DDEBFC}"/>
            </a:ext>
          </a:extLst>
        </xdr:cNvPr>
        <xdr:cNvSpPr txBox="1"/>
      </xdr:nvSpPr>
      <xdr:spPr>
        <a:xfrm>
          <a:off x="16592627" y="1741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93742</xdr:rowOff>
    </xdr:from>
    <xdr:ext cx="469744" cy="259045"/>
    <xdr:sp macro="" textlink="">
      <xdr:nvSpPr>
        <xdr:cNvPr id="854" name="n_1mainValue【庁舎】&#10;一人当たり面積">
          <a:extLst>
            <a:ext uri="{FF2B5EF4-FFF2-40B4-BE49-F238E27FC236}">
              <a16:creationId xmlns:a16="http://schemas.microsoft.com/office/drawing/2014/main" id="{573829CE-144E-457B-9F96-58B13129DE1F}"/>
            </a:ext>
          </a:extLst>
        </xdr:cNvPr>
        <xdr:cNvSpPr txBox="1"/>
      </xdr:nvSpPr>
      <xdr:spPr>
        <a:xfrm>
          <a:off x="18983402" y="1775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112920</xdr:rowOff>
    </xdr:from>
    <xdr:ext cx="469744" cy="259045"/>
    <xdr:sp macro="" textlink="">
      <xdr:nvSpPr>
        <xdr:cNvPr id="855" name="n_2mainValue【庁舎】&#10;一人当たり面積">
          <a:extLst>
            <a:ext uri="{FF2B5EF4-FFF2-40B4-BE49-F238E27FC236}">
              <a16:creationId xmlns:a16="http://schemas.microsoft.com/office/drawing/2014/main" id="{A5108C73-03EB-4F40-B129-AB2E992EE102}"/>
            </a:ext>
          </a:extLst>
        </xdr:cNvPr>
        <xdr:cNvSpPr txBox="1"/>
      </xdr:nvSpPr>
      <xdr:spPr>
        <a:xfrm>
          <a:off x="18183302" y="177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114825</xdr:rowOff>
    </xdr:from>
    <xdr:ext cx="469744" cy="259045"/>
    <xdr:sp macro="" textlink="">
      <xdr:nvSpPr>
        <xdr:cNvPr id="856" name="n_3mainValue【庁舎】&#10;一人当たり面積">
          <a:extLst>
            <a:ext uri="{FF2B5EF4-FFF2-40B4-BE49-F238E27FC236}">
              <a16:creationId xmlns:a16="http://schemas.microsoft.com/office/drawing/2014/main" id="{C6D00DB8-670D-4B43-B3A3-9791DE514315}"/>
            </a:ext>
          </a:extLst>
        </xdr:cNvPr>
        <xdr:cNvSpPr txBox="1"/>
      </xdr:nvSpPr>
      <xdr:spPr>
        <a:xfrm>
          <a:off x="17383202" y="17774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146194</xdr:rowOff>
    </xdr:from>
    <xdr:ext cx="469744" cy="259045"/>
    <xdr:sp macro="" textlink="">
      <xdr:nvSpPr>
        <xdr:cNvPr id="857" name="n_4mainValue【庁舎】&#10;一人当たり面積">
          <a:extLst>
            <a:ext uri="{FF2B5EF4-FFF2-40B4-BE49-F238E27FC236}">
              <a16:creationId xmlns:a16="http://schemas.microsoft.com/office/drawing/2014/main" id="{FE51327F-3179-44A1-A757-C31AC510FE91}"/>
            </a:ext>
          </a:extLst>
        </xdr:cNvPr>
        <xdr:cNvSpPr txBox="1"/>
      </xdr:nvSpPr>
      <xdr:spPr>
        <a:xfrm>
          <a:off x="16592627" y="1780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42317CA8-6D58-496A-8943-39796AE7357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F83F8174-2D79-4AAD-BB13-8076E0AB54D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6396D6-11EF-4FF5-BD5E-22D69FE2623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一般廃棄物処理施設</a:t>
          </a:r>
          <a:r>
            <a:rPr kumimoji="1" lang="ja-JP" altLang="en-US" sz="1100">
              <a:solidFill>
                <a:schemeClr val="dk1"/>
              </a:solidFill>
              <a:effectLst/>
              <a:latin typeface="+mn-lt"/>
              <a:ea typeface="+mn-ea"/>
              <a:cs typeface="+mn-cs"/>
            </a:rPr>
            <a:t>、有形固定資産減価償却率</a:t>
          </a:r>
          <a:r>
            <a:rPr kumimoji="1" lang="ja-JP" altLang="ja-JP" sz="1100">
              <a:solidFill>
                <a:schemeClr val="dk1"/>
              </a:solidFill>
              <a:effectLst/>
              <a:latin typeface="+mn-lt"/>
              <a:ea typeface="+mn-ea"/>
              <a:cs typeface="+mn-cs"/>
            </a:rPr>
            <a:t>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年度に宇和島市、愛南町、鬼北町と連携して運営している宇和島地区広域事務組合の施設として新たな環境センターを建築したことにより、類似団体と比較して</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ポイント低い数値となっている。福祉施設については、当町に２施設ある隣保館</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老朽化しており、今後の隣保館事業の運営方針等を踏まえた上で、建て替え等を計画的に行っていく予定である。庁舎については令和３年度に本体工事が完了したことにより、類似団体より数値が大幅に低くなっている。しかしながら、施設整備にあたっては、多額の地方債を発行しており、今後その償還のために公債費が増嵩する見込みであり、財政運営上の大きな負担となるため、町有施設の総合的な最適化に取り組んでいく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4844_&#26494;&#37326;&#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4844_&#26494;&#3732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4.5999999999999996</v>
          </cell>
          <cell r="BX51">
            <v>31.3</v>
          </cell>
          <cell r="CF51">
            <v>32.9</v>
          </cell>
          <cell r="CN51">
            <v>30.1</v>
          </cell>
          <cell r="CV51">
            <v>26.9</v>
          </cell>
        </row>
        <row r="53">
          <cell r="BP53">
            <v>57.1</v>
          </cell>
          <cell r="BX53">
            <v>53.1</v>
          </cell>
          <cell r="CF53">
            <v>53.4</v>
          </cell>
          <cell r="CN53">
            <v>54.3</v>
          </cell>
          <cell r="CV53">
            <v>55.6</v>
          </cell>
        </row>
        <row r="55">
          <cell r="AN55" t="str">
            <v>類似団体内平均値</v>
          </cell>
          <cell r="BP55">
            <v>0</v>
          </cell>
          <cell r="BX55">
            <v>0</v>
          </cell>
          <cell r="CF55">
            <v>0</v>
          </cell>
          <cell r="CN55">
            <v>0</v>
          </cell>
          <cell r="CV55">
            <v>0</v>
          </cell>
        </row>
        <row r="57">
          <cell r="BP57">
            <v>61.5</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cell r="BP73">
            <v>4.5999999999999996</v>
          </cell>
          <cell r="BX73">
            <v>31.3</v>
          </cell>
          <cell r="CF73">
            <v>32.9</v>
          </cell>
          <cell r="CN73">
            <v>30.1</v>
          </cell>
          <cell r="CV73">
            <v>26.9</v>
          </cell>
        </row>
        <row r="75">
          <cell r="BP75">
            <v>5.2</v>
          </cell>
          <cell r="BX75">
            <v>5.6</v>
          </cell>
          <cell r="CF75">
            <v>6.2</v>
          </cell>
          <cell r="CN75">
            <v>6.9</v>
          </cell>
          <cell r="CV75">
            <v>7.5</v>
          </cell>
        </row>
        <row r="77">
          <cell r="AN77" t="str">
            <v>類似団体内平均値</v>
          </cell>
          <cell r="BP77">
            <v>0</v>
          </cell>
          <cell r="BX77">
            <v>0</v>
          </cell>
          <cell r="CF77">
            <v>0</v>
          </cell>
          <cell r="CN77">
            <v>0</v>
          </cell>
          <cell r="CV77">
            <v>0</v>
          </cell>
        </row>
        <row r="79">
          <cell r="BP79">
            <v>8</v>
          </cell>
          <cell r="BX79">
            <v>6.6</v>
          </cell>
          <cell r="CF79">
            <v>6.8</v>
          </cell>
          <cell r="CN79">
            <v>7.2</v>
          </cell>
          <cell r="CV79">
            <v>7.3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c r="B2" s="170" t="s">
        <v>77</v>
      </c>
      <c r="C2" s="170"/>
      <c r="D2" s="171"/>
    </row>
    <row r="3" spans="1:119" ht="18.75" customHeight="1" thickBot="1">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4183377</v>
      </c>
      <c r="BO4" s="449"/>
      <c r="BP4" s="449"/>
      <c r="BQ4" s="449"/>
      <c r="BR4" s="449"/>
      <c r="BS4" s="449"/>
      <c r="BT4" s="449"/>
      <c r="BU4" s="450"/>
      <c r="BV4" s="448">
        <v>4113200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4.3</v>
      </c>
      <c r="CU4" s="589"/>
      <c r="CV4" s="589"/>
      <c r="CW4" s="589"/>
      <c r="CX4" s="589"/>
      <c r="CY4" s="589"/>
      <c r="CZ4" s="589"/>
      <c r="DA4" s="590"/>
      <c r="DB4" s="588">
        <v>1.8</v>
      </c>
      <c r="DC4" s="589"/>
      <c r="DD4" s="589"/>
      <c r="DE4" s="589"/>
      <c r="DF4" s="589"/>
      <c r="DG4" s="589"/>
      <c r="DH4" s="589"/>
      <c r="DI4" s="590"/>
    </row>
    <row r="5" spans="1:119" ht="18.75" customHeight="1">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4060301</v>
      </c>
      <c r="BO5" s="420"/>
      <c r="BP5" s="420"/>
      <c r="BQ5" s="420"/>
      <c r="BR5" s="420"/>
      <c r="BS5" s="420"/>
      <c r="BT5" s="420"/>
      <c r="BU5" s="421"/>
      <c r="BV5" s="419">
        <v>4065480</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86.2</v>
      </c>
      <c r="CU5" s="417"/>
      <c r="CV5" s="417"/>
      <c r="CW5" s="417"/>
      <c r="CX5" s="417"/>
      <c r="CY5" s="417"/>
      <c r="CZ5" s="417"/>
      <c r="DA5" s="418"/>
      <c r="DB5" s="416">
        <v>88.3</v>
      </c>
      <c r="DC5" s="417"/>
      <c r="DD5" s="417"/>
      <c r="DE5" s="417"/>
      <c r="DF5" s="417"/>
      <c r="DG5" s="417"/>
      <c r="DH5" s="417"/>
      <c r="DI5" s="418"/>
    </row>
    <row r="6" spans="1:119" ht="18.75" customHeight="1">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123076</v>
      </c>
      <c r="BO6" s="420"/>
      <c r="BP6" s="420"/>
      <c r="BQ6" s="420"/>
      <c r="BR6" s="420"/>
      <c r="BS6" s="420"/>
      <c r="BT6" s="420"/>
      <c r="BU6" s="421"/>
      <c r="BV6" s="419">
        <v>47720</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86.3</v>
      </c>
      <c r="CU6" s="563"/>
      <c r="CV6" s="563"/>
      <c r="CW6" s="563"/>
      <c r="CX6" s="563"/>
      <c r="CY6" s="563"/>
      <c r="CZ6" s="563"/>
      <c r="DA6" s="564"/>
      <c r="DB6" s="562">
        <v>88.6</v>
      </c>
      <c r="DC6" s="563"/>
      <c r="DD6" s="563"/>
      <c r="DE6" s="563"/>
      <c r="DF6" s="563"/>
      <c r="DG6" s="563"/>
      <c r="DH6" s="563"/>
      <c r="DI6" s="564"/>
    </row>
    <row r="7" spans="1:119" ht="18.75" customHeight="1">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14758</v>
      </c>
      <c r="BO7" s="420"/>
      <c r="BP7" s="420"/>
      <c r="BQ7" s="420"/>
      <c r="BR7" s="420"/>
      <c r="BS7" s="420"/>
      <c r="BT7" s="420"/>
      <c r="BU7" s="421"/>
      <c r="BV7" s="419">
        <v>2800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2503060</v>
      </c>
      <c r="CU7" s="420"/>
      <c r="CV7" s="420"/>
      <c r="CW7" s="420"/>
      <c r="CX7" s="420"/>
      <c r="CY7" s="420"/>
      <c r="CZ7" s="420"/>
      <c r="DA7" s="421"/>
      <c r="DB7" s="419">
        <v>2479562</v>
      </c>
      <c r="DC7" s="420"/>
      <c r="DD7" s="420"/>
      <c r="DE7" s="420"/>
      <c r="DF7" s="420"/>
      <c r="DG7" s="420"/>
      <c r="DH7" s="420"/>
      <c r="DI7" s="421"/>
    </row>
    <row r="8" spans="1:119" ht="18.75" customHeight="1" thickBot="1">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108318</v>
      </c>
      <c r="BO8" s="420"/>
      <c r="BP8" s="420"/>
      <c r="BQ8" s="420"/>
      <c r="BR8" s="420"/>
      <c r="BS8" s="420"/>
      <c r="BT8" s="420"/>
      <c r="BU8" s="421"/>
      <c r="BV8" s="419">
        <v>44920</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0.15</v>
      </c>
      <c r="CU8" s="523"/>
      <c r="CV8" s="523"/>
      <c r="CW8" s="523"/>
      <c r="CX8" s="523"/>
      <c r="CY8" s="523"/>
      <c r="CZ8" s="523"/>
      <c r="DA8" s="524"/>
      <c r="DB8" s="522">
        <v>0.15</v>
      </c>
      <c r="DC8" s="523"/>
      <c r="DD8" s="523"/>
      <c r="DE8" s="523"/>
      <c r="DF8" s="523"/>
      <c r="DG8" s="523"/>
      <c r="DH8" s="523"/>
      <c r="DI8" s="524"/>
    </row>
    <row r="9" spans="1:119" ht="18.75" customHeight="1" thickBot="1">
      <c r="A9" s="169"/>
      <c r="B9" s="551" t="s">
        <v>106</v>
      </c>
      <c r="C9" s="552"/>
      <c r="D9" s="552"/>
      <c r="E9" s="552"/>
      <c r="F9" s="552"/>
      <c r="G9" s="552"/>
      <c r="H9" s="552"/>
      <c r="I9" s="552"/>
      <c r="J9" s="552"/>
      <c r="K9" s="470"/>
      <c r="L9" s="553" t="s">
        <v>107</v>
      </c>
      <c r="M9" s="554"/>
      <c r="N9" s="554"/>
      <c r="O9" s="554"/>
      <c r="P9" s="554"/>
      <c r="Q9" s="555"/>
      <c r="R9" s="556">
        <v>3674</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63398</v>
      </c>
      <c r="BO9" s="420"/>
      <c r="BP9" s="420"/>
      <c r="BQ9" s="420"/>
      <c r="BR9" s="420"/>
      <c r="BS9" s="420"/>
      <c r="BT9" s="420"/>
      <c r="BU9" s="421"/>
      <c r="BV9" s="419">
        <v>-94667</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17.8</v>
      </c>
      <c r="CU9" s="417"/>
      <c r="CV9" s="417"/>
      <c r="CW9" s="417"/>
      <c r="CX9" s="417"/>
      <c r="CY9" s="417"/>
      <c r="CZ9" s="417"/>
      <c r="DA9" s="418"/>
      <c r="DB9" s="416">
        <v>18.3</v>
      </c>
      <c r="DC9" s="417"/>
      <c r="DD9" s="417"/>
      <c r="DE9" s="417"/>
      <c r="DF9" s="417"/>
      <c r="DG9" s="417"/>
      <c r="DH9" s="417"/>
      <c r="DI9" s="418"/>
    </row>
    <row r="10" spans="1:119" ht="18.75" customHeight="1" thickBot="1">
      <c r="A10" s="169"/>
      <c r="B10" s="551"/>
      <c r="C10" s="552"/>
      <c r="D10" s="552"/>
      <c r="E10" s="552"/>
      <c r="F10" s="552"/>
      <c r="G10" s="552"/>
      <c r="H10" s="552"/>
      <c r="I10" s="552"/>
      <c r="J10" s="552"/>
      <c r="K10" s="470"/>
      <c r="L10" s="375" t="s">
        <v>112</v>
      </c>
      <c r="M10" s="376"/>
      <c r="N10" s="376"/>
      <c r="O10" s="376"/>
      <c r="P10" s="376"/>
      <c r="Q10" s="377"/>
      <c r="R10" s="372">
        <v>4072</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1636</v>
      </c>
      <c r="BO10" s="420"/>
      <c r="BP10" s="420"/>
      <c r="BQ10" s="420"/>
      <c r="BR10" s="420"/>
      <c r="BS10" s="420"/>
      <c r="BT10" s="420"/>
      <c r="BU10" s="421"/>
      <c r="BV10" s="419">
        <v>575</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c r="A12" s="169"/>
      <c r="B12" s="525" t="s">
        <v>123</v>
      </c>
      <c r="C12" s="526"/>
      <c r="D12" s="526"/>
      <c r="E12" s="526"/>
      <c r="F12" s="526"/>
      <c r="G12" s="526"/>
      <c r="H12" s="526"/>
      <c r="I12" s="526"/>
      <c r="J12" s="526"/>
      <c r="K12" s="527"/>
      <c r="L12" s="534" t="s">
        <v>124</v>
      </c>
      <c r="M12" s="535"/>
      <c r="N12" s="535"/>
      <c r="O12" s="535"/>
      <c r="P12" s="535"/>
      <c r="Q12" s="536"/>
      <c r="R12" s="537">
        <v>3484</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274917</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c r="A13" s="169"/>
      <c r="B13" s="528"/>
      <c r="C13" s="529"/>
      <c r="D13" s="529"/>
      <c r="E13" s="529"/>
      <c r="F13" s="529"/>
      <c r="G13" s="529"/>
      <c r="H13" s="529"/>
      <c r="I13" s="529"/>
      <c r="J13" s="529"/>
      <c r="K13" s="530"/>
      <c r="L13" s="178"/>
      <c r="M13" s="503" t="s">
        <v>130</v>
      </c>
      <c r="N13" s="504"/>
      <c r="O13" s="504"/>
      <c r="P13" s="504"/>
      <c r="Q13" s="505"/>
      <c r="R13" s="506">
        <v>3428</v>
      </c>
      <c r="S13" s="507"/>
      <c r="T13" s="507"/>
      <c r="U13" s="507"/>
      <c r="V13" s="508"/>
      <c r="W13" s="509" t="s">
        <v>131</v>
      </c>
      <c r="X13" s="405"/>
      <c r="Y13" s="405"/>
      <c r="Z13" s="405"/>
      <c r="AA13" s="405"/>
      <c r="AB13" s="406"/>
      <c r="AC13" s="372">
        <v>262</v>
      </c>
      <c r="AD13" s="373"/>
      <c r="AE13" s="373"/>
      <c r="AF13" s="373"/>
      <c r="AG13" s="374"/>
      <c r="AH13" s="372">
        <v>291</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-209883</v>
      </c>
      <c r="BO13" s="420"/>
      <c r="BP13" s="420"/>
      <c r="BQ13" s="420"/>
      <c r="BR13" s="420"/>
      <c r="BS13" s="420"/>
      <c r="BT13" s="420"/>
      <c r="BU13" s="421"/>
      <c r="BV13" s="419">
        <v>-94092</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7.5</v>
      </c>
      <c r="CU13" s="417"/>
      <c r="CV13" s="417"/>
      <c r="CW13" s="417"/>
      <c r="CX13" s="417"/>
      <c r="CY13" s="417"/>
      <c r="CZ13" s="417"/>
      <c r="DA13" s="418"/>
      <c r="DB13" s="416">
        <v>6.9</v>
      </c>
      <c r="DC13" s="417"/>
      <c r="DD13" s="417"/>
      <c r="DE13" s="417"/>
      <c r="DF13" s="417"/>
      <c r="DG13" s="417"/>
      <c r="DH13" s="417"/>
      <c r="DI13" s="418"/>
    </row>
    <row r="14" spans="1:119" ht="18.75" customHeight="1" thickBot="1">
      <c r="A14" s="169"/>
      <c r="B14" s="528"/>
      <c r="C14" s="529"/>
      <c r="D14" s="529"/>
      <c r="E14" s="529"/>
      <c r="F14" s="529"/>
      <c r="G14" s="529"/>
      <c r="H14" s="529"/>
      <c r="I14" s="529"/>
      <c r="J14" s="529"/>
      <c r="K14" s="530"/>
      <c r="L14" s="493" t="s">
        <v>135</v>
      </c>
      <c r="M14" s="546"/>
      <c r="N14" s="546"/>
      <c r="O14" s="546"/>
      <c r="P14" s="546"/>
      <c r="Q14" s="547"/>
      <c r="R14" s="506">
        <v>3580</v>
      </c>
      <c r="S14" s="507"/>
      <c r="T14" s="507"/>
      <c r="U14" s="507"/>
      <c r="V14" s="508"/>
      <c r="W14" s="510"/>
      <c r="X14" s="408"/>
      <c r="Y14" s="408"/>
      <c r="Z14" s="408"/>
      <c r="AA14" s="408"/>
      <c r="AB14" s="409"/>
      <c r="AC14" s="499">
        <v>15.7</v>
      </c>
      <c r="AD14" s="500"/>
      <c r="AE14" s="500"/>
      <c r="AF14" s="500"/>
      <c r="AG14" s="501"/>
      <c r="AH14" s="499">
        <v>16.2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26.9</v>
      </c>
      <c r="CU14" s="517"/>
      <c r="CV14" s="517"/>
      <c r="CW14" s="517"/>
      <c r="CX14" s="517"/>
      <c r="CY14" s="517"/>
      <c r="CZ14" s="517"/>
      <c r="DA14" s="518"/>
      <c r="DB14" s="516">
        <v>30.1</v>
      </c>
      <c r="DC14" s="517"/>
      <c r="DD14" s="517"/>
      <c r="DE14" s="517"/>
      <c r="DF14" s="517"/>
      <c r="DG14" s="517"/>
      <c r="DH14" s="517"/>
      <c r="DI14" s="518"/>
    </row>
    <row r="15" spans="1:119" ht="18.75" customHeight="1">
      <c r="A15" s="169"/>
      <c r="B15" s="528"/>
      <c r="C15" s="529"/>
      <c r="D15" s="529"/>
      <c r="E15" s="529"/>
      <c r="F15" s="529"/>
      <c r="G15" s="529"/>
      <c r="H15" s="529"/>
      <c r="I15" s="529"/>
      <c r="J15" s="529"/>
      <c r="K15" s="530"/>
      <c r="L15" s="178"/>
      <c r="M15" s="503" t="s">
        <v>130</v>
      </c>
      <c r="N15" s="504"/>
      <c r="O15" s="504"/>
      <c r="P15" s="504"/>
      <c r="Q15" s="505"/>
      <c r="R15" s="506">
        <v>3533</v>
      </c>
      <c r="S15" s="507"/>
      <c r="T15" s="507"/>
      <c r="U15" s="507"/>
      <c r="V15" s="508"/>
      <c r="W15" s="509" t="s">
        <v>137</v>
      </c>
      <c r="X15" s="405"/>
      <c r="Y15" s="405"/>
      <c r="Z15" s="405"/>
      <c r="AA15" s="405"/>
      <c r="AB15" s="406"/>
      <c r="AC15" s="372">
        <v>285</v>
      </c>
      <c r="AD15" s="373"/>
      <c r="AE15" s="373"/>
      <c r="AF15" s="373"/>
      <c r="AG15" s="374"/>
      <c r="AH15" s="372">
        <v>335</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372733</v>
      </c>
      <c r="BO15" s="449"/>
      <c r="BP15" s="449"/>
      <c r="BQ15" s="449"/>
      <c r="BR15" s="449"/>
      <c r="BS15" s="449"/>
      <c r="BT15" s="449"/>
      <c r="BU15" s="450"/>
      <c r="BV15" s="448">
        <v>366084</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17.100000000000001</v>
      </c>
      <c r="AD16" s="500"/>
      <c r="AE16" s="500"/>
      <c r="AF16" s="500"/>
      <c r="AG16" s="501"/>
      <c r="AH16" s="499">
        <v>18.7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2422052</v>
      </c>
      <c r="BO16" s="420"/>
      <c r="BP16" s="420"/>
      <c r="BQ16" s="420"/>
      <c r="BR16" s="420"/>
      <c r="BS16" s="420"/>
      <c r="BT16" s="420"/>
      <c r="BU16" s="421"/>
      <c r="BV16" s="419">
        <v>2397863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1122</v>
      </c>
      <c r="AD17" s="373"/>
      <c r="AE17" s="373"/>
      <c r="AF17" s="373"/>
      <c r="AG17" s="374"/>
      <c r="AH17" s="372">
        <v>1165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449486</v>
      </c>
      <c r="BO17" s="420"/>
      <c r="BP17" s="420"/>
      <c r="BQ17" s="420"/>
      <c r="BR17" s="420"/>
      <c r="BS17" s="420"/>
      <c r="BT17" s="420"/>
      <c r="BU17" s="421"/>
      <c r="BV17" s="419">
        <v>443339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c r="A18" s="169"/>
      <c r="B18" s="469" t="s">
        <v>147</v>
      </c>
      <c r="C18" s="470"/>
      <c r="D18" s="470"/>
      <c r="E18" s="471"/>
      <c r="F18" s="471"/>
      <c r="G18" s="471"/>
      <c r="H18" s="471"/>
      <c r="I18" s="471"/>
      <c r="J18" s="471"/>
      <c r="K18" s="471"/>
      <c r="L18" s="472">
        <v>98.45</v>
      </c>
      <c r="M18" s="472"/>
      <c r="N18" s="472"/>
      <c r="O18" s="472"/>
      <c r="P18" s="472"/>
      <c r="Q18" s="472"/>
      <c r="R18" s="473"/>
      <c r="S18" s="473"/>
      <c r="T18" s="473"/>
      <c r="U18" s="473"/>
      <c r="V18" s="474"/>
      <c r="W18" s="490"/>
      <c r="X18" s="491"/>
      <c r="Y18" s="491"/>
      <c r="Z18" s="491"/>
      <c r="AA18" s="491"/>
      <c r="AB18" s="515"/>
      <c r="AC18" s="389">
        <v>67.2</v>
      </c>
      <c r="AD18" s="390"/>
      <c r="AE18" s="390"/>
      <c r="AF18" s="390"/>
      <c r="AG18" s="475"/>
      <c r="AH18" s="389">
        <v>65</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2167693</v>
      </c>
      <c r="BO18" s="420"/>
      <c r="BP18" s="420"/>
      <c r="BQ18" s="420"/>
      <c r="BR18" s="420"/>
      <c r="BS18" s="420"/>
      <c r="BT18" s="420"/>
      <c r="BU18" s="421"/>
      <c r="BV18" s="419">
        <v>2191354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c r="A19" s="169"/>
      <c r="B19" s="469" t="s">
        <v>149</v>
      </c>
      <c r="C19" s="470"/>
      <c r="D19" s="470"/>
      <c r="E19" s="471"/>
      <c r="F19" s="471"/>
      <c r="G19" s="471"/>
      <c r="H19" s="471"/>
      <c r="I19" s="471"/>
      <c r="J19" s="471"/>
      <c r="K19" s="471"/>
      <c r="L19" s="479">
        <v>37</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2988638</v>
      </c>
      <c r="BO19" s="420"/>
      <c r="BP19" s="420"/>
      <c r="BQ19" s="420"/>
      <c r="BR19" s="420"/>
      <c r="BS19" s="420"/>
      <c r="BT19" s="420"/>
      <c r="BU19" s="421"/>
      <c r="BV19" s="419">
        <v>2905246</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c r="A20" s="169"/>
      <c r="B20" s="469" t="s">
        <v>151</v>
      </c>
      <c r="C20" s="470"/>
      <c r="D20" s="470"/>
      <c r="E20" s="471"/>
      <c r="F20" s="471"/>
      <c r="G20" s="471"/>
      <c r="H20" s="471"/>
      <c r="I20" s="471"/>
      <c r="J20" s="471"/>
      <c r="K20" s="471"/>
      <c r="L20" s="479">
        <v>1603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5801482</v>
      </c>
      <c r="BO22" s="449"/>
      <c r="BP22" s="449"/>
      <c r="BQ22" s="449"/>
      <c r="BR22" s="449"/>
      <c r="BS22" s="449"/>
      <c r="BT22" s="449"/>
      <c r="BU22" s="450"/>
      <c r="BV22" s="448">
        <v>5862788</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5278165</v>
      </c>
      <c r="BO23" s="420"/>
      <c r="BP23" s="420"/>
      <c r="BQ23" s="420"/>
      <c r="BR23" s="420"/>
      <c r="BS23" s="420"/>
      <c r="BT23" s="420"/>
      <c r="BU23" s="421"/>
      <c r="BV23" s="419">
        <v>5369471</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c r="A24" s="169"/>
      <c r="B24" s="398"/>
      <c r="C24" s="399"/>
      <c r="D24" s="400"/>
      <c r="E24" s="375" t="s">
        <v>161</v>
      </c>
      <c r="F24" s="376"/>
      <c r="G24" s="376"/>
      <c r="H24" s="376"/>
      <c r="I24" s="376"/>
      <c r="J24" s="376"/>
      <c r="K24" s="377"/>
      <c r="L24" s="372">
        <v>1</v>
      </c>
      <c r="M24" s="373"/>
      <c r="N24" s="373"/>
      <c r="O24" s="373"/>
      <c r="P24" s="374"/>
      <c r="Q24" s="372">
        <v>6750</v>
      </c>
      <c r="R24" s="373"/>
      <c r="S24" s="373"/>
      <c r="T24" s="373"/>
      <c r="U24" s="373"/>
      <c r="V24" s="374"/>
      <c r="W24" s="462"/>
      <c r="X24" s="399"/>
      <c r="Y24" s="400"/>
      <c r="Z24" s="375" t="s">
        <v>162</v>
      </c>
      <c r="AA24" s="376"/>
      <c r="AB24" s="376"/>
      <c r="AC24" s="376"/>
      <c r="AD24" s="376"/>
      <c r="AE24" s="376"/>
      <c r="AF24" s="376"/>
      <c r="AG24" s="377"/>
      <c r="AH24" s="372">
        <v>72</v>
      </c>
      <c r="AI24" s="373"/>
      <c r="AJ24" s="373"/>
      <c r="AK24" s="373"/>
      <c r="AL24" s="374"/>
      <c r="AM24" s="372">
        <v>212112</v>
      </c>
      <c r="AN24" s="373"/>
      <c r="AO24" s="373"/>
      <c r="AP24" s="373"/>
      <c r="AQ24" s="373"/>
      <c r="AR24" s="374"/>
      <c r="AS24" s="372">
        <v>2946</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4964866</v>
      </c>
      <c r="BO24" s="420"/>
      <c r="BP24" s="420"/>
      <c r="BQ24" s="420"/>
      <c r="BR24" s="420"/>
      <c r="BS24" s="420"/>
      <c r="BT24" s="420"/>
      <c r="BU24" s="421"/>
      <c r="BV24" s="419">
        <v>4916201</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c r="A25" s="169"/>
      <c r="B25" s="398"/>
      <c r="C25" s="399"/>
      <c r="D25" s="400"/>
      <c r="E25" s="375" t="s">
        <v>164</v>
      </c>
      <c r="F25" s="376"/>
      <c r="G25" s="376"/>
      <c r="H25" s="376"/>
      <c r="I25" s="376"/>
      <c r="J25" s="376"/>
      <c r="K25" s="377"/>
      <c r="L25" s="372">
        <v>1</v>
      </c>
      <c r="M25" s="373"/>
      <c r="N25" s="373"/>
      <c r="O25" s="373"/>
      <c r="P25" s="374"/>
      <c r="Q25" s="372">
        <v>5355</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2322</v>
      </c>
      <c r="BO25" s="449"/>
      <c r="BP25" s="449"/>
      <c r="BQ25" s="449"/>
      <c r="BR25" s="449"/>
      <c r="BS25" s="449"/>
      <c r="BT25" s="449"/>
      <c r="BU25" s="450"/>
      <c r="BV25" s="448">
        <v>3551</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c r="A26" s="169"/>
      <c r="B26" s="398"/>
      <c r="C26" s="399"/>
      <c r="D26" s="400"/>
      <c r="E26" s="375" t="s">
        <v>167</v>
      </c>
      <c r="F26" s="376"/>
      <c r="G26" s="376"/>
      <c r="H26" s="376"/>
      <c r="I26" s="376"/>
      <c r="J26" s="376"/>
      <c r="K26" s="377"/>
      <c r="L26" s="372">
        <v>1</v>
      </c>
      <c r="M26" s="373"/>
      <c r="N26" s="373"/>
      <c r="O26" s="373"/>
      <c r="P26" s="374"/>
      <c r="Q26" s="372">
        <v>5082</v>
      </c>
      <c r="R26" s="373"/>
      <c r="S26" s="373"/>
      <c r="T26" s="373"/>
      <c r="U26" s="373"/>
      <c r="V26" s="374"/>
      <c r="W26" s="462"/>
      <c r="X26" s="399"/>
      <c r="Y26" s="400"/>
      <c r="Z26" s="375" t="s">
        <v>168</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c r="A27" s="169"/>
      <c r="B27" s="398"/>
      <c r="C27" s="399"/>
      <c r="D27" s="400"/>
      <c r="E27" s="375" t="s">
        <v>170</v>
      </c>
      <c r="F27" s="376"/>
      <c r="G27" s="376"/>
      <c r="H27" s="376"/>
      <c r="I27" s="376"/>
      <c r="J27" s="376"/>
      <c r="K27" s="377"/>
      <c r="L27" s="372">
        <v>1</v>
      </c>
      <c r="M27" s="373"/>
      <c r="N27" s="373"/>
      <c r="O27" s="373"/>
      <c r="P27" s="374"/>
      <c r="Q27" s="372">
        <v>2130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75805</v>
      </c>
      <c r="BO27" s="454"/>
      <c r="BP27" s="454"/>
      <c r="BQ27" s="454"/>
      <c r="BR27" s="454"/>
      <c r="BS27" s="454"/>
      <c r="BT27" s="454"/>
      <c r="BU27" s="455"/>
      <c r="BV27" s="453">
        <v>75805</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c r="A28" s="169"/>
      <c r="B28" s="398"/>
      <c r="C28" s="399"/>
      <c r="D28" s="400"/>
      <c r="E28" s="375" t="s">
        <v>173</v>
      </c>
      <c r="F28" s="376"/>
      <c r="G28" s="376"/>
      <c r="H28" s="376"/>
      <c r="I28" s="376"/>
      <c r="J28" s="376"/>
      <c r="K28" s="377"/>
      <c r="L28" s="372">
        <v>1</v>
      </c>
      <c r="M28" s="373"/>
      <c r="N28" s="373"/>
      <c r="O28" s="373"/>
      <c r="P28" s="374"/>
      <c r="Q28" s="372">
        <v>1780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960347</v>
      </c>
      <c r="BO28" s="449"/>
      <c r="BP28" s="449"/>
      <c r="BQ28" s="449"/>
      <c r="BR28" s="449"/>
      <c r="BS28" s="449"/>
      <c r="BT28" s="449"/>
      <c r="BU28" s="450"/>
      <c r="BV28" s="448">
        <v>1191628</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c r="A29" s="169"/>
      <c r="B29" s="398"/>
      <c r="C29" s="399"/>
      <c r="D29" s="400"/>
      <c r="E29" s="375" t="s">
        <v>176</v>
      </c>
      <c r="F29" s="376"/>
      <c r="G29" s="376"/>
      <c r="H29" s="376"/>
      <c r="I29" s="376"/>
      <c r="J29" s="376"/>
      <c r="K29" s="377"/>
      <c r="L29" s="372">
        <v>5</v>
      </c>
      <c r="M29" s="373"/>
      <c r="N29" s="373"/>
      <c r="O29" s="373"/>
      <c r="P29" s="374"/>
      <c r="Q29" s="372">
        <v>1630</v>
      </c>
      <c r="R29" s="373"/>
      <c r="S29" s="373"/>
      <c r="T29" s="373"/>
      <c r="U29" s="373"/>
      <c r="V29" s="374"/>
      <c r="W29" s="463"/>
      <c r="X29" s="464"/>
      <c r="Y29" s="465"/>
      <c r="Z29" s="375" t="s">
        <v>177</v>
      </c>
      <c r="AA29" s="376"/>
      <c r="AB29" s="376"/>
      <c r="AC29" s="376"/>
      <c r="AD29" s="376"/>
      <c r="AE29" s="376"/>
      <c r="AF29" s="376"/>
      <c r="AG29" s="377"/>
      <c r="AH29" s="372">
        <v>72</v>
      </c>
      <c r="AI29" s="373"/>
      <c r="AJ29" s="373"/>
      <c r="AK29" s="373"/>
      <c r="AL29" s="374"/>
      <c r="AM29" s="372">
        <v>212112</v>
      </c>
      <c r="AN29" s="373"/>
      <c r="AO29" s="373"/>
      <c r="AP29" s="373"/>
      <c r="AQ29" s="373"/>
      <c r="AR29" s="374"/>
      <c r="AS29" s="372">
        <v>2946</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134074</v>
      </c>
      <c r="BO29" s="420"/>
      <c r="BP29" s="420"/>
      <c r="BQ29" s="420"/>
      <c r="BR29" s="420"/>
      <c r="BS29" s="420"/>
      <c r="BT29" s="420"/>
      <c r="BU29" s="421"/>
      <c r="BV29" s="419">
        <v>123610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93</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267737</v>
      </c>
      <c r="BO30" s="454"/>
      <c r="BP30" s="454"/>
      <c r="BQ30" s="454"/>
      <c r="BR30" s="454"/>
      <c r="BS30" s="454"/>
      <c r="BT30" s="454"/>
      <c r="BU30" s="455"/>
      <c r="BV30" s="453">
        <v>273135</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7</v>
      </c>
      <c r="AN34" s="367"/>
      <c r="AO34" s="368" t="str">
        <f>IF('各会計、関係団体の財政状況及び健全化判断比率'!B32="","",'各会計、関係団体の財政状況及び健全化判断比率'!B32)</f>
        <v>簡易水道事業会計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愛媛県市町総合事務組合（退職手当事業分）</v>
      </c>
      <c r="BZ34" s="368"/>
      <c r="CA34" s="368"/>
      <c r="CB34" s="368"/>
      <c r="CC34" s="368"/>
      <c r="CD34" s="368"/>
      <c r="CE34" s="368"/>
      <c r="CF34" s="368"/>
      <c r="CG34" s="368"/>
      <c r="CH34" s="368"/>
      <c r="CI34" s="368"/>
      <c r="CJ34" s="368"/>
      <c r="CK34" s="368"/>
      <c r="CL34" s="368"/>
      <c r="CM34" s="368"/>
      <c r="CN34" s="169"/>
      <c r="CO34" s="367">
        <f>IF(CQ34="","",MAX(C34:D43,U34:V43,AM34:AN43,BE34:BF43,BW34:BX43)+1)</f>
        <v>18</v>
      </c>
      <c r="CP34" s="367"/>
      <c r="CQ34" s="368" t="str">
        <f>IF('各会計、関係団体の財政状況及び健全化判断比率'!BS7="","",'各会計、関係団体の財政状況及び健全化判断比率'!BS7)</f>
        <v>株式会社松野町農林公社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c r="A35" s="169"/>
      <c r="B35" s="193"/>
      <c r="C35" s="367">
        <f>IF(E35="","",C34+1)</f>
        <v>2</v>
      </c>
      <c r="D35" s="367"/>
      <c r="E35" s="368" t="str">
        <f>IF('各会計、関係団体の財政状況及び健全化判断比率'!B8="","",'各会計、関係団体の財政状況及び健全化判断比率'!B8)</f>
        <v>住宅新築資金等貸付事業特別会計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国民健康保険中央診療所特別会計</v>
      </c>
      <c r="X35" s="368"/>
      <c r="Y35" s="368"/>
      <c r="Z35" s="368"/>
      <c r="AA35" s="368"/>
      <c r="AB35" s="368"/>
      <c r="AC35" s="368"/>
      <c r="AD35" s="368"/>
      <c r="AE35" s="368"/>
      <c r="AF35" s="368"/>
      <c r="AG35" s="368"/>
      <c r="AH35" s="368"/>
      <c r="AI35" s="368"/>
      <c r="AJ35" s="368"/>
      <c r="AK35" s="368"/>
      <c r="AL35" s="169"/>
      <c r="AM35" s="367" t="str">
        <f t="shared" ref="AM35:AM43" si="0">IF(AO35="","",AM34+1)</f>
        <v/>
      </c>
      <c r="AN35" s="367"/>
      <c r="AO35" s="368"/>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愛媛県市町総合事務組合（消防補償事業分）</v>
      </c>
      <c r="BZ35" s="368"/>
      <c r="CA35" s="368"/>
      <c r="CB35" s="368"/>
      <c r="CC35" s="368"/>
      <c r="CD35" s="368"/>
      <c r="CE35" s="368"/>
      <c r="CF35" s="368"/>
      <c r="CG35" s="368"/>
      <c r="CH35" s="368"/>
      <c r="CI35" s="368"/>
      <c r="CJ35" s="368"/>
      <c r="CK35" s="368"/>
      <c r="CL35" s="368"/>
      <c r="CM35" s="368"/>
      <c r="CN35" s="169"/>
      <c r="CO35" s="367">
        <f t="shared" ref="CO35:CO43" si="3">IF(CQ35="","",CO34+1)</f>
        <v>19</v>
      </c>
      <c r="CP35" s="367"/>
      <c r="CQ35" s="368" t="str">
        <f>IF('各会計、関係団体の財政状況及び健全化判断比率'!BS8="","",'各会計、関係団体の財政状況及び健全化判断比率'!BS8)</f>
        <v>株式会社まちづくり松野</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介護保険特別会計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愛媛県市町総合事務組合（交通災害事業分）</v>
      </c>
      <c r="BZ36" s="368"/>
      <c r="CA36" s="368"/>
      <c r="CB36" s="368"/>
      <c r="CC36" s="368"/>
      <c r="CD36" s="368"/>
      <c r="CE36" s="368"/>
      <c r="CF36" s="368"/>
      <c r="CG36" s="368"/>
      <c r="CH36" s="368"/>
      <c r="CI36" s="368"/>
      <c r="CJ36" s="368"/>
      <c r="CK36" s="368"/>
      <c r="CL36" s="368"/>
      <c r="CM36" s="368"/>
      <c r="CN36" s="169"/>
      <c r="CO36" s="367">
        <f t="shared" si="3"/>
        <v>20</v>
      </c>
      <c r="CP36" s="367"/>
      <c r="CQ36" s="368" t="str">
        <f>IF('各会計、関係団体の財政状況及び健全化判断比率'!BS9="","",'各会計、関係団体の財政状況及び健全化判断比率'!BS9)</f>
        <v>フォレスト株式会社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6</v>
      </c>
      <c r="V37" s="367"/>
      <c r="W37" s="368" t="str">
        <f>IF('各会計、関係団体の財政状況及び健全化判断比率'!B31="","",'各会計、関係団体の財政状況及び健全化判断比率'!B31)</f>
        <v>後期高齢者医療保険事業特別会計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愛媛県市町総合事務組合（自治会館事業分）</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愛媛県市町総合事務組合（議員公務災害事業分）</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愛媛県市町総合事務組合（共通経費分）</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愛媛地方税滞納整理機構（一般会計）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15</v>
      </c>
      <c r="BX41" s="367"/>
      <c r="BY41" s="368" t="str">
        <f>IF('各会計、関係団体の財政状況及び健全化判断比率'!B75="","",'各会計、関係団体の財政状況及び健全化判断比率'!B75)</f>
        <v>愛媛県後期高齢者医療広域連合（一般会計）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16</v>
      </c>
      <c r="BX42" s="367"/>
      <c r="BY42" s="368" t="str">
        <f>IF('各会計、関係団体の財政状況及び健全化判断比率'!B76="","",'各会計、関係団体の財政状況及び健全化判断比率'!B76)</f>
        <v>愛媛県後期高齢者医療広域連合（後期高齢者医療特別会計）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17</v>
      </c>
      <c r="BX43" s="367"/>
      <c r="BY43" s="368" t="str">
        <f>IF('各会計、関係団体の財政状況及び健全化判断比率'!B77="","",'各会計、関係団体の財政状況及び健全化判断比率'!B77)</f>
        <v>宇和島地区広域事務組合（一般会計）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row r="55" spans="5:113"/>
    <row r="56" spans="5:113"/>
  </sheetData>
  <sheetProtection algorithmName="SHA-512" hashValue="Jgf8h092eYMehb6GPLu7b3CGlobqyZwQt0Pdpx2L4JHM1iQjC6BsHq9+vJgdlgP9IMLbOUI7I6PSwB7xy+l7gw==" saltValue="zyY8Bb4HFHG+QM6/0Ni84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c r="B5" s="679" t="s">
        <v>215</v>
      </c>
      <c r="C5" s="680"/>
      <c r="D5" s="680"/>
      <c r="E5" s="680"/>
      <c r="F5" s="680"/>
      <c r="G5" s="680"/>
      <c r="H5" s="680"/>
      <c r="I5" s="680"/>
      <c r="J5" s="680"/>
      <c r="K5" s="680"/>
      <c r="L5" s="680"/>
      <c r="M5" s="680"/>
      <c r="N5" s="680"/>
      <c r="O5" s="680"/>
      <c r="P5" s="680"/>
      <c r="Q5" s="681"/>
      <c r="R5" s="676">
        <v>277639</v>
      </c>
      <c r="S5" s="677"/>
      <c r="T5" s="677"/>
      <c r="U5" s="677"/>
      <c r="V5" s="677"/>
      <c r="W5" s="677"/>
      <c r="X5" s="677"/>
      <c r="Y5" s="702"/>
      <c r="Z5" s="715">
        <v>6.6</v>
      </c>
      <c r="AA5" s="715"/>
      <c r="AB5" s="715"/>
      <c r="AC5" s="715"/>
      <c r="AD5" s="716">
        <v>277639</v>
      </c>
      <c r="AE5" s="716"/>
      <c r="AF5" s="716"/>
      <c r="AG5" s="716"/>
      <c r="AH5" s="716"/>
      <c r="AI5" s="716"/>
      <c r="AJ5" s="716"/>
      <c r="AK5" s="716"/>
      <c r="AL5" s="703">
        <v>11.1</v>
      </c>
      <c r="AM5" s="685"/>
      <c r="AN5" s="685"/>
      <c r="AO5" s="704"/>
      <c r="AP5" s="679" t="s">
        <v>216</v>
      </c>
      <c r="AQ5" s="680"/>
      <c r="AR5" s="680"/>
      <c r="AS5" s="680"/>
      <c r="AT5" s="680"/>
      <c r="AU5" s="680"/>
      <c r="AV5" s="680"/>
      <c r="AW5" s="680"/>
      <c r="AX5" s="680"/>
      <c r="AY5" s="680"/>
      <c r="AZ5" s="680"/>
      <c r="BA5" s="680"/>
      <c r="BB5" s="680"/>
      <c r="BC5" s="680"/>
      <c r="BD5" s="680"/>
      <c r="BE5" s="680"/>
      <c r="BF5" s="681"/>
      <c r="BG5" s="621">
        <v>277639</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c r="B6" s="618" t="s">
        <v>220</v>
      </c>
      <c r="C6" s="619"/>
      <c r="D6" s="619"/>
      <c r="E6" s="619"/>
      <c r="F6" s="619"/>
      <c r="G6" s="619"/>
      <c r="H6" s="619"/>
      <c r="I6" s="619"/>
      <c r="J6" s="619"/>
      <c r="K6" s="619"/>
      <c r="L6" s="619"/>
      <c r="M6" s="619"/>
      <c r="N6" s="619"/>
      <c r="O6" s="619"/>
      <c r="P6" s="619"/>
      <c r="Q6" s="620"/>
      <c r="R6" s="621">
        <v>61883</v>
      </c>
      <c r="S6" s="622"/>
      <c r="T6" s="622"/>
      <c r="U6" s="622"/>
      <c r="V6" s="622"/>
      <c r="W6" s="622"/>
      <c r="X6" s="622"/>
      <c r="Y6" s="623"/>
      <c r="Z6" s="659">
        <v>1.5</v>
      </c>
      <c r="AA6" s="659"/>
      <c r="AB6" s="659"/>
      <c r="AC6" s="659"/>
      <c r="AD6" s="660">
        <v>61883</v>
      </c>
      <c r="AE6" s="660"/>
      <c r="AF6" s="660"/>
      <c r="AG6" s="660"/>
      <c r="AH6" s="660"/>
      <c r="AI6" s="660"/>
      <c r="AJ6" s="660"/>
      <c r="AK6" s="660"/>
      <c r="AL6" s="624">
        <v>2.5</v>
      </c>
      <c r="AM6" s="625"/>
      <c r="AN6" s="625"/>
      <c r="AO6" s="661"/>
      <c r="AP6" s="618" t="s">
        <v>221</v>
      </c>
      <c r="AQ6" s="619"/>
      <c r="AR6" s="619"/>
      <c r="AS6" s="619"/>
      <c r="AT6" s="619"/>
      <c r="AU6" s="619"/>
      <c r="AV6" s="619"/>
      <c r="AW6" s="619"/>
      <c r="AX6" s="619"/>
      <c r="AY6" s="619"/>
      <c r="AZ6" s="619"/>
      <c r="BA6" s="619"/>
      <c r="BB6" s="619"/>
      <c r="BC6" s="619"/>
      <c r="BD6" s="619"/>
      <c r="BE6" s="619"/>
      <c r="BF6" s="620"/>
      <c r="BG6" s="621">
        <v>277639</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40513</v>
      </c>
      <c r="CS6" s="622"/>
      <c r="CT6" s="622"/>
      <c r="CU6" s="622"/>
      <c r="CV6" s="622"/>
      <c r="CW6" s="622"/>
      <c r="CX6" s="622"/>
      <c r="CY6" s="623"/>
      <c r="CZ6" s="703">
        <v>1</v>
      </c>
      <c r="DA6" s="685"/>
      <c r="DB6" s="685"/>
      <c r="DC6" s="705"/>
      <c r="DD6" s="627" t="s">
        <v>122</v>
      </c>
      <c r="DE6" s="622"/>
      <c r="DF6" s="622"/>
      <c r="DG6" s="622"/>
      <c r="DH6" s="622"/>
      <c r="DI6" s="622"/>
      <c r="DJ6" s="622"/>
      <c r="DK6" s="622"/>
      <c r="DL6" s="622"/>
      <c r="DM6" s="622"/>
      <c r="DN6" s="622"/>
      <c r="DO6" s="622"/>
      <c r="DP6" s="623"/>
      <c r="DQ6" s="627">
        <v>40513</v>
      </c>
      <c r="DR6" s="622"/>
      <c r="DS6" s="622"/>
      <c r="DT6" s="622"/>
      <c r="DU6" s="622"/>
      <c r="DV6" s="622"/>
      <c r="DW6" s="622"/>
      <c r="DX6" s="622"/>
      <c r="DY6" s="622"/>
      <c r="DZ6" s="622"/>
      <c r="EA6" s="622"/>
      <c r="EB6" s="622"/>
      <c r="EC6" s="658"/>
    </row>
    <row r="7" spans="2:143" ht="11.25" customHeight="1">
      <c r="B7" s="618" t="s">
        <v>223</v>
      </c>
      <c r="C7" s="619"/>
      <c r="D7" s="619"/>
      <c r="E7" s="619"/>
      <c r="F7" s="619"/>
      <c r="G7" s="619"/>
      <c r="H7" s="619"/>
      <c r="I7" s="619"/>
      <c r="J7" s="619"/>
      <c r="K7" s="619"/>
      <c r="L7" s="619"/>
      <c r="M7" s="619"/>
      <c r="N7" s="619"/>
      <c r="O7" s="619"/>
      <c r="P7" s="619"/>
      <c r="Q7" s="620"/>
      <c r="R7" s="621">
        <v>227</v>
      </c>
      <c r="S7" s="622"/>
      <c r="T7" s="622"/>
      <c r="U7" s="622"/>
      <c r="V7" s="622"/>
      <c r="W7" s="622"/>
      <c r="X7" s="622"/>
      <c r="Y7" s="623"/>
      <c r="Z7" s="659">
        <v>0</v>
      </c>
      <c r="AA7" s="659"/>
      <c r="AB7" s="659"/>
      <c r="AC7" s="659"/>
      <c r="AD7" s="660">
        <v>227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99240</v>
      </c>
      <c r="BH7" s="622"/>
      <c r="BI7" s="622"/>
      <c r="BJ7" s="622"/>
      <c r="BK7" s="622"/>
      <c r="BL7" s="622"/>
      <c r="BM7" s="622"/>
      <c r="BN7" s="623"/>
      <c r="BO7" s="659">
        <v>35.700000000000003</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720564</v>
      </c>
      <c r="CS7" s="622"/>
      <c r="CT7" s="622"/>
      <c r="CU7" s="622"/>
      <c r="CV7" s="622"/>
      <c r="CW7" s="622"/>
      <c r="CX7" s="622"/>
      <c r="CY7" s="623"/>
      <c r="CZ7" s="659">
        <v>17.7</v>
      </c>
      <c r="DA7" s="659"/>
      <c r="DB7" s="659"/>
      <c r="DC7" s="659"/>
      <c r="DD7" s="627">
        <v>57274</v>
      </c>
      <c r="DE7" s="622"/>
      <c r="DF7" s="622"/>
      <c r="DG7" s="622"/>
      <c r="DH7" s="622"/>
      <c r="DI7" s="622"/>
      <c r="DJ7" s="622"/>
      <c r="DK7" s="622"/>
      <c r="DL7" s="622"/>
      <c r="DM7" s="622"/>
      <c r="DN7" s="622"/>
      <c r="DO7" s="622"/>
      <c r="DP7" s="623"/>
      <c r="DQ7" s="627">
        <v>568431</v>
      </c>
      <c r="DR7" s="622"/>
      <c r="DS7" s="622"/>
      <c r="DT7" s="622"/>
      <c r="DU7" s="622"/>
      <c r="DV7" s="622"/>
      <c r="DW7" s="622"/>
      <c r="DX7" s="622"/>
      <c r="DY7" s="622"/>
      <c r="DZ7" s="622"/>
      <c r="EA7" s="622"/>
      <c r="EB7" s="622"/>
      <c r="EC7" s="658"/>
    </row>
    <row r="8" spans="2:143" ht="11.25" customHeight="1">
      <c r="B8" s="618" t="s">
        <v>226</v>
      </c>
      <c r="C8" s="619"/>
      <c r="D8" s="619"/>
      <c r="E8" s="619"/>
      <c r="F8" s="619"/>
      <c r="G8" s="619"/>
      <c r="H8" s="619"/>
      <c r="I8" s="619"/>
      <c r="J8" s="619"/>
      <c r="K8" s="619"/>
      <c r="L8" s="619"/>
      <c r="M8" s="619"/>
      <c r="N8" s="619"/>
      <c r="O8" s="619"/>
      <c r="P8" s="619"/>
      <c r="Q8" s="620"/>
      <c r="R8" s="621">
        <v>2171</v>
      </c>
      <c r="S8" s="622"/>
      <c r="T8" s="622"/>
      <c r="U8" s="622"/>
      <c r="V8" s="622"/>
      <c r="W8" s="622"/>
      <c r="X8" s="622"/>
      <c r="Y8" s="623"/>
      <c r="Z8" s="659">
        <v>0.1</v>
      </c>
      <c r="AA8" s="659"/>
      <c r="AB8" s="659"/>
      <c r="AC8" s="659"/>
      <c r="AD8" s="660">
        <v>2171</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4451</v>
      </c>
      <c r="BH8" s="622"/>
      <c r="BI8" s="622"/>
      <c r="BJ8" s="622"/>
      <c r="BK8" s="622"/>
      <c r="BL8" s="622"/>
      <c r="BM8" s="622"/>
      <c r="BN8" s="623"/>
      <c r="BO8" s="659">
        <v>1.6</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963227</v>
      </c>
      <c r="CS8" s="622"/>
      <c r="CT8" s="622"/>
      <c r="CU8" s="622"/>
      <c r="CV8" s="622"/>
      <c r="CW8" s="622"/>
      <c r="CX8" s="622"/>
      <c r="CY8" s="623"/>
      <c r="CZ8" s="659">
        <v>23.7</v>
      </c>
      <c r="DA8" s="659"/>
      <c r="DB8" s="659"/>
      <c r="DC8" s="659"/>
      <c r="DD8" s="627">
        <v>78911</v>
      </c>
      <c r="DE8" s="622"/>
      <c r="DF8" s="622"/>
      <c r="DG8" s="622"/>
      <c r="DH8" s="622"/>
      <c r="DI8" s="622"/>
      <c r="DJ8" s="622"/>
      <c r="DK8" s="622"/>
      <c r="DL8" s="622"/>
      <c r="DM8" s="622"/>
      <c r="DN8" s="622"/>
      <c r="DO8" s="622"/>
      <c r="DP8" s="623"/>
      <c r="DQ8" s="627">
        <v>554350</v>
      </c>
      <c r="DR8" s="622"/>
      <c r="DS8" s="622"/>
      <c r="DT8" s="622"/>
      <c r="DU8" s="622"/>
      <c r="DV8" s="622"/>
      <c r="DW8" s="622"/>
      <c r="DX8" s="622"/>
      <c r="DY8" s="622"/>
      <c r="DZ8" s="622"/>
      <c r="EA8" s="622"/>
      <c r="EB8" s="622"/>
      <c r="EC8" s="658"/>
    </row>
    <row r="9" spans="2:143" ht="11.25" customHeight="1">
      <c r="B9" s="618" t="s">
        <v>229</v>
      </c>
      <c r="C9" s="619"/>
      <c r="D9" s="619"/>
      <c r="E9" s="619"/>
      <c r="F9" s="619"/>
      <c r="G9" s="619"/>
      <c r="H9" s="619"/>
      <c r="I9" s="619"/>
      <c r="J9" s="619"/>
      <c r="K9" s="619"/>
      <c r="L9" s="619"/>
      <c r="M9" s="619"/>
      <c r="N9" s="619"/>
      <c r="O9" s="619"/>
      <c r="P9" s="619"/>
      <c r="Q9" s="620"/>
      <c r="R9" s="621">
        <v>3220</v>
      </c>
      <c r="S9" s="622"/>
      <c r="T9" s="622"/>
      <c r="U9" s="622"/>
      <c r="V9" s="622"/>
      <c r="W9" s="622"/>
      <c r="X9" s="622"/>
      <c r="Y9" s="623"/>
      <c r="Z9" s="659">
        <v>0.1</v>
      </c>
      <c r="AA9" s="659"/>
      <c r="AB9" s="659"/>
      <c r="AC9" s="659"/>
      <c r="AD9" s="660">
        <v>3220</v>
      </c>
      <c r="AE9" s="660"/>
      <c r="AF9" s="660"/>
      <c r="AG9" s="660"/>
      <c r="AH9" s="660"/>
      <c r="AI9" s="660"/>
      <c r="AJ9" s="660"/>
      <c r="AK9" s="660"/>
      <c r="AL9" s="624">
        <v>0.1</v>
      </c>
      <c r="AM9" s="625"/>
      <c r="AN9" s="625"/>
      <c r="AO9" s="661"/>
      <c r="AP9" s="618" t="s">
        <v>230</v>
      </c>
      <c r="AQ9" s="619"/>
      <c r="AR9" s="619"/>
      <c r="AS9" s="619"/>
      <c r="AT9" s="619"/>
      <c r="AU9" s="619"/>
      <c r="AV9" s="619"/>
      <c r="AW9" s="619"/>
      <c r="AX9" s="619"/>
      <c r="AY9" s="619"/>
      <c r="AZ9" s="619"/>
      <c r="BA9" s="619"/>
      <c r="BB9" s="619"/>
      <c r="BC9" s="619"/>
      <c r="BD9" s="619"/>
      <c r="BE9" s="619"/>
      <c r="BF9" s="620"/>
      <c r="BG9" s="621">
        <v>87044</v>
      </c>
      <c r="BH9" s="622"/>
      <c r="BI9" s="622"/>
      <c r="BJ9" s="622"/>
      <c r="BK9" s="622"/>
      <c r="BL9" s="622"/>
      <c r="BM9" s="622"/>
      <c r="BN9" s="623"/>
      <c r="BO9" s="659">
        <v>31.4</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390887</v>
      </c>
      <c r="CS9" s="622"/>
      <c r="CT9" s="622"/>
      <c r="CU9" s="622"/>
      <c r="CV9" s="622"/>
      <c r="CW9" s="622"/>
      <c r="CX9" s="622"/>
      <c r="CY9" s="623"/>
      <c r="CZ9" s="659">
        <v>9.6</v>
      </c>
      <c r="DA9" s="659"/>
      <c r="DB9" s="659"/>
      <c r="DC9" s="659"/>
      <c r="DD9" s="627">
        <v>9026</v>
      </c>
      <c r="DE9" s="622"/>
      <c r="DF9" s="622"/>
      <c r="DG9" s="622"/>
      <c r="DH9" s="622"/>
      <c r="DI9" s="622"/>
      <c r="DJ9" s="622"/>
      <c r="DK9" s="622"/>
      <c r="DL9" s="622"/>
      <c r="DM9" s="622"/>
      <c r="DN9" s="622"/>
      <c r="DO9" s="622"/>
      <c r="DP9" s="623"/>
      <c r="DQ9" s="627">
        <v>369773</v>
      </c>
      <c r="DR9" s="622"/>
      <c r="DS9" s="622"/>
      <c r="DT9" s="622"/>
      <c r="DU9" s="622"/>
      <c r="DV9" s="622"/>
      <c r="DW9" s="622"/>
      <c r="DX9" s="622"/>
      <c r="DY9" s="622"/>
      <c r="DZ9" s="622"/>
      <c r="EA9" s="622"/>
      <c r="EB9" s="622"/>
      <c r="EC9" s="658"/>
    </row>
    <row r="10" spans="2:143" ht="11.25" customHeight="1">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5327</v>
      </c>
      <c r="BH10" s="622"/>
      <c r="BI10" s="622"/>
      <c r="BJ10" s="622"/>
      <c r="BK10" s="622"/>
      <c r="BL10" s="622"/>
      <c r="BM10" s="622"/>
      <c r="BN10" s="623"/>
      <c r="BO10" s="659">
        <v>1.9</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c r="B11" s="618" t="s">
        <v>235</v>
      </c>
      <c r="C11" s="619"/>
      <c r="D11" s="619"/>
      <c r="E11" s="619"/>
      <c r="F11" s="619"/>
      <c r="G11" s="619"/>
      <c r="H11" s="619"/>
      <c r="I11" s="619"/>
      <c r="J11" s="619"/>
      <c r="K11" s="619"/>
      <c r="L11" s="619"/>
      <c r="M11" s="619"/>
      <c r="N11" s="619"/>
      <c r="O11" s="619"/>
      <c r="P11" s="619"/>
      <c r="Q11" s="620"/>
      <c r="R11" s="621">
        <v>91887</v>
      </c>
      <c r="S11" s="622"/>
      <c r="T11" s="622"/>
      <c r="U11" s="622"/>
      <c r="V11" s="622"/>
      <c r="W11" s="622"/>
      <c r="X11" s="622"/>
      <c r="Y11" s="623"/>
      <c r="Z11" s="624">
        <v>2.2000000000000002</v>
      </c>
      <c r="AA11" s="625"/>
      <c r="AB11" s="625"/>
      <c r="AC11" s="626"/>
      <c r="AD11" s="627">
        <v>91887</v>
      </c>
      <c r="AE11" s="622"/>
      <c r="AF11" s="622"/>
      <c r="AG11" s="622"/>
      <c r="AH11" s="622"/>
      <c r="AI11" s="622"/>
      <c r="AJ11" s="622"/>
      <c r="AK11" s="623"/>
      <c r="AL11" s="624">
        <v>3.7</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2418</v>
      </c>
      <c r="BH11" s="622"/>
      <c r="BI11" s="622"/>
      <c r="BJ11" s="622"/>
      <c r="BK11" s="622"/>
      <c r="BL11" s="622"/>
      <c r="BM11" s="622"/>
      <c r="BN11" s="623"/>
      <c r="BO11" s="659">
        <v>0.9</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295390</v>
      </c>
      <c r="CS11" s="622"/>
      <c r="CT11" s="622"/>
      <c r="CU11" s="622"/>
      <c r="CV11" s="622"/>
      <c r="CW11" s="622"/>
      <c r="CX11" s="622"/>
      <c r="CY11" s="623"/>
      <c r="CZ11" s="659">
        <v>7.3</v>
      </c>
      <c r="DA11" s="659"/>
      <c r="DB11" s="659"/>
      <c r="DC11" s="659"/>
      <c r="DD11" s="627">
        <v>40459</v>
      </c>
      <c r="DE11" s="622"/>
      <c r="DF11" s="622"/>
      <c r="DG11" s="622"/>
      <c r="DH11" s="622"/>
      <c r="DI11" s="622"/>
      <c r="DJ11" s="622"/>
      <c r="DK11" s="622"/>
      <c r="DL11" s="622"/>
      <c r="DM11" s="622"/>
      <c r="DN11" s="622"/>
      <c r="DO11" s="622"/>
      <c r="DP11" s="623"/>
      <c r="DQ11" s="627">
        <v>199981</v>
      </c>
      <c r="DR11" s="622"/>
      <c r="DS11" s="622"/>
      <c r="DT11" s="622"/>
      <c r="DU11" s="622"/>
      <c r="DV11" s="622"/>
      <c r="DW11" s="622"/>
      <c r="DX11" s="622"/>
      <c r="DY11" s="622"/>
      <c r="DZ11" s="622"/>
      <c r="EA11" s="622"/>
      <c r="EB11" s="622"/>
      <c r="EC11" s="658"/>
    </row>
    <row r="12" spans="2:143" ht="11.25" customHeight="1">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139958</v>
      </c>
      <c r="BH12" s="622"/>
      <c r="BI12" s="622"/>
      <c r="BJ12" s="622"/>
      <c r="BK12" s="622"/>
      <c r="BL12" s="622"/>
      <c r="BM12" s="622"/>
      <c r="BN12" s="623"/>
      <c r="BO12" s="659">
        <v>50.4</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291676</v>
      </c>
      <c r="CS12" s="622"/>
      <c r="CT12" s="622"/>
      <c r="CU12" s="622"/>
      <c r="CV12" s="622"/>
      <c r="CW12" s="622"/>
      <c r="CX12" s="622"/>
      <c r="CY12" s="623"/>
      <c r="CZ12" s="659">
        <v>7.2</v>
      </c>
      <c r="DA12" s="659"/>
      <c r="DB12" s="659"/>
      <c r="DC12" s="659"/>
      <c r="DD12" s="627">
        <v>166085</v>
      </c>
      <c r="DE12" s="622"/>
      <c r="DF12" s="622"/>
      <c r="DG12" s="622"/>
      <c r="DH12" s="622"/>
      <c r="DI12" s="622"/>
      <c r="DJ12" s="622"/>
      <c r="DK12" s="622"/>
      <c r="DL12" s="622"/>
      <c r="DM12" s="622"/>
      <c r="DN12" s="622"/>
      <c r="DO12" s="622"/>
      <c r="DP12" s="623"/>
      <c r="DQ12" s="627">
        <v>125789</v>
      </c>
      <c r="DR12" s="622"/>
      <c r="DS12" s="622"/>
      <c r="DT12" s="622"/>
      <c r="DU12" s="622"/>
      <c r="DV12" s="622"/>
      <c r="DW12" s="622"/>
      <c r="DX12" s="622"/>
      <c r="DY12" s="622"/>
      <c r="DZ12" s="622"/>
      <c r="EA12" s="622"/>
      <c r="EB12" s="622"/>
      <c r="EC12" s="658"/>
    </row>
    <row r="13" spans="2:143" ht="11.25" customHeight="1">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137917</v>
      </c>
      <c r="BH13" s="622"/>
      <c r="BI13" s="622"/>
      <c r="BJ13" s="622"/>
      <c r="BK13" s="622"/>
      <c r="BL13" s="622"/>
      <c r="BM13" s="622"/>
      <c r="BN13" s="623"/>
      <c r="BO13" s="659">
        <v>49.7</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307401</v>
      </c>
      <c r="CS13" s="622"/>
      <c r="CT13" s="622"/>
      <c r="CU13" s="622"/>
      <c r="CV13" s="622"/>
      <c r="CW13" s="622"/>
      <c r="CX13" s="622"/>
      <c r="CY13" s="623"/>
      <c r="CZ13" s="659">
        <v>7.6</v>
      </c>
      <c r="DA13" s="659"/>
      <c r="DB13" s="659"/>
      <c r="DC13" s="659"/>
      <c r="DD13" s="627">
        <v>281134</v>
      </c>
      <c r="DE13" s="622"/>
      <c r="DF13" s="622"/>
      <c r="DG13" s="622"/>
      <c r="DH13" s="622"/>
      <c r="DI13" s="622"/>
      <c r="DJ13" s="622"/>
      <c r="DK13" s="622"/>
      <c r="DL13" s="622"/>
      <c r="DM13" s="622"/>
      <c r="DN13" s="622"/>
      <c r="DO13" s="622"/>
      <c r="DP13" s="623"/>
      <c r="DQ13" s="627">
        <v>107933</v>
      </c>
      <c r="DR13" s="622"/>
      <c r="DS13" s="622"/>
      <c r="DT13" s="622"/>
      <c r="DU13" s="622"/>
      <c r="DV13" s="622"/>
      <c r="DW13" s="622"/>
      <c r="DX13" s="622"/>
      <c r="DY13" s="622"/>
      <c r="DZ13" s="622"/>
      <c r="EA13" s="622"/>
      <c r="EB13" s="622"/>
      <c r="EC13" s="658"/>
    </row>
    <row r="14" spans="2:143" ht="11.25" customHeight="1">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17179</v>
      </c>
      <c r="BH14" s="622"/>
      <c r="BI14" s="622"/>
      <c r="BJ14" s="622"/>
      <c r="BK14" s="622"/>
      <c r="BL14" s="622"/>
      <c r="BM14" s="622"/>
      <c r="BN14" s="623"/>
      <c r="BO14" s="659">
        <v>6.2</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150650</v>
      </c>
      <c r="CS14" s="622"/>
      <c r="CT14" s="622"/>
      <c r="CU14" s="622"/>
      <c r="CV14" s="622"/>
      <c r="CW14" s="622"/>
      <c r="CX14" s="622"/>
      <c r="CY14" s="623"/>
      <c r="CZ14" s="659">
        <v>3.7</v>
      </c>
      <c r="DA14" s="659"/>
      <c r="DB14" s="659"/>
      <c r="DC14" s="659"/>
      <c r="DD14" s="627">
        <v>42994</v>
      </c>
      <c r="DE14" s="622"/>
      <c r="DF14" s="622"/>
      <c r="DG14" s="622"/>
      <c r="DH14" s="622"/>
      <c r="DI14" s="622"/>
      <c r="DJ14" s="622"/>
      <c r="DK14" s="622"/>
      <c r="DL14" s="622"/>
      <c r="DM14" s="622"/>
      <c r="DN14" s="622"/>
      <c r="DO14" s="622"/>
      <c r="DP14" s="623"/>
      <c r="DQ14" s="627">
        <v>109054</v>
      </c>
      <c r="DR14" s="622"/>
      <c r="DS14" s="622"/>
      <c r="DT14" s="622"/>
      <c r="DU14" s="622"/>
      <c r="DV14" s="622"/>
      <c r="DW14" s="622"/>
      <c r="DX14" s="622"/>
      <c r="DY14" s="622"/>
      <c r="DZ14" s="622"/>
      <c r="EA14" s="622"/>
      <c r="EB14" s="622"/>
      <c r="EC14" s="658"/>
    </row>
    <row r="15" spans="2:143" ht="11.25" customHeight="1">
      <c r="B15" s="618" t="s">
        <v>247</v>
      </c>
      <c r="C15" s="619"/>
      <c r="D15" s="619"/>
      <c r="E15" s="619"/>
      <c r="F15" s="619"/>
      <c r="G15" s="619"/>
      <c r="H15" s="619"/>
      <c r="I15" s="619"/>
      <c r="J15" s="619"/>
      <c r="K15" s="619"/>
      <c r="L15" s="619"/>
      <c r="M15" s="619"/>
      <c r="N15" s="619"/>
      <c r="O15" s="619"/>
      <c r="P15" s="619"/>
      <c r="Q15" s="620"/>
      <c r="R15" s="621">
        <v>4894</v>
      </c>
      <c r="S15" s="622"/>
      <c r="T15" s="622"/>
      <c r="U15" s="622"/>
      <c r="V15" s="622"/>
      <c r="W15" s="622"/>
      <c r="X15" s="622"/>
      <c r="Y15" s="623"/>
      <c r="Z15" s="659">
        <v>0.1</v>
      </c>
      <c r="AA15" s="659"/>
      <c r="AB15" s="659"/>
      <c r="AC15" s="659"/>
      <c r="AD15" s="660">
        <v>4894</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21262</v>
      </c>
      <c r="BH15" s="622"/>
      <c r="BI15" s="622"/>
      <c r="BJ15" s="622"/>
      <c r="BK15" s="622"/>
      <c r="BL15" s="622"/>
      <c r="BM15" s="622"/>
      <c r="BN15" s="623"/>
      <c r="BO15" s="659">
        <v>7.7</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349444</v>
      </c>
      <c r="CS15" s="622"/>
      <c r="CT15" s="622"/>
      <c r="CU15" s="622"/>
      <c r="CV15" s="622"/>
      <c r="CW15" s="622"/>
      <c r="CX15" s="622"/>
      <c r="CY15" s="623"/>
      <c r="CZ15" s="659">
        <v>8.6</v>
      </c>
      <c r="DA15" s="659"/>
      <c r="DB15" s="659"/>
      <c r="DC15" s="659"/>
      <c r="DD15" s="627">
        <v>78387</v>
      </c>
      <c r="DE15" s="622"/>
      <c r="DF15" s="622"/>
      <c r="DG15" s="622"/>
      <c r="DH15" s="622"/>
      <c r="DI15" s="622"/>
      <c r="DJ15" s="622"/>
      <c r="DK15" s="622"/>
      <c r="DL15" s="622"/>
      <c r="DM15" s="622"/>
      <c r="DN15" s="622"/>
      <c r="DO15" s="622"/>
      <c r="DP15" s="623"/>
      <c r="DQ15" s="627">
        <v>257842</v>
      </c>
      <c r="DR15" s="622"/>
      <c r="DS15" s="622"/>
      <c r="DT15" s="622"/>
      <c r="DU15" s="622"/>
      <c r="DV15" s="622"/>
      <c r="DW15" s="622"/>
      <c r="DX15" s="622"/>
      <c r="DY15" s="622"/>
      <c r="DZ15" s="622"/>
      <c r="EA15" s="622"/>
      <c r="EB15" s="622"/>
      <c r="EC15" s="658"/>
    </row>
    <row r="16" spans="2:143" ht="11.25" customHeight="1">
      <c r="B16" s="618" t="s">
        <v>250</v>
      </c>
      <c r="C16" s="619"/>
      <c r="D16" s="619"/>
      <c r="E16" s="619"/>
      <c r="F16" s="619"/>
      <c r="G16" s="619"/>
      <c r="H16" s="619"/>
      <c r="I16" s="619"/>
      <c r="J16" s="619"/>
      <c r="K16" s="619"/>
      <c r="L16" s="619"/>
      <c r="M16" s="619"/>
      <c r="N16" s="619"/>
      <c r="O16" s="619"/>
      <c r="P16" s="619"/>
      <c r="Q16" s="620"/>
      <c r="R16" s="621">
        <v>6820</v>
      </c>
      <c r="S16" s="622"/>
      <c r="T16" s="622"/>
      <c r="U16" s="622"/>
      <c r="V16" s="622"/>
      <c r="W16" s="622"/>
      <c r="X16" s="622"/>
      <c r="Y16" s="623"/>
      <c r="Z16" s="659">
        <v>0.2</v>
      </c>
      <c r="AA16" s="659"/>
      <c r="AB16" s="659"/>
      <c r="AC16" s="659"/>
      <c r="AD16" s="660">
        <v>6820</v>
      </c>
      <c r="AE16" s="660"/>
      <c r="AF16" s="660"/>
      <c r="AG16" s="660"/>
      <c r="AH16" s="660"/>
      <c r="AI16" s="660"/>
      <c r="AJ16" s="660"/>
      <c r="AK16" s="660"/>
      <c r="AL16" s="624">
        <v>0.3</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v>3677</v>
      </c>
      <c r="CS16" s="622"/>
      <c r="CT16" s="622"/>
      <c r="CU16" s="622"/>
      <c r="CV16" s="622"/>
      <c r="CW16" s="622"/>
      <c r="CX16" s="622"/>
      <c r="CY16" s="623"/>
      <c r="CZ16" s="659">
        <v>0.1</v>
      </c>
      <c r="DA16" s="659"/>
      <c r="DB16" s="659"/>
      <c r="DC16" s="659"/>
      <c r="DD16" s="627" t="s">
        <v>122</v>
      </c>
      <c r="DE16" s="622"/>
      <c r="DF16" s="622"/>
      <c r="DG16" s="622"/>
      <c r="DH16" s="622"/>
      <c r="DI16" s="622"/>
      <c r="DJ16" s="622"/>
      <c r="DK16" s="622"/>
      <c r="DL16" s="622"/>
      <c r="DM16" s="622"/>
      <c r="DN16" s="622"/>
      <c r="DO16" s="622"/>
      <c r="DP16" s="623"/>
      <c r="DQ16" s="627">
        <v>310</v>
      </c>
      <c r="DR16" s="622"/>
      <c r="DS16" s="622"/>
      <c r="DT16" s="622"/>
      <c r="DU16" s="622"/>
      <c r="DV16" s="622"/>
      <c r="DW16" s="622"/>
      <c r="DX16" s="622"/>
      <c r="DY16" s="622"/>
      <c r="DZ16" s="622"/>
      <c r="EA16" s="622"/>
      <c r="EB16" s="622"/>
      <c r="EC16" s="658"/>
    </row>
    <row r="17" spans="2:133" ht="11.25" customHeight="1">
      <c r="B17" s="618" t="s">
        <v>253</v>
      </c>
      <c r="C17" s="619"/>
      <c r="D17" s="619"/>
      <c r="E17" s="619"/>
      <c r="F17" s="619"/>
      <c r="G17" s="619"/>
      <c r="H17" s="619"/>
      <c r="I17" s="619"/>
      <c r="J17" s="619"/>
      <c r="K17" s="619"/>
      <c r="L17" s="619"/>
      <c r="M17" s="619"/>
      <c r="N17" s="619"/>
      <c r="O17" s="619"/>
      <c r="P17" s="619"/>
      <c r="Q17" s="620"/>
      <c r="R17" s="621">
        <v>13218</v>
      </c>
      <c r="S17" s="622"/>
      <c r="T17" s="622"/>
      <c r="U17" s="622"/>
      <c r="V17" s="622"/>
      <c r="W17" s="622"/>
      <c r="X17" s="622"/>
      <c r="Y17" s="623"/>
      <c r="Z17" s="659">
        <v>0.3</v>
      </c>
      <c r="AA17" s="659"/>
      <c r="AB17" s="659"/>
      <c r="AC17" s="659"/>
      <c r="AD17" s="660">
        <v>13218</v>
      </c>
      <c r="AE17" s="660"/>
      <c r="AF17" s="660"/>
      <c r="AG17" s="660"/>
      <c r="AH17" s="660"/>
      <c r="AI17" s="660"/>
      <c r="AJ17" s="660"/>
      <c r="AK17" s="660"/>
      <c r="AL17" s="624">
        <v>0.5</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546872</v>
      </c>
      <c r="CS17" s="622"/>
      <c r="CT17" s="622"/>
      <c r="CU17" s="622"/>
      <c r="CV17" s="622"/>
      <c r="CW17" s="622"/>
      <c r="CX17" s="622"/>
      <c r="CY17" s="623"/>
      <c r="CZ17" s="659">
        <v>13.5</v>
      </c>
      <c r="DA17" s="659"/>
      <c r="DB17" s="659"/>
      <c r="DC17" s="659"/>
      <c r="DD17" s="627" t="s">
        <v>122</v>
      </c>
      <c r="DE17" s="622"/>
      <c r="DF17" s="622"/>
      <c r="DG17" s="622"/>
      <c r="DH17" s="622"/>
      <c r="DI17" s="622"/>
      <c r="DJ17" s="622"/>
      <c r="DK17" s="622"/>
      <c r="DL17" s="622"/>
      <c r="DM17" s="622"/>
      <c r="DN17" s="622"/>
      <c r="DO17" s="622"/>
      <c r="DP17" s="623"/>
      <c r="DQ17" s="627">
        <v>531586</v>
      </c>
      <c r="DR17" s="622"/>
      <c r="DS17" s="622"/>
      <c r="DT17" s="622"/>
      <c r="DU17" s="622"/>
      <c r="DV17" s="622"/>
      <c r="DW17" s="622"/>
      <c r="DX17" s="622"/>
      <c r="DY17" s="622"/>
      <c r="DZ17" s="622"/>
      <c r="EA17" s="622"/>
      <c r="EB17" s="622"/>
      <c r="EC17" s="658"/>
    </row>
    <row r="18" spans="2:133" ht="11.25" customHeight="1">
      <c r="B18" s="618" t="s">
        <v>256</v>
      </c>
      <c r="C18" s="619"/>
      <c r="D18" s="619"/>
      <c r="E18" s="619"/>
      <c r="F18" s="619"/>
      <c r="G18" s="619"/>
      <c r="H18" s="619"/>
      <c r="I18" s="619"/>
      <c r="J18" s="619"/>
      <c r="K18" s="619"/>
      <c r="L18" s="619"/>
      <c r="M18" s="619"/>
      <c r="N18" s="619"/>
      <c r="O18" s="619"/>
      <c r="P18" s="619"/>
      <c r="Q18" s="620"/>
      <c r="R18" s="621">
        <v>1576</v>
      </c>
      <c r="S18" s="622"/>
      <c r="T18" s="622"/>
      <c r="U18" s="622"/>
      <c r="V18" s="622"/>
      <c r="W18" s="622"/>
      <c r="X18" s="622"/>
      <c r="Y18" s="623"/>
      <c r="Z18" s="659">
        <v>0</v>
      </c>
      <c r="AA18" s="659"/>
      <c r="AB18" s="659"/>
      <c r="AC18" s="659"/>
      <c r="AD18" s="660">
        <v>1576</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c r="B19" s="618" t="s">
        <v>259</v>
      </c>
      <c r="C19" s="619"/>
      <c r="D19" s="619"/>
      <c r="E19" s="619"/>
      <c r="F19" s="619"/>
      <c r="G19" s="619"/>
      <c r="H19" s="619"/>
      <c r="I19" s="619"/>
      <c r="J19" s="619"/>
      <c r="K19" s="619"/>
      <c r="L19" s="619"/>
      <c r="M19" s="619"/>
      <c r="N19" s="619"/>
      <c r="O19" s="619"/>
      <c r="P19" s="619"/>
      <c r="Q19" s="620"/>
      <c r="R19" s="621">
        <v>11642</v>
      </c>
      <c r="S19" s="622"/>
      <c r="T19" s="622"/>
      <c r="U19" s="622"/>
      <c r="V19" s="622"/>
      <c r="W19" s="622"/>
      <c r="X19" s="622"/>
      <c r="Y19" s="623"/>
      <c r="Z19" s="659">
        <v>0.3</v>
      </c>
      <c r="AA19" s="659"/>
      <c r="AB19" s="659"/>
      <c r="AC19" s="659"/>
      <c r="AD19" s="660">
        <v>11642</v>
      </c>
      <c r="AE19" s="660"/>
      <c r="AF19" s="660"/>
      <c r="AG19" s="660"/>
      <c r="AH19" s="660"/>
      <c r="AI19" s="660"/>
      <c r="AJ19" s="660"/>
      <c r="AK19" s="660"/>
      <c r="AL19" s="624">
        <v>0.5</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c r="B20" s="688" t="s">
        <v>262</v>
      </c>
      <c r="C20" s="689"/>
      <c r="D20" s="689"/>
      <c r="E20" s="689"/>
      <c r="F20" s="689"/>
      <c r="G20" s="689"/>
      <c r="H20" s="689"/>
      <c r="I20" s="689"/>
      <c r="J20" s="689"/>
      <c r="K20" s="689"/>
      <c r="L20" s="689"/>
      <c r="M20" s="689"/>
      <c r="N20" s="689"/>
      <c r="O20" s="689"/>
      <c r="P20" s="689"/>
      <c r="Q20" s="690"/>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4060301</v>
      </c>
      <c r="CS20" s="622"/>
      <c r="CT20" s="622"/>
      <c r="CU20" s="622"/>
      <c r="CV20" s="622"/>
      <c r="CW20" s="622"/>
      <c r="CX20" s="622"/>
      <c r="CY20" s="623"/>
      <c r="CZ20" s="659">
        <v>100</v>
      </c>
      <c r="DA20" s="659"/>
      <c r="DB20" s="659"/>
      <c r="DC20" s="659"/>
      <c r="DD20" s="627">
        <v>754270</v>
      </c>
      <c r="DE20" s="622"/>
      <c r="DF20" s="622"/>
      <c r="DG20" s="622"/>
      <c r="DH20" s="622"/>
      <c r="DI20" s="622"/>
      <c r="DJ20" s="622"/>
      <c r="DK20" s="622"/>
      <c r="DL20" s="622"/>
      <c r="DM20" s="622"/>
      <c r="DN20" s="622"/>
      <c r="DO20" s="622"/>
      <c r="DP20" s="623"/>
      <c r="DQ20" s="627">
        <v>2865562</v>
      </c>
      <c r="DR20" s="622"/>
      <c r="DS20" s="622"/>
      <c r="DT20" s="622"/>
      <c r="DU20" s="622"/>
      <c r="DV20" s="622"/>
      <c r="DW20" s="622"/>
      <c r="DX20" s="622"/>
      <c r="DY20" s="622"/>
      <c r="DZ20" s="622"/>
      <c r="EA20" s="622"/>
      <c r="EB20" s="622"/>
      <c r="EC20" s="658"/>
    </row>
    <row r="21" spans="2:133" ht="11.25" customHeight="1">
      <c r="B21" s="618" t="s">
        <v>265</v>
      </c>
      <c r="C21" s="619"/>
      <c r="D21" s="619"/>
      <c r="E21" s="619"/>
      <c r="F21" s="619"/>
      <c r="G21" s="619"/>
      <c r="H21" s="619"/>
      <c r="I21" s="619"/>
      <c r="J21" s="619"/>
      <c r="K21" s="619"/>
      <c r="L21" s="619"/>
      <c r="M21" s="619"/>
      <c r="N21" s="619"/>
      <c r="O21" s="619"/>
      <c r="P21" s="619"/>
      <c r="Q21" s="620"/>
      <c r="R21" s="621">
        <v>2210953</v>
      </c>
      <c r="S21" s="622"/>
      <c r="T21" s="622"/>
      <c r="U21" s="622"/>
      <c r="V21" s="622"/>
      <c r="W21" s="622"/>
      <c r="X21" s="622"/>
      <c r="Y21" s="623"/>
      <c r="Z21" s="659">
        <v>52.9</v>
      </c>
      <c r="AA21" s="659"/>
      <c r="AB21" s="659"/>
      <c r="AC21" s="659"/>
      <c r="AD21" s="660">
        <v>2049319</v>
      </c>
      <c r="AE21" s="660"/>
      <c r="AF21" s="660"/>
      <c r="AG21" s="660"/>
      <c r="AH21" s="660"/>
      <c r="AI21" s="660"/>
      <c r="AJ21" s="660"/>
      <c r="AK21" s="660"/>
      <c r="AL21" s="624">
        <v>81.599999999999994</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c r="B22" s="618" t="s">
        <v>267</v>
      </c>
      <c r="C22" s="619"/>
      <c r="D22" s="619"/>
      <c r="E22" s="619"/>
      <c r="F22" s="619"/>
      <c r="G22" s="619"/>
      <c r="H22" s="619"/>
      <c r="I22" s="619"/>
      <c r="J22" s="619"/>
      <c r="K22" s="619"/>
      <c r="L22" s="619"/>
      <c r="M22" s="619"/>
      <c r="N22" s="619"/>
      <c r="O22" s="619"/>
      <c r="P22" s="619"/>
      <c r="Q22" s="620"/>
      <c r="R22" s="621">
        <v>2049319</v>
      </c>
      <c r="S22" s="622"/>
      <c r="T22" s="622"/>
      <c r="U22" s="622"/>
      <c r="V22" s="622"/>
      <c r="W22" s="622"/>
      <c r="X22" s="622"/>
      <c r="Y22" s="623"/>
      <c r="Z22" s="659">
        <v>49</v>
      </c>
      <c r="AA22" s="659"/>
      <c r="AB22" s="659"/>
      <c r="AC22" s="659"/>
      <c r="AD22" s="660">
        <v>2049319</v>
      </c>
      <c r="AE22" s="660"/>
      <c r="AF22" s="660"/>
      <c r="AG22" s="660"/>
      <c r="AH22" s="660"/>
      <c r="AI22" s="660"/>
      <c r="AJ22" s="660"/>
      <c r="AK22" s="660"/>
      <c r="AL22" s="624">
        <v>81.599999999999994</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c r="B23" s="618" t="s">
        <v>270</v>
      </c>
      <c r="C23" s="619"/>
      <c r="D23" s="619"/>
      <c r="E23" s="619"/>
      <c r="F23" s="619"/>
      <c r="G23" s="619"/>
      <c r="H23" s="619"/>
      <c r="I23" s="619"/>
      <c r="J23" s="619"/>
      <c r="K23" s="619"/>
      <c r="L23" s="619"/>
      <c r="M23" s="619"/>
      <c r="N23" s="619"/>
      <c r="O23" s="619"/>
      <c r="P23" s="619"/>
      <c r="Q23" s="620"/>
      <c r="R23" s="621">
        <v>161634</v>
      </c>
      <c r="S23" s="622"/>
      <c r="T23" s="622"/>
      <c r="U23" s="622"/>
      <c r="V23" s="622"/>
      <c r="W23" s="622"/>
      <c r="X23" s="622"/>
      <c r="Y23" s="623"/>
      <c r="Z23" s="659">
        <v>3.9</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1633710</v>
      </c>
      <c r="CS24" s="677"/>
      <c r="CT24" s="677"/>
      <c r="CU24" s="677"/>
      <c r="CV24" s="677"/>
      <c r="CW24" s="677"/>
      <c r="CX24" s="677"/>
      <c r="CY24" s="702"/>
      <c r="CZ24" s="703">
        <v>40.200000000000003</v>
      </c>
      <c r="DA24" s="685"/>
      <c r="DB24" s="685"/>
      <c r="DC24" s="705"/>
      <c r="DD24" s="701">
        <v>1392226</v>
      </c>
      <c r="DE24" s="677"/>
      <c r="DF24" s="677"/>
      <c r="DG24" s="677"/>
      <c r="DH24" s="677"/>
      <c r="DI24" s="677"/>
      <c r="DJ24" s="677"/>
      <c r="DK24" s="702"/>
      <c r="DL24" s="701">
        <v>1347906</v>
      </c>
      <c r="DM24" s="677"/>
      <c r="DN24" s="677"/>
      <c r="DO24" s="677"/>
      <c r="DP24" s="677"/>
      <c r="DQ24" s="677"/>
      <c r="DR24" s="677"/>
      <c r="DS24" s="677"/>
      <c r="DT24" s="677"/>
      <c r="DU24" s="677"/>
      <c r="DV24" s="702"/>
      <c r="DW24" s="703">
        <v>53.6</v>
      </c>
      <c r="DX24" s="685"/>
      <c r="DY24" s="685"/>
      <c r="DZ24" s="685"/>
      <c r="EA24" s="685"/>
      <c r="EB24" s="685"/>
      <c r="EC24" s="704"/>
    </row>
    <row r="25" spans="2:133" ht="11.25" customHeight="1">
      <c r="B25" s="618" t="s">
        <v>280</v>
      </c>
      <c r="C25" s="619"/>
      <c r="D25" s="619"/>
      <c r="E25" s="619"/>
      <c r="F25" s="619"/>
      <c r="G25" s="619"/>
      <c r="H25" s="619"/>
      <c r="I25" s="619"/>
      <c r="J25" s="619"/>
      <c r="K25" s="619"/>
      <c r="L25" s="619"/>
      <c r="M25" s="619"/>
      <c r="N25" s="619"/>
      <c r="O25" s="619"/>
      <c r="P25" s="619"/>
      <c r="Q25" s="620"/>
      <c r="R25" s="621">
        <v>2672912</v>
      </c>
      <c r="S25" s="622"/>
      <c r="T25" s="622"/>
      <c r="U25" s="622"/>
      <c r="V25" s="622"/>
      <c r="W25" s="622"/>
      <c r="X25" s="622"/>
      <c r="Y25" s="623"/>
      <c r="Z25" s="659">
        <v>63.9</v>
      </c>
      <c r="AA25" s="659"/>
      <c r="AB25" s="659"/>
      <c r="AC25" s="659"/>
      <c r="AD25" s="660">
        <v>2511278</v>
      </c>
      <c r="AE25" s="660"/>
      <c r="AF25" s="660"/>
      <c r="AG25" s="660"/>
      <c r="AH25" s="660"/>
      <c r="AI25" s="660"/>
      <c r="AJ25" s="660"/>
      <c r="AK25" s="660"/>
      <c r="AL25" s="624">
        <v>100</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824755</v>
      </c>
      <c r="CS25" s="634"/>
      <c r="CT25" s="634"/>
      <c r="CU25" s="634"/>
      <c r="CV25" s="634"/>
      <c r="CW25" s="634"/>
      <c r="CX25" s="634"/>
      <c r="CY25" s="635"/>
      <c r="CZ25" s="624">
        <v>20.3</v>
      </c>
      <c r="DA25" s="636"/>
      <c r="DB25" s="636"/>
      <c r="DC25" s="637"/>
      <c r="DD25" s="627">
        <v>781442</v>
      </c>
      <c r="DE25" s="634"/>
      <c r="DF25" s="634"/>
      <c r="DG25" s="634"/>
      <c r="DH25" s="634"/>
      <c r="DI25" s="634"/>
      <c r="DJ25" s="634"/>
      <c r="DK25" s="635"/>
      <c r="DL25" s="627">
        <v>740079</v>
      </c>
      <c r="DM25" s="634"/>
      <c r="DN25" s="634"/>
      <c r="DO25" s="634"/>
      <c r="DP25" s="634"/>
      <c r="DQ25" s="634"/>
      <c r="DR25" s="634"/>
      <c r="DS25" s="634"/>
      <c r="DT25" s="634"/>
      <c r="DU25" s="634"/>
      <c r="DV25" s="635"/>
      <c r="DW25" s="624">
        <v>29.4</v>
      </c>
      <c r="DX25" s="636"/>
      <c r="DY25" s="636"/>
      <c r="DZ25" s="636"/>
      <c r="EA25" s="636"/>
      <c r="EB25" s="636"/>
      <c r="EC25" s="648"/>
    </row>
    <row r="26" spans="2:133" ht="11.25" customHeight="1">
      <c r="B26" s="618" t="s">
        <v>283</v>
      </c>
      <c r="C26" s="619"/>
      <c r="D26" s="619"/>
      <c r="E26" s="619"/>
      <c r="F26" s="619"/>
      <c r="G26" s="619"/>
      <c r="H26" s="619"/>
      <c r="I26" s="619"/>
      <c r="J26" s="619"/>
      <c r="K26" s="619"/>
      <c r="L26" s="619"/>
      <c r="M26" s="619"/>
      <c r="N26" s="619"/>
      <c r="O26" s="619"/>
      <c r="P26" s="619"/>
      <c r="Q26" s="620"/>
      <c r="R26" s="621" t="s">
        <v>122</v>
      </c>
      <c r="S26" s="622"/>
      <c r="T26" s="622"/>
      <c r="U26" s="622"/>
      <c r="V26" s="622"/>
      <c r="W26" s="622"/>
      <c r="X26" s="622"/>
      <c r="Y26" s="623"/>
      <c r="Z26" s="659" t="s">
        <v>122</v>
      </c>
      <c r="AA26" s="659"/>
      <c r="AB26" s="659"/>
      <c r="AC26" s="659"/>
      <c r="AD26" s="660" t="s">
        <v>122</v>
      </c>
      <c r="AE26" s="660"/>
      <c r="AF26" s="660"/>
      <c r="AG26" s="660"/>
      <c r="AH26" s="660"/>
      <c r="AI26" s="660"/>
      <c r="AJ26" s="660"/>
      <c r="AK26" s="660"/>
      <c r="AL26" s="624" t="s">
        <v>122</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471871</v>
      </c>
      <c r="CS26" s="622"/>
      <c r="CT26" s="622"/>
      <c r="CU26" s="622"/>
      <c r="CV26" s="622"/>
      <c r="CW26" s="622"/>
      <c r="CX26" s="622"/>
      <c r="CY26" s="623"/>
      <c r="CZ26" s="624">
        <v>11.6</v>
      </c>
      <c r="DA26" s="636"/>
      <c r="DB26" s="636"/>
      <c r="DC26" s="637"/>
      <c r="DD26" s="627">
        <v>441285</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c r="B27" s="618" t="s">
        <v>286</v>
      </c>
      <c r="C27" s="619"/>
      <c r="D27" s="619"/>
      <c r="E27" s="619"/>
      <c r="F27" s="619"/>
      <c r="G27" s="619"/>
      <c r="H27" s="619"/>
      <c r="I27" s="619"/>
      <c r="J27" s="619"/>
      <c r="K27" s="619"/>
      <c r="L27" s="619"/>
      <c r="M27" s="619"/>
      <c r="N27" s="619"/>
      <c r="O27" s="619"/>
      <c r="P27" s="619"/>
      <c r="Q27" s="620"/>
      <c r="R27" s="621">
        <v>7710</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277639</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262083</v>
      </c>
      <c r="CS27" s="634"/>
      <c r="CT27" s="634"/>
      <c r="CU27" s="634"/>
      <c r="CV27" s="634"/>
      <c r="CW27" s="634"/>
      <c r="CX27" s="634"/>
      <c r="CY27" s="635"/>
      <c r="CZ27" s="624">
        <v>6.5</v>
      </c>
      <c r="DA27" s="636"/>
      <c r="DB27" s="636"/>
      <c r="DC27" s="637"/>
      <c r="DD27" s="627">
        <v>79198</v>
      </c>
      <c r="DE27" s="634"/>
      <c r="DF27" s="634"/>
      <c r="DG27" s="634"/>
      <c r="DH27" s="634"/>
      <c r="DI27" s="634"/>
      <c r="DJ27" s="634"/>
      <c r="DK27" s="635"/>
      <c r="DL27" s="627">
        <v>76241</v>
      </c>
      <c r="DM27" s="634"/>
      <c r="DN27" s="634"/>
      <c r="DO27" s="634"/>
      <c r="DP27" s="634"/>
      <c r="DQ27" s="634"/>
      <c r="DR27" s="634"/>
      <c r="DS27" s="634"/>
      <c r="DT27" s="634"/>
      <c r="DU27" s="634"/>
      <c r="DV27" s="635"/>
      <c r="DW27" s="624">
        <v>3</v>
      </c>
      <c r="DX27" s="636"/>
      <c r="DY27" s="636"/>
      <c r="DZ27" s="636"/>
      <c r="EA27" s="636"/>
      <c r="EB27" s="636"/>
      <c r="EC27" s="648"/>
    </row>
    <row r="28" spans="2:133" ht="11.25" customHeight="1">
      <c r="B28" s="618" t="s">
        <v>289</v>
      </c>
      <c r="C28" s="619"/>
      <c r="D28" s="619"/>
      <c r="E28" s="619"/>
      <c r="F28" s="619"/>
      <c r="G28" s="619"/>
      <c r="H28" s="619"/>
      <c r="I28" s="619"/>
      <c r="J28" s="619"/>
      <c r="K28" s="619"/>
      <c r="L28" s="619"/>
      <c r="M28" s="619"/>
      <c r="N28" s="619"/>
      <c r="O28" s="619"/>
      <c r="P28" s="619"/>
      <c r="Q28" s="620"/>
      <c r="R28" s="621">
        <v>34574</v>
      </c>
      <c r="S28" s="622"/>
      <c r="T28" s="622"/>
      <c r="U28" s="622"/>
      <c r="V28" s="622"/>
      <c r="W28" s="622"/>
      <c r="X28" s="622"/>
      <c r="Y28" s="623"/>
      <c r="Z28" s="659">
        <v>0.8</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546872</v>
      </c>
      <c r="CS28" s="622"/>
      <c r="CT28" s="622"/>
      <c r="CU28" s="622"/>
      <c r="CV28" s="622"/>
      <c r="CW28" s="622"/>
      <c r="CX28" s="622"/>
      <c r="CY28" s="623"/>
      <c r="CZ28" s="624">
        <v>13.5</v>
      </c>
      <c r="DA28" s="636"/>
      <c r="DB28" s="636"/>
      <c r="DC28" s="637"/>
      <c r="DD28" s="627">
        <v>531586</v>
      </c>
      <c r="DE28" s="622"/>
      <c r="DF28" s="622"/>
      <c r="DG28" s="622"/>
      <c r="DH28" s="622"/>
      <c r="DI28" s="622"/>
      <c r="DJ28" s="622"/>
      <c r="DK28" s="623"/>
      <c r="DL28" s="627">
        <v>531586</v>
      </c>
      <c r="DM28" s="622"/>
      <c r="DN28" s="622"/>
      <c r="DO28" s="622"/>
      <c r="DP28" s="622"/>
      <c r="DQ28" s="622"/>
      <c r="DR28" s="622"/>
      <c r="DS28" s="622"/>
      <c r="DT28" s="622"/>
      <c r="DU28" s="622"/>
      <c r="DV28" s="623"/>
      <c r="DW28" s="624">
        <v>21.1</v>
      </c>
      <c r="DX28" s="636"/>
      <c r="DY28" s="636"/>
      <c r="DZ28" s="636"/>
      <c r="EA28" s="636"/>
      <c r="EB28" s="636"/>
      <c r="EC28" s="648"/>
    </row>
    <row r="29" spans="2:133" ht="11.25" customHeight="1">
      <c r="B29" s="618" t="s">
        <v>291</v>
      </c>
      <c r="C29" s="619"/>
      <c r="D29" s="619"/>
      <c r="E29" s="619"/>
      <c r="F29" s="619"/>
      <c r="G29" s="619"/>
      <c r="H29" s="619"/>
      <c r="I29" s="619"/>
      <c r="J29" s="619"/>
      <c r="K29" s="619"/>
      <c r="L29" s="619"/>
      <c r="M29" s="619"/>
      <c r="N29" s="619"/>
      <c r="O29" s="619"/>
      <c r="P29" s="619"/>
      <c r="Q29" s="620"/>
      <c r="R29" s="621">
        <v>10729</v>
      </c>
      <c r="S29" s="622"/>
      <c r="T29" s="622"/>
      <c r="U29" s="622"/>
      <c r="V29" s="622"/>
      <c r="W29" s="622"/>
      <c r="X29" s="622"/>
      <c r="Y29" s="623"/>
      <c r="Z29" s="659">
        <v>0.3</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546595</v>
      </c>
      <c r="CS29" s="634"/>
      <c r="CT29" s="634"/>
      <c r="CU29" s="634"/>
      <c r="CV29" s="634"/>
      <c r="CW29" s="634"/>
      <c r="CX29" s="634"/>
      <c r="CY29" s="635"/>
      <c r="CZ29" s="624">
        <v>13.5</v>
      </c>
      <c r="DA29" s="636"/>
      <c r="DB29" s="636"/>
      <c r="DC29" s="637"/>
      <c r="DD29" s="627">
        <v>531309</v>
      </c>
      <c r="DE29" s="634"/>
      <c r="DF29" s="634"/>
      <c r="DG29" s="634"/>
      <c r="DH29" s="634"/>
      <c r="DI29" s="634"/>
      <c r="DJ29" s="634"/>
      <c r="DK29" s="635"/>
      <c r="DL29" s="627">
        <v>531309</v>
      </c>
      <c r="DM29" s="634"/>
      <c r="DN29" s="634"/>
      <c r="DO29" s="634"/>
      <c r="DP29" s="634"/>
      <c r="DQ29" s="634"/>
      <c r="DR29" s="634"/>
      <c r="DS29" s="634"/>
      <c r="DT29" s="634"/>
      <c r="DU29" s="634"/>
      <c r="DV29" s="635"/>
      <c r="DW29" s="624">
        <v>21.1</v>
      </c>
      <c r="DX29" s="636"/>
      <c r="DY29" s="636"/>
      <c r="DZ29" s="636"/>
      <c r="EA29" s="636"/>
      <c r="EB29" s="636"/>
      <c r="EC29" s="648"/>
    </row>
    <row r="30" spans="2:133" ht="11.25" customHeight="1">
      <c r="B30" s="618" t="s">
        <v>293</v>
      </c>
      <c r="C30" s="619"/>
      <c r="D30" s="619"/>
      <c r="E30" s="619"/>
      <c r="F30" s="619"/>
      <c r="G30" s="619"/>
      <c r="H30" s="619"/>
      <c r="I30" s="619"/>
      <c r="J30" s="619"/>
      <c r="K30" s="619"/>
      <c r="L30" s="619"/>
      <c r="M30" s="619"/>
      <c r="N30" s="619"/>
      <c r="O30" s="619"/>
      <c r="P30" s="619"/>
      <c r="Q30" s="620"/>
      <c r="R30" s="621">
        <v>360754</v>
      </c>
      <c r="S30" s="622"/>
      <c r="T30" s="622"/>
      <c r="U30" s="622"/>
      <c r="V30" s="622"/>
      <c r="W30" s="622"/>
      <c r="X30" s="622"/>
      <c r="Y30" s="623"/>
      <c r="Z30" s="659">
        <v>8.6</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528878</v>
      </c>
      <c r="CS30" s="622"/>
      <c r="CT30" s="622"/>
      <c r="CU30" s="622"/>
      <c r="CV30" s="622"/>
      <c r="CW30" s="622"/>
      <c r="CX30" s="622"/>
      <c r="CY30" s="623"/>
      <c r="CZ30" s="624">
        <v>13</v>
      </c>
      <c r="DA30" s="636"/>
      <c r="DB30" s="636"/>
      <c r="DC30" s="637"/>
      <c r="DD30" s="627">
        <v>513646</v>
      </c>
      <c r="DE30" s="622"/>
      <c r="DF30" s="622"/>
      <c r="DG30" s="622"/>
      <c r="DH30" s="622"/>
      <c r="DI30" s="622"/>
      <c r="DJ30" s="622"/>
      <c r="DK30" s="623"/>
      <c r="DL30" s="627">
        <v>513646</v>
      </c>
      <c r="DM30" s="622"/>
      <c r="DN30" s="622"/>
      <c r="DO30" s="622"/>
      <c r="DP30" s="622"/>
      <c r="DQ30" s="622"/>
      <c r="DR30" s="622"/>
      <c r="DS30" s="622"/>
      <c r="DT30" s="622"/>
      <c r="DU30" s="622"/>
      <c r="DV30" s="623"/>
      <c r="DW30" s="624">
        <v>20.399999999999999</v>
      </c>
      <c r="DX30" s="636"/>
      <c r="DY30" s="636"/>
      <c r="DZ30" s="636"/>
      <c r="EA30" s="636"/>
      <c r="EB30" s="636"/>
      <c r="EC30" s="648"/>
    </row>
    <row r="31" spans="2:133" ht="11.25" customHeight="1">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v>
      </c>
      <c r="BH31" s="684"/>
      <c r="BI31" s="684"/>
      <c r="BJ31" s="684"/>
      <c r="BK31" s="684"/>
      <c r="BL31" s="684"/>
      <c r="BM31" s="685">
        <v>96.5</v>
      </c>
      <c r="BN31" s="684"/>
      <c r="BO31" s="684"/>
      <c r="BP31" s="684"/>
      <c r="BQ31" s="686"/>
      <c r="BR31" s="683">
        <v>99</v>
      </c>
      <c r="BS31" s="684"/>
      <c r="BT31" s="684"/>
      <c r="BU31" s="684"/>
      <c r="BV31" s="684"/>
      <c r="BW31" s="684"/>
      <c r="BX31" s="685">
        <v>96.8</v>
      </c>
      <c r="BY31" s="684"/>
      <c r="BZ31" s="684"/>
      <c r="CA31" s="684"/>
      <c r="CB31" s="686"/>
      <c r="CD31" s="642"/>
      <c r="CE31" s="643"/>
      <c r="CF31" s="618" t="s">
        <v>300</v>
      </c>
      <c r="CG31" s="619"/>
      <c r="CH31" s="619"/>
      <c r="CI31" s="619"/>
      <c r="CJ31" s="619"/>
      <c r="CK31" s="619"/>
      <c r="CL31" s="619"/>
      <c r="CM31" s="619"/>
      <c r="CN31" s="619"/>
      <c r="CO31" s="619"/>
      <c r="CP31" s="619"/>
      <c r="CQ31" s="620"/>
      <c r="CR31" s="621">
        <v>17717</v>
      </c>
      <c r="CS31" s="634"/>
      <c r="CT31" s="634"/>
      <c r="CU31" s="634"/>
      <c r="CV31" s="634"/>
      <c r="CW31" s="634"/>
      <c r="CX31" s="634"/>
      <c r="CY31" s="635"/>
      <c r="CZ31" s="624">
        <v>0.4</v>
      </c>
      <c r="DA31" s="636"/>
      <c r="DB31" s="636"/>
      <c r="DC31" s="637"/>
      <c r="DD31" s="627">
        <v>17663</v>
      </c>
      <c r="DE31" s="634"/>
      <c r="DF31" s="634"/>
      <c r="DG31" s="634"/>
      <c r="DH31" s="634"/>
      <c r="DI31" s="634"/>
      <c r="DJ31" s="634"/>
      <c r="DK31" s="635"/>
      <c r="DL31" s="627">
        <v>17663</v>
      </c>
      <c r="DM31" s="634"/>
      <c r="DN31" s="634"/>
      <c r="DO31" s="634"/>
      <c r="DP31" s="634"/>
      <c r="DQ31" s="634"/>
      <c r="DR31" s="634"/>
      <c r="DS31" s="634"/>
      <c r="DT31" s="634"/>
      <c r="DU31" s="634"/>
      <c r="DV31" s="635"/>
      <c r="DW31" s="624">
        <v>0.7</v>
      </c>
      <c r="DX31" s="636"/>
      <c r="DY31" s="636"/>
      <c r="DZ31" s="636"/>
      <c r="EA31" s="636"/>
      <c r="EB31" s="636"/>
      <c r="EC31" s="648"/>
    </row>
    <row r="32" spans="2:133" ht="11.25" customHeight="1">
      <c r="B32" s="618" t="s">
        <v>301</v>
      </c>
      <c r="C32" s="619"/>
      <c r="D32" s="619"/>
      <c r="E32" s="619"/>
      <c r="F32" s="619"/>
      <c r="G32" s="619"/>
      <c r="H32" s="619"/>
      <c r="I32" s="619"/>
      <c r="J32" s="619"/>
      <c r="K32" s="619"/>
      <c r="L32" s="619"/>
      <c r="M32" s="619"/>
      <c r="N32" s="619"/>
      <c r="O32" s="619"/>
      <c r="P32" s="619"/>
      <c r="Q32" s="620"/>
      <c r="R32" s="621">
        <v>239589</v>
      </c>
      <c r="S32" s="622"/>
      <c r="T32" s="622"/>
      <c r="U32" s="622"/>
      <c r="V32" s="622"/>
      <c r="W32" s="622"/>
      <c r="X32" s="622"/>
      <c r="Y32" s="623"/>
      <c r="Z32" s="659">
        <v>5.7</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99.2</v>
      </c>
      <c r="BH32" s="634"/>
      <c r="BI32" s="634"/>
      <c r="BJ32" s="634"/>
      <c r="BK32" s="634"/>
      <c r="BL32" s="634"/>
      <c r="BM32" s="625">
        <v>98.5</v>
      </c>
      <c r="BN32" s="634"/>
      <c r="BO32" s="634"/>
      <c r="BP32" s="634"/>
      <c r="BQ32" s="657"/>
      <c r="BR32" s="687">
        <v>99.5</v>
      </c>
      <c r="BS32" s="634"/>
      <c r="BT32" s="634"/>
      <c r="BU32" s="634"/>
      <c r="BV32" s="634"/>
      <c r="BW32" s="634"/>
      <c r="BX32" s="625">
        <v>99</v>
      </c>
      <c r="BY32" s="634"/>
      <c r="BZ32" s="634"/>
      <c r="CA32" s="634"/>
      <c r="CB32" s="657"/>
      <c r="CD32" s="644"/>
      <c r="CE32" s="645"/>
      <c r="CF32" s="618" t="s">
        <v>304</v>
      </c>
      <c r="CG32" s="619"/>
      <c r="CH32" s="619"/>
      <c r="CI32" s="619"/>
      <c r="CJ32" s="619"/>
      <c r="CK32" s="619"/>
      <c r="CL32" s="619"/>
      <c r="CM32" s="619"/>
      <c r="CN32" s="619"/>
      <c r="CO32" s="619"/>
      <c r="CP32" s="619"/>
      <c r="CQ32" s="620"/>
      <c r="CR32" s="621">
        <v>277</v>
      </c>
      <c r="CS32" s="622"/>
      <c r="CT32" s="622"/>
      <c r="CU32" s="622"/>
      <c r="CV32" s="622"/>
      <c r="CW32" s="622"/>
      <c r="CX32" s="622"/>
      <c r="CY32" s="623"/>
      <c r="CZ32" s="624">
        <v>0</v>
      </c>
      <c r="DA32" s="636"/>
      <c r="DB32" s="636"/>
      <c r="DC32" s="637"/>
      <c r="DD32" s="627">
        <v>277</v>
      </c>
      <c r="DE32" s="622"/>
      <c r="DF32" s="622"/>
      <c r="DG32" s="622"/>
      <c r="DH32" s="622"/>
      <c r="DI32" s="622"/>
      <c r="DJ32" s="622"/>
      <c r="DK32" s="623"/>
      <c r="DL32" s="627">
        <v>277</v>
      </c>
      <c r="DM32" s="622"/>
      <c r="DN32" s="622"/>
      <c r="DO32" s="622"/>
      <c r="DP32" s="622"/>
      <c r="DQ32" s="622"/>
      <c r="DR32" s="622"/>
      <c r="DS32" s="622"/>
      <c r="DT32" s="622"/>
      <c r="DU32" s="622"/>
      <c r="DV32" s="623"/>
      <c r="DW32" s="624">
        <v>0</v>
      </c>
      <c r="DX32" s="636"/>
      <c r="DY32" s="636"/>
      <c r="DZ32" s="636"/>
      <c r="EA32" s="636"/>
      <c r="EB32" s="636"/>
      <c r="EC32" s="648"/>
    </row>
    <row r="33" spans="2:133" ht="11.25" customHeight="1">
      <c r="B33" s="618" t="s">
        <v>305</v>
      </c>
      <c r="C33" s="619"/>
      <c r="D33" s="619"/>
      <c r="E33" s="619"/>
      <c r="F33" s="619"/>
      <c r="G33" s="619"/>
      <c r="H33" s="619"/>
      <c r="I33" s="619"/>
      <c r="J33" s="619"/>
      <c r="K33" s="619"/>
      <c r="L33" s="619"/>
      <c r="M33" s="619"/>
      <c r="N33" s="619"/>
      <c r="O33" s="619"/>
      <c r="P33" s="619"/>
      <c r="Q33" s="620"/>
      <c r="R33" s="621">
        <v>4188</v>
      </c>
      <c r="S33" s="622"/>
      <c r="T33" s="622"/>
      <c r="U33" s="622"/>
      <c r="V33" s="622"/>
      <c r="W33" s="622"/>
      <c r="X33" s="622"/>
      <c r="Y33" s="623"/>
      <c r="Z33" s="659">
        <v>0.1</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98.7</v>
      </c>
      <c r="BH33" s="606"/>
      <c r="BI33" s="606"/>
      <c r="BJ33" s="606"/>
      <c r="BK33" s="606"/>
      <c r="BL33" s="606"/>
      <c r="BM33" s="652">
        <v>94.7</v>
      </c>
      <c r="BN33" s="606"/>
      <c r="BO33" s="606"/>
      <c r="BP33" s="606"/>
      <c r="BQ33" s="669"/>
      <c r="BR33" s="682">
        <v>98.6</v>
      </c>
      <c r="BS33" s="606"/>
      <c r="BT33" s="606"/>
      <c r="BU33" s="606"/>
      <c r="BV33" s="606"/>
      <c r="BW33" s="606"/>
      <c r="BX33" s="652">
        <v>95.1</v>
      </c>
      <c r="BY33" s="606"/>
      <c r="BZ33" s="606"/>
      <c r="CA33" s="606"/>
      <c r="CB33" s="669"/>
      <c r="CD33" s="618" t="s">
        <v>307</v>
      </c>
      <c r="CE33" s="619"/>
      <c r="CF33" s="619"/>
      <c r="CG33" s="619"/>
      <c r="CH33" s="619"/>
      <c r="CI33" s="619"/>
      <c r="CJ33" s="619"/>
      <c r="CK33" s="619"/>
      <c r="CL33" s="619"/>
      <c r="CM33" s="619"/>
      <c r="CN33" s="619"/>
      <c r="CO33" s="619"/>
      <c r="CP33" s="619"/>
      <c r="CQ33" s="620"/>
      <c r="CR33" s="621">
        <v>1668644</v>
      </c>
      <c r="CS33" s="634"/>
      <c r="CT33" s="634"/>
      <c r="CU33" s="634"/>
      <c r="CV33" s="634"/>
      <c r="CW33" s="634"/>
      <c r="CX33" s="634"/>
      <c r="CY33" s="635"/>
      <c r="CZ33" s="624">
        <v>41.1</v>
      </c>
      <c r="DA33" s="636"/>
      <c r="DB33" s="636"/>
      <c r="DC33" s="637"/>
      <c r="DD33" s="627">
        <v>1289187</v>
      </c>
      <c r="DE33" s="634"/>
      <c r="DF33" s="634"/>
      <c r="DG33" s="634"/>
      <c r="DH33" s="634"/>
      <c r="DI33" s="634"/>
      <c r="DJ33" s="634"/>
      <c r="DK33" s="635"/>
      <c r="DL33" s="627">
        <v>819787</v>
      </c>
      <c r="DM33" s="634"/>
      <c r="DN33" s="634"/>
      <c r="DO33" s="634"/>
      <c r="DP33" s="634"/>
      <c r="DQ33" s="634"/>
      <c r="DR33" s="634"/>
      <c r="DS33" s="634"/>
      <c r="DT33" s="634"/>
      <c r="DU33" s="634"/>
      <c r="DV33" s="635"/>
      <c r="DW33" s="624">
        <v>32.6</v>
      </c>
      <c r="DX33" s="636"/>
      <c r="DY33" s="636"/>
      <c r="DZ33" s="636"/>
      <c r="EA33" s="636"/>
      <c r="EB33" s="636"/>
      <c r="EC33" s="648"/>
    </row>
    <row r="34" spans="2:133" ht="11.25" customHeight="1">
      <c r="B34" s="618" t="s">
        <v>308</v>
      </c>
      <c r="C34" s="619"/>
      <c r="D34" s="619"/>
      <c r="E34" s="619"/>
      <c r="F34" s="619"/>
      <c r="G34" s="619"/>
      <c r="H34" s="619"/>
      <c r="I34" s="619"/>
      <c r="J34" s="619"/>
      <c r="K34" s="619"/>
      <c r="L34" s="619"/>
      <c r="M34" s="619"/>
      <c r="N34" s="619"/>
      <c r="O34" s="619"/>
      <c r="P34" s="619"/>
      <c r="Q34" s="620"/>
      <c r="R34" s="621">
        <v>22566</v>
      </c>
      <c r="S34" s="622"/>
      <c r="T34" s="622"/>
      <c r="U34" s="622"/>
      <c r="V34" s="622"/>
      <c r="W34" s="622"/>
      <c r="X34" s="622"/>
      <c r="Y34" s="623"/>
      <c r="Z34" s="659">
        <v>0.5</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631039</v>
      </c>
      <c r="CS34" s="622"/>
      <c r="CT34" s="622"/>
      <c r="CU34" s="622"/>
      <c r="CV34" s="622"/>
      <c r="CW34" s="622"/>
      <c r="CX34" s="622"/>
      <c r="CY34" s="623"/>
      <c r="CZ34" s="624">
        <v>15.5</v>
      </c>
      <c r="DA34" s="636"/>
      <c r="DB34" s="636"/>
      <c r="DC34" s="637"/>
      <c r="DD34" s="627">
        <v>507732</v>
      </c>
      <c r="DE34" s="622"/>
      <c r="DF34" s="622"/>
      <c r="DG34" s="622"/>
      <c r="DH34" s="622"/>
      <c r="DI34" s="622"/>
      <c r="DJ34" s="622"/>
      <c r="DK34" s="623"/>
      <c r="DL34" s="627">
        <v>342289</v>
      </c>
      <c r="DM34" s="622"/>
      <c r="DN34" s="622"/>
      <c r="DO34" s="622"/>
      <c r="DP34" s="622"/>
      <c r="DQ34" s="622"/>
      <c r="DR34" s="622"/>
      <c r="DS34" s="622"/>
      <c r="DT34" s="622"/>
      <c r="DU34" s="622"/>
      <c r="DV34" s="623"/>
      <c r="DW34" s="624">
        <v>13.6</v>
      </c>
      <c r="DX34" s="636"/>
      <c r="DY34" s="636"/>
      <c r="DZ34" s="636"/>
      <c r="EA34" s="636"/>
      <c r="EB34" s="636"/>
      <c r="EC34" s="648"/>
    </row>
    <row r="35" spans="2:133" ht="11.25" customHeight="1">
      <c r="B35" s="618" t="s">
        <v>310</v>
      </c>
      <c r="C35" s="619"/>
      <c r="D35" s="619"/>
      <c r="E35" s="619"/>
      <c r="F35" s="619"/>
      <c r="G35" s="619"/>
      <c r="H35" s="619"/>
      <c r="I35" s="619"/>
      <c r="J35" s="619"/>
      <c r="K35" s="619"/>
      <c r="L35" s="619"/>
      <c r="M35" s="619"/>
      <c r="N35" s="619"/>
      <c r="O35" s="619"/>
      <c r="P35" s="619"/>
      <c r="Q35" s="620"/>
      <c r="R35" s="621">
        <v>299714</v>
      </c>
      <c r="S35" s="622"/>
      <c r="T35" s="622"/>
      <c r="U35" s="622"/>
      <c r="V35" s="622"/>
      <c r="W35" s="622"/>
      <c r="X35" s="622"/>
      <c r="Y35" s="623"/>
      <c r="Z35" s="659">
        <v>7.2</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5621</v>
      </c>
      <c r="CS35" s="634"/>
      <c r="CT35" s="634"/>
      <c r="CU35" s="634"/>
      <c r="CV35" s="634"/>
      <c r="CW35" s="634"/>
      <c r="CX35" s="634"/>
      <c r="CY35" s="635"/>
      <c r="CZ35" s="624">
        <v>0.1</v>
      </c>
      <c r="DA35" s="636"/>
      <c r="DB35" s="636"/>
      <c r="DC35" s="637"/>
      <c r="DD35" s="627">
        <v>4582</v>
      </c>
      <c r="DE35" s="634"/>
      <c r="DF35" s="634"/>
      <c r="DG35" s="634"/>
      <c r="DH35" s="634"/>
      <c r="DI35" s="634"/>
      <c r="DJ35" s="634"/>
      <c r="DK35" s="635"/>
      <c r="DL35" s="627">
        <v>4325</v>
      </c>
      <c r="DM35" s="634"/>
      <c r="DN35" s="634"/>
      <c r="DO35" s="634"/>
      <c r="DP35" s="634"/>
      <c r="DQ35" s="634"/>
      <c r="DR35" s="634"/>
      <c r="DS35" s="634"/>
      <c r="DT35" s="634"/>
      <c r="DU35" s="634"/>
      <c r="DV35" s="635"/>
      <c r="DW35" s="624">
        <v>0.2</v>
      </c>
      <c r="DX35" s="636"/>
      <c r="DY35" s="636"/>
      <c r="DZ35" s="636"/>
      <c r="EA35" s="636"/>
      <c r="EB35" s="636"/>
      <c r="EC35" s="648"/>
    </row>
    <row r="36" spans="2:133" ht="11.25" customHeight="1">
      <c r="B36" s="618" t="s">
        <v>314</v>
      </c>
      <c r="C36" s="619"/>
      <c r="D36" s="619"/>
      <c r="E36" s="619"/>
      <c r="F36" s="619"/>
      <c r="G36" s="619"/>
      <c r="H36" s="619"/>
      <c r="I36" s="619"/>
      <c r="J36" s="619"/>
      <c r="K36" s="619"/>
      <c r="L36" s="619"/>
      <c r="M36" s="619"/>
      <c r="N36" s="619"/>
      <c r="O36" s="619"/>
      <c r="P36" s="619"/>
      <c r="Q36" s="620"/>
      <c r="R36" s="621">
        <v>5720</v>
      </c>
      <c r="S36" s="622"/>
      <c r="T36" s="622"/>
      <c r="U36" s="622"/>
      <c r="V36" s="622"/>
      <c r="W36" s="622"/>
      <c r="X36" s="622"/>
      <c r="Y36" s="623"/>
      <c r="Z36" s="659">
        <v>0.1</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450600</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11219</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530462</v>
      </c>
      <c r="CS36" s="622"/>
      <c r="CT36" s="622"/>
      <c r="CU36" s="622"/>
      <c r="CV36" s="622"/>
      <c r="CW36" s="622"/>
      <c r="CX36" s="622"/>
      <c r="CY36" s="623"/>
      <c r="CZ36" s="624">
        <v>13.1</v>
      </c>
      <c r="DA36" s="636"/>
      <c r="DB36" s="636"/>
      <c r="DC36" s="637"/>
      <c r="DD36" s="627">
        <v>344712</v>
      </c>
      <c r="DE36" s="622"/>
      <c r="DF36" s="622"/>
      <c r="DG36" s="622"/>
      <c r="DH36" s="622"/>
      <c r="DI36" s="622"/>
      <c r="DJ36" s="622"/>
      <c r="DK36" s="623"/>
      <c r="DL36" s="627">
        <v>218022</v>
      </c>
      <c r="DM36" s="622"/>
      <c r="DN36" s="622"/>
      <c r="DO36" s="622"/>
      <c r="DP36" s="622"/>
      <c r="DQ36" s="622"/>
      <c r="DR36" s="622"/>
      <c r="DS36" s="622"/>
      <c r="DT36" s="622"/>
      <c r="DU36" s="622"/>
      <c r="DV36" s="623"/>
      <c r="DW36" s="624">
        <v>8.6999999999999993</v>
      </c>
      <c r="DX36" s="636"/>
      <c r="DY36" s="636"/>
      <c r="DZ36" s="636"/>
      <c r="EA36" s="636"/>
      <c r="EB36" s="636"/>
      <c r="EC36" s="648"/>
    </row>
    <row r="37" spans="2:133" ht="11.25" customHeight="1">
      <c r="B37" s="618" t="s">
        <v>318</v>
      </c>
      <c r="C37" s="619"/>
      <c r="D37" s="619"/>
      <c r="E37" s="619"/>
      <c r="F37" s="619"/>
      <c r="G37" s="619"/>
      <c r="H37" s="619"/>
      <c r="I37" s="619"/>
      <c r="J37" s="619"/>
      <c r="K37" s="619"/>
      <c r="L37" s="619"/>
      <c r="M37" s="619"/>
      <c r="N37" s="619"/>
      <c r="O37" s="619"/>
      <c r="P37" s="619"/>
      <c r="Q37" s="620"/>
      <c r="R37" s="621">
        <v>58966</v>
      </c>
      <c r="S37" s="622"/>
      <c r="T37" s="622"/>
      <c r="U37" s="622"/>
      <c r="V37" s="622"/>
      <c r="W37" s="622"/>
      <c r="X37" s="622"/>
      <c r="Y37" s="623"/>
      <c r="Z37" s="659">
        <v>1.4</v>
      </c>
      <c r="AA37" s="659"/>
      <c r="AB37" s="659"/>
      <c r="AC37" s="659"/>
      <c r="AD37" s="660" t="s">
        <v>122</v>
      </c>
      <c r="AE37" s="660"/>
      <c r="AF37" s="660"/>
      <c r="AG37" s="660"/>
      <c r="AH37" s="660"/>
      <c r="AI37" s="660"/>
      <c r="AJ37" s="660"/>
      <c r="AK37" s="660"/>
      <c r="AL37" s="624" t="s">
        <v>122</v>
      </c>
      <c r="AM37" s="625"/>
      <c r="AN37" s="625"/>
      <c r="AO37" s="661"/>
      <c r="AQ37" s="654" t="s">
        <v>319</v>
      </c>
      <c r="AR37" s="655"/>
      <c r="AS37" s="655"/>
      <c r="AT37" s="655"/>
      <c r="AU37" s="655"/>
      <c r="AV37" s="655"/>
      <c r="AW37" s="655"/>
      <c r="AX37" s="655"/>
      <c r="AY37" s="656"/>
      <c r="AZ37" s="621">
        <v>1800</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2410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179385</v>
      </c>
      <c r="CS37" s="634"/>
      <c r="CT37" s="634"/>
      <c r="CU37" s="634"/>
      <c r="CV37" s="634"/>
      <c r="CW37" s="634"/>
      <c r="CX37" s="634"/>
      <c r="CY37" s="635"/>
      <c r="CZ37" s="624">
        <v>4.4000000000000004</v>
      </c>
      <c r="DA37" s="636"/>
      <c r="DB37" s="636"/>
      <c r="DC37" s="637"/>
      <c r="DD37" s="627">
        <v>173758</v>
      </c>
      <c r="DE37" s="634"/>
      <c r="DF37" s="634"/>
      <c r="DG37" s="634"/>
      <c r="DH37" s="634"/>
      <c r="DI37" s="634"/>
      <c r="DJ37" s="634"/>
      <c r="DK37" s="635"/>
      <c r="DL37" s="627">
        <v>172652</v>
      </c>
      <c r="DM37" s="634"/>
      <c r="DN37" s="634"/>
      <c r="DO37" s="634"/>
      <c r="DP37" s="634"/>
      <c r="DQ37" s="634"/>
      <c r="DR37" s="634"/>
      <c r="DS37" s="634"/>
      <c r="DT37" s="634"/>
      <c r="DU37" s="634"/>
      <c r="DV37" s="635"/>
      <c r="DW37" s="624">
        <v>6.9</v>
      </c>
      <c r="DX37" s="636"/>
      <c r="DY37" s="636"/>
      <c r="DZ37" s="636"/>
      <c r="EA37" s="636"/>
      <c r="EB37" s="636"/>
      <c r="EC37" s="648"/>
    </row>
    <row r="38" spans="2:133" ht="11.25" customHeight="1">
      <c r="B38" s="618" t="s">
        <v>322</v>
      </c>
      <c r="C38" s="619"/>
      <c r="D38" s="619"/>
      <c r="E38" s="619"/>
      <c r="F38" s="619"/>
      <c r="G38" s="619"/>
      <c r="H38" s="619"/>
      <c r="I38" s="619"/>
      <c r="J38" s="619"/>
      <c r="K38" s="619"/>
      <c r="L38" s="619"/>
      <c r="M38" s="619"/>
      <c r="N38" s="619"/>
      <c r="O38" s="619"/>
      <c r="P38" s="619"/>
      <c r="Q38" s="620"/>
      <c r="R38" s="621">
        <v>465955</v>
      </c>
      <c r="S38" s="622"/>
      <c r="T38" s="622"/>
      <c r="U38" s="622"/>
      <c r="V38" s="622"/>
      <c r="W38" s="622"/>
      <c r="X38" s="622"/>
      <c r="Y38" s="623"/>
      <c r="Z38" s="659">
        <v>11.1</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1349</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591</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450600</v>
      </c>
      <c r="CS38" s="622"/>
      <c r="CT38" s="622"/>
      <c r="CU38" s="622"/>
      <c r="CV38" s="622"/>
      <c r="CW38" s="622"/>
      <c r="CX38" s="622"/>
      <c r="CY38" s="623"/>
      <c r="CZ38" s="624">
        <v>11.1</v>
      </c>
      <c r="DA38" s="636"/>
      <c r="DB38" s="636"/>
      <c r="DC38" s="637"/>
      <c r="DD38" s="627">
        <v>401984</v>
      </c>
      <c r="DE38" s="622"/>
      <c r="DF38" s="622"/>
      <c r="DG38" s="622"/>
      <c r="DH38" s="622"/>
      <c r="DI38" s="622"/>
      <c r="DJ38" s="622"/>
      <c r="DK38" s="623"/>
      <c r="DL38" s="627">
        <v>255151</v>
      </c>
      <c r="DM38" s="622"/>
      <c r="DN38" s="622"/>
      <c r="DO38" s="622"/>
      <c r="DP38" s="622"/>
      <c r="DQ38" s="622"/>
      <c r="DR38" s="622"/>
      <c r="DS38" s="622"/>
      <c r="DT38" s="622"/>
      <c r="DU38" s="622"/>
      <c r="DV38" s="623"/>
      <c r="DW38" s="624">
        <v>10.1</v>
      </c>
      <c r="DX38" s="636"/>
      <c r="DY38" s="636"/>
      <c r="DZ38" s="636"/>
      <c r="EA38" s="636"/>
      <c r="EB38" s="636"/>
      <c r="EC38" s="648"/>
    </row>
    <row r="39" spans="2:133" ht="11.25" customHeight="1">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811</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31497</v>
      </c>
      <c r="CS39" s="634"/>
      <c r="CT39" s="634"/>
      <c r="CU39" s="634"/>
      <c r="CV39" s="634"/>
      <c r="CW39" s="634"/>
      <c r="CX39" s="634"/>
      <c r="CY39" s="635"/>
      <c r="CZ39" s="624">
        <v>0.8</v>
      </c>
      <c r="DA39" s="636"/>
      <c r="DB39" s="636"/>
      <c r="DC39" s="637"/>
      <c r="DD39" s="627">
        <v>16752</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c r="B40" s="618" t="s">
        <v>330</v>
      </c>
      <c r="C40" s="619"/>
      <c r="D40" s="619"/>
      <c r="E40" s="619"/>
      <c r="F40" s="619"/>
      <c r="G40" s="619"/>
      <c r="H40" s="619"/>
      <c r="I40" s="619"/>
      <c r="J40" s="619"/>
      <c r="K40" s="619"/>
      <c r="L40" s="619"/>
      <c r="M40" s="619"/>
      <c r="N40" s="619"/>
      <c r="O40" s="619"/>
      <c r="P40" s="619"/>
      <c r="Q40" s="620"/>
      <c r="R40" s="621">
        <v>4255</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75</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19425</v>
      </c>
      <c r="CS40" s="622"/>
      <c r="CT40" s="622"/>
      <c r="CU40" s="622"/>
      <c r="CV40" s="622"/>
      <c r="CW40" s="622"/>
      <c r="CX40" s="622"/>
      <c r="CY40" s="623"/>
      <c r="CZ40" s="624">
        <v>0.5</v>
      </c>
      <c r="DA40" s="636"/>
      <c r="DB40" s="636"/>
      <c r="DC40" s="637"/>
      <c r="DD40" s="627">
        <v>13425</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c r="B41" s="602" t="s">
        <v>335</v>
      </c>
      <c r="C41" s="603"/>
      <c r="D41" s="603"/>
      <c r="E41" s="603"/>
      <c r="F41" s="603"/>
      <c r="G41" s="603"/>
      <c r="H41" s="603"/>
      <c r="I41" s="603"/>
      <c r="J41" s="603"/>
      <c r="K41" s="603"/>
      <c r="L41" s="603"/>
      <c r="M41" s="603"/>
      <c r="N41" s="603"/>
      <c r="O41" s="603"/>
      <c r="P41" s="603"/>
      <c r="Q41" s="604"/>
      <c r="R41" s="605">
        <v>4183377</v>
      </c>
      <c r="S41" s="646"/>
      <c r="T41" s="646"/>
      <c r="U41" s="646"/>
      <c r="V41" s="646"/>
      <c r="W41" s="646"/>
      <c r="X41" s="646"/>
      <c r="Y41" s="649"/>
      <c r="Z41" s="650">
        <v>100</v>
      </c>
      <c r="AA41" s="650"/>
      <c r="AB41" s="650"/>
      <c r="AC41" s="650"/>
      <c r="AD41" s="651">
        <v>2511278</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232518</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3</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c r="AQ42" s="666" t="s">
        <v>339</v>
      </c>
      <c r="AR42" s="667"/>
      <c r="AS42" s="667"/>
      <c r="AT42" s="667"/>
      <c r="AU42" s="667"/>
      <c r="AV42" s="667"/>
      <c r="AW42" s="667"/>
      <c r="AX42" s="667"/>
      <c r="AY42" s="668"/>
      <c r="AZ42" s="605">
        <v>214933</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433</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757947</v>
      </c>
      <c r="CS42" s="634"/>
      <c r="CT42" s="634"/>
      <c r="CU42" s="634"/>
      <c r="CV42" s="634"/>
      <c r="CW42" s="634"/>
      <c r="CX42" s="634"/>
      <c r="CY42" s="635"/>
      <c r="CZ42" s="624">
        <v>18.7</v>
      </c>
      <c r="DA42" s="636"/>
      <c r="DB42" s="636"/>
      <c r="DC42" s="637"/>
      <c r="DD42" s="627">
        <v>184149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c r="B43" s="202" t="s">
        <v>342</v>
      </c>
      <c r="CD43" s="618" t="s">
        <v>343</v>
      </c>
      <c r="CE43" s="619"/>
      <c r="CF43" s="619"/>
      <c r="CG43" s="619"/>
      <c r="CH43" s="619"/>
      <c r="CI43" s="619"/>
      <c r="CJ43" s="619"/>
      <c r="CK43" s="619"/>
      <c r="CL43" s="619"/>
      <c r="CM43" s="619"/>
      <c r="CN43" s="619"/>
      <c r="CO43" s="619"/>
      <c r="CP43" s="619"/>
      <c r="CQ43" s="620"/>
      <c r="CR43" s="621">
        <v>60719</v>
      </c>
      <c r="CS43" s="634"/>
      <c r="CT43" s="634"/>
      <c r="CU43" s="634"/>
      <c r="CV43" s="634"/>
      <c r="CW43" s="634"/>
      <c r="CX43" s="634"/>
      <c r="CY43" s="635"/>
      <c r="CZ43" s="624">
        <v>1.5</v>
      </c>
      <c r="DA43" s="636"/>
      <c r="DB43" s="636"/>
      <c r="DC43" s="637"/>
      <c r="DD43" s="627">
        <v>60719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754270</v>
      </c>
      <c r="CS44" s="622"/>
      <c r="CT44" s="622"/>
      <c r="CU44" s="622"/>
      <c r="CV44" s="622"/>
      <c r="CW44" s="622"/>
      <c r="CX44" s="622"/>
      <c r="CY44" s="623"/>
      <c r="CZ44" s="624">
        <v>18.600000000000001</v>
      </c>
      <c r="DA44" s="625"/>
      <c r="DB44" s="625"/>
      <c r="DC44" s="626"/>
      <c r="DD44" s="627">
        <v>183839</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246625</v>
      </c>
      <c r="CS45" s="634"/>
      <c r="CT45" s="634"/>
      <c r="CU45" s="634"/>
      <c r="CV45" s="634"/>
      <c r="CW45" s="634"/>
      <c r="CX45" s="634"/>
      <c r="CY45" s="635"/>
      <c r="CZ45" s="624">
        <v>6.1</v>
      </c>
      <c r="DA45" s="636"/>
      <c r="DB45" s="636"/>
      <c r="DC45" s="637"/>
      <c r="DD45" s="627">
        <v>20583</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c r="B46" s="213"/>
      <c r="CD46" s="642"/>
      <c r="CE46" s="643"/>
      <c r="CF46" s="618" t="s">
        <v>348</v>
      </c>
      <c r="CG46" s="619"/>
      <c r="CH46" s="619"/>
      <c r="CI46" s="619"/>
      <c r="CJ46" s="619"/>
      <c r="CK46" s="619"/>
      <c r="CL46" s="619"/>
      <c r="CM46" s="619"/>
      <c r="CN46" s="619"/>
      <c r="CO46" s="619"/>
      <c r="CP46" s="619"/>
      <c r="CQ46" s="620"/>
      <c r="CR46" s="621">
        <v>498642</v>
      </c>
      <c r="CS46" s="622"/>
      <c r="CT46" s="622"/>
      <c r="CU46" s="622"/>
      <c r="CV46" s="622"/>
      <c r="CW46" s="622"/>
      <c r="CX46" s="622"/>
      <c r="CY46" s="623"/>
      <c r="CZ46" s="624">
        <v>12.3</v>
      </c>
      <c r="DA46" s="625"/>
      <c r="DB46" s="625"/>
      <c r="DC46" s="626"/>
      <c r="DD46" s="627">
        <v>157253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c r="B47" s="213"/>
      <c r="CD47" s="642"/>
      <c r="CE47" s="643"/>
      <c r="CF47" s="618" t="s">
        <v>349</v>
      </c>
      <c r="CG47" s="619"/>
      <c r="CH47" s="619"/>
      <c r="CI47" s="619"/>
      <c r="CJ47" s="619"/>
      <c r="CK47" s="619"/>
      <c r="CL47" s="619"/>
      <c r="CM47" s="619"/>
      <c r="CN47" s="619"/>
      <c r="CO47" s="619"/>
      <c r="CP47" s="619"/>
      <c r="CQ47" s="620"/>
      <c r="CR47" s="621">
        <v>3677</v>
      </c>
      <c r="CS47" s="634"/>
      <c r="CT47" s="634"/>
      <c r="CU47" s="634"/>
      <c r="CV47" s="634"/>
      <c r="CW47" s="634"/>
      <c r="CX47" s="634"/>
      <c r="CY47" s="635"/>
      <c r="CZ47" s="624">
        <v>0.1</v>
      </c>
      <c r="DA47" s="636"/>
      <c r="DB47" s="636"/>
      <c r="DC47" s="637"/>
      <c r="DD47" s="627">
        <v>310</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c r="B49" s="213"/>
      <c r="CD49" s="602" t="s">
        <v>351</v>
      </c>
      <c r="CE49" s="603"/>
      <c r="CF49" s="603"/>
      <c r="CG49" s="603"/>
      <c r="CH49" s="603"/>
      <c r="CI49" s="603"/>
      <c r="CJ49" s="603"/>
      <c r="CK49" s="603"/>
      <c r="CL49" s="603"/>
      <c r="CM49" s="603"/>
      <c r="CN49" s="603"/>
      <c r="CO49" s="603"/>
      <c r="CP49" s="603"/>
      <c r="CQ49" s="604"/>
      <c r="CR49" s="605">
        <v>4060301</v>
      </c>
      <c r="CS49" s="606"/>
      <c r="CT49" s="606"/>
      <c r="CU49" s="606"/>
      <c r="CV49" s="606"/>
      <c r="CW49" s="606"/>
      <c r="CX49" s="606"/>
      <c r="CY49" s="607"/>
      <c r="CZ49" s="608">
        <v>100</v>
      </c>
      <c r="DA49" s="609"/>
      <c r="DB49" s="609"/>
      <c r="DC49" s="610"/>
      <c r="DD49" s="611">
        <v>2865562</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Y//+Hwmk9YDLhSSGjc+Y9XEgZrWXSJ45IQrH0K1gxoUn4mQrF/92ZW7gp8cxn4zDguKJcbE9R1ZtxoOwjp0X1w==" saltValue="GmnbZ2ZL/sggVL6ZDuUi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cols>
    <col min="1" max="130" width="2.7265625" style="219" customWidth="1"/>
    <col min="131" max="131" width="1.63281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092" t="s">
        <v>352</v>
      </c>
      <c r="B2" s="1092"/>
      <c r="C2" s="1092"/>
      <c r="D2" s="1092"/>
      <c r="E2" s="1092"/>
      <c r="F2" s="1092"/>
      <c r="G2" s="1092"/>
      <c r="H2" s="1092"/>
      <c r="I2" s="1092"/>
      <c r="J2" s="1092"/>
      <c r="K2" s="1092"/>
      <c r="L2" s="1092"/>
      <c r="M2" s="1092"/>
      <c r="N2" s="1092"/>
      <c r="O2" s="1092"/>
      <c r="P2" s="1092"/>
      <c r="Q2" s="1092"/>
      <c r="R2" s="1092"/>
      <c r="S2" s="1092"/>
      <c r="T2" s="1092"/>
      <c r="U2" s="1092"/>
      <c r="V2" s="1092"/>
      <c r="W2" s="1092"/>
      <c r="X2" s="1092"/>
      <c r="Y2" s="1092"/>
      <c r="Z2" s="1092"/>
      <c r="AA2" s="1092"/>
      <c r="AB2" s="1092"/>
      <c r="AC2" s="1092"/>
      <c r="AD2" s="1092"/>
      <c r="AE2" s="1092"/>
      <c r="AF2" s="1092"/>
      <c r="AG2" s="1092"/>
      <c r="AH2" s="1092"/>
      <c r="AI2" s="1092"/>
      <c r="AJ2" s="1092"/>
      <c r="AK2" s="1092"/>
      <c r="AL2" s="1092"/>
      <c r="AM2" s="1092"/>
      <c r="AN2" s="1092"/>
      <c r="AO2" s="1092"/>
      <c r="AP2" s="1092"/>
      <c r="AQ2" s="1092"/>
      <c r="AR2" s="1092"/>
      <c r="AS2" s="1092"/>
      <c r="AT2" s="1092"/>
      <c r="AU2" s="1092"/>
      <c r="AV2" s="1092"/>
      <c r="AW2" s="1092"/>
      <c r="AX2" s="1092"/>
      <c r="AY2" s="1092"/>
      <c r="AZ2" s="1092"/>
      <c r="BA2" s="1092"/>
      <c r="BB2" s="1092"/>
      <c r="BC2" s="1092"/>
      <c r="BD2" s="1092"/>
      <c r="BE2" s="1092"/>
      <c r="BF2" s="1092"/>
      <c r="BG2" s="1092"/>
      <c r="BH2" s="1092"/>
      <c r="BI2" s="1092"/>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3" t="s">
        <v>353</v>
      </c>
      <c r="DK2" s="1094"/>
      <c r="DL2" s="1094"/>
      <c r="DM2" s="1094"/>
      <c r="DN2" s="1094"/>
      <c r="DO2" s="1095"/>
      <c r="DP2" s="216"/>
      <c r="DQ2" s="1093" t="s">
        <v>354</v>
      </c>
      <c r="DR2" s="1094"/>
      <c r="DS2" s="1094"/>
      <c r="DT2" s="1094"/>
      <c r="DU2" s="1094"/>
      <c r="DV2" s="1094"/>
      <c r="DW2" s="1094"/>
      <c r="DX2" s="1094"/>
      <c r="DY2" s="1094"/>
      <c r="DZ2" s="1095"/>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61" t="s">
        <v>355</v>
      </c>
      <c r="B4" s="1061"/>
      <c r="C4" s="1061"/>
      <c r="D4" s="1061"/>
      <c r="E4" s="1061"/>
      <c r="F4" s="1061"/>
      <c r="G4" s="1061"/>
      <c r="H4" s="1061"/>
      <c r="I4" s="1061"/>
      <c r="J4" s="1061"/>
      <c r="K4" s="1061"/>
      <c r="L4" s="1061"/>
      <c r="M4" s="1061"/>
      <c r="N4" s="1061"/>
      <c r="O4" s="1061"/>
      <c r="P4" s="1061"/>
      <c r="Q4" s="1061"/>
      <c r="R4" s="1061"/>
      <c r="S4" s="1061"/>
      <c r="T4" s="1061"/>
      <c r="U4" s="1061"/>
      <c r="V4" s="1061"/>
      <c r="W4" s="1061"/>
      <c r="X4" s="1061"/>
      <c r="Y4" s="1061"/>
      <c r="Z4" s="1061"/>
      <c r="AA4" s="1061"/>
      <c r="AB4" s="1061"/>
      <c r="AC4" s="1061"/>
      <c r="AD4" s="1061"/>
      <c r="AE4" s="1061"/>
      <c r="AF4" s="1061"/>
      <c r="AG4" s="1061"/>
      <c r="AH4" s="1061"/>
      <c r="AI4" s="1061"/>
      <c r="AJ4" s="1061"/>
      <c r="AK4" s="1061"/>
      <c r="AL4" s="1061"/>
      <c r="AM4" s="1061"/>
      <c r="AN4" s="1061"/>
      <c r="AO4" s="1061"/>
      <c r="AP4" s="1061"/>
      <c r="AQ4" s="1061"/>
      <c r="AR4" s="1061"/>
      <c r="AS4" s="1061"/>
      <c r="AT4" s="1061"/>
      <c r="AU4" s="1061"/>
      <c r="AV4" s="1061"/>
      <c r="AW4" s="1061"/>
      <c r="AX4" s="1061"/>
      <c r="AY4" s="1061"/>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c r="A5" s="997" t="s">
        <v>357</v>
      </c>
      <c r="B5" s="998"/>
      <c r="C5" s="998"/>
      <c r="D5" s="998"/>
      <c r="E5" s="998"/>
      <c r="F5" s="998"/>
      <c r="G5" s="998"/>
      <c r="H5" s="998"/>
      <c r="I5" s="998"/>
      <c r="J5" s="998"/>
      <c r="K5" s="998"/>
      <c r="L5" s="998"/>
      <c r="M5" s="998"/>
      <c r="N5" s="998"/>
      <c r="O5" s="998"/>
      <c r="P5" s="999"/>
      <c r="Q5" s="1003" t="s">
        <v>358</v>
      </c>
      <c r="R5" s="1004"/>
      <c r="S5" s="1004"/>
      <c r="T5" s="1004"/>
      <c r="U5" s="1005"/>
      <c r="V5" s="1003" t="s">
        <v>359</v>
      </c>
      <c r="W5" s="1004"/>
      <c r="X5" s="1004"/>
      <c r="Y5" s="1004"/>
      <c r="Z5" s="1005"/>
      <c r="AA5" s="1003" t="s">
        <v>360</v>
      </c>
      <c r="AB5" s="1004"/>
      <c r="AC5" s="1004"/>
      <c r="AD5" s="1004"/>
      <c r="AE5" s="1004"/>
      <c r="AF5" s="1096" t="s">
        <v>361</v>
      </c>
      <c r="AG5" s="1004"/>
      <c r="AH5" s="1004"/>
      <c r="AI5" s="1004"/>
      <c r="AJ5" s="1017"/>
      <c r="AK5" s="1004" t="s">
        <v>362</v>
      </c>
      <c r="AL5" s="1004"/>
      <c r="AM5" s="1004"/>
      <c r="AN5" s="1004"/>
      <c r="AO5" s="1005"/>
      <c r="AP5" s="1003" t="s">
        <v>363</v>
      </c>
      <c r="AQ5" s="1004"/>
      <c r="AR5" s="1004"/>
      <c r="AS5" s="1004"/>
      <c r="AT5" s="1005"/>
      <c r="AU5" s="1003" t="s">
        <v>364</v>
      </c>
      <c r="AV5" s="1004"/>
      <c r="AW5" s="1004"/>
      <c r="AX5" s="1004"/>
      <c r="AY5" s="1017"/>
      <c r="AZ5" s="220"/>
      <c r="BA5" s="220"/>
      <c r="BB5" s="220"/>
      <c r="BC5" s="220"/>
      <c r="BD5" s="220"/>
      <c r="BE5" s="221"/>
      <c r="BF5" s="221"/>
      <c r="BG5" s="221"/>
      <c r="BH5" s="221"/>
      <c r="BI5" s="221"/>
      <c r="BJ5" s="221"/>
      <c r="BK5" s="221"/>
      <c r="BL5" s="221"/>
      <c r="BM5" s="221"/>
      <c r="BN5" s="221"/>
      <c r="BO5" s="221"/>
      <c r="BP5" s="221"/>
      <c r="BQ5" s="997" t="s">
        <v>365</v>
      </c>
      <c r="BR5" s="998"/>
      <c r="BS5" s="998"/>
      <c r="BT5" s="998"/>
      <c r="BU5" s="998"/>
      <c r="BV5" s="998"/>
      <c r="BW5" s="998"/>
      <c r="BX5" s="998"/>
      <c r="BY5" s="998"/>
      <c r="BZ5" s="998"/>
      <c r="CA5" s="998"/>
      <c r="CB5" s="998"/>
      <c r="CC5" s="998"/>
      <c r="CD5" s="998"/>
      <c r="CE5" s="998"/>
      <c r="CF5" s="998"/>
      <c r="CG5" s="999"/>
      <c r="CH5" s="1003" t="s">
        <v>366</v>
      </c>
      <c r="CI5" s="1004"/>
      <c r="CJ5" s="1004"/>
      <c r="CK5" s="1004"/>
      <c r="CL5" s="1005"/>
      <c r="CM5" s="1003" t="s">
        <v>367</v>
      </c>
      <c r="CN5" s="1004"/>
      <c r="CO5" s="1004"/>
      <c r="CP5" s="1004"/>
      <c r="CQ5" s="1005"/>
      <c r="CR5" s="1003" t="s">
        <v>368</v>
      </c>
      <c r="CS5" s="1004"/>
      <c r="CT5" s="1004"/>
      <c r="CU5" s="1004"/>
      <c r="CV5" s="1005"/>
      <c r="CW5" s="1003" t="s">
        <v>369</v>
      </c>
      <c r="CX5" s="1004"/>
      <c r="CY5" s="1004"/>
      <c r="CZ5" s="1004"/>
      <c r="DA5" s="1005"/>
      <c r="DB5" s="1003" t="s">
        <v>370</v>
      </c>
      <c r="DC5" s="1004"/>
      <c r="DD5" s="1004"/>
      <c r="DE5" s="1004"/>
      <c r="DF5" s="1005"/>
      <c r="DG5" s="1086" t="s">
        <v>371</v>
      </c>
      <c r="DH5" s="1087"/>
      <c r="DI5" s="1087"/>
      <c r="DJ5" s="1087"/>
      <c r="DK5" s="1088"/>
      <c r="DL5" s="1086" t="s">
        <v>372</v>
      </c>
      <c r="DM5" s="1087"/>
      <c r="DN5" s="1087"/>
      <c r="DO5" s="1087"/>
      <c r="DP5" s="1088"/>
      <c r="DQ5" s="1003" t="s">
        <v>373</v>
      </c>
      <c r="DR5" s="1004"/>
      <c r="DS5" s="1004"/>
      <c r="DT5" s="1004"/>
      <c r="DU5" s="1005"/>
      <c r="DV5" s="1003" t="s">
        <v>364</v>
      </c>
      <c r="DW5" s="1004"/>
      <c r="DX5" s="1004"/>
      <c r="DY5" s="1004"/>
      <c r="DZ5" s="1017"/>
      <c r="EA5" s="222"/>
    </row>
    <row r="6" spans="1:131" s="223" customFormat="1" ht="26.25" customHeight="1" thickBot="1">
      <c r="A6" s="1000"/>
      <c r="B6" s="1001"/>
      <c r="C6" s="1001"/>
      <c r="D6" s="1001"/>
      <c r="E6" s="1001"/>
      <c r="F6" s="1001"/>
      <c r="G6" s="1001"/>
      <c r="H6" s="1001"/>
      <c r="I6" s="1001"/>
      <c r="J6" s="1001"/>
      <c r="K6" s="1001"/>
      <c r="L6" s="1001"/>
      <c r="M6" s="1001"/>
      <c r="N6" s="1001"/>
      <c r="O6" s="1001"/>
      <c r="P6" s="1002"/>
      <c r="Q6" s="1006"/>
      <c r="R6" s="1007"/>
      <c r="S6" s="1007"/>
      <c r="T6" s="1007"/>
      <c r="U6" s="1008"/>
      <c r="V6" s="1006"/>
      <c r="W6" s="1007"/>
      <c r="X6" s="1007"/>
      <c r="Y6" s="1007"/>
      <c r="Z6" s="1008"/>
      <c r="AA6" s="1006"/>
      <c r="AB6" s="1007"/>
      <c r="AC6" s="1007"/>
      <c r="AD6" s="1007"/>
      <c r="AE6" s="1007"/>
      <c r="AF6" s="1097"/>
      <c r="AG6" s="1007"/>
      <c r="AH6" s="1007"/>
      <c r="AI6" s="1007"/>
      <c r="AJ6" s="1018"/>
      <c r="AK6" s="1007"/>
      <c r="AL6" s="1007"/>
      <c r="AM6" s="1007"/>
      <c r="AN6" s="1007"/>
      <c r="AO6" s="1008"/>
      <c r="AP6" s="1006"/>
      <c r="AQ6" s="1007"/>
      <c r="AR6" s="1007"/>
      <c r="AS6" s="1007"/>
      <c r="AT6" s="1008"/>
      <c r="AU6" s="1006"/>
      <c r="AV6" s="1007"/>
      <c r="AW6" s="1007"/>
      <c r="AX6" s="1007"/>
      <c r="AY6" s="1018"/>
      <c r="AZ6" s="220"/>
      <c r="BA6" s="220"/>
      <c r="BB6" s="220"/>
      <c r="BC6" s="220"/>
      <c r="BD6" s="220"/>
      <c r="BE6" s="221"/>
      <c r="BF6" s="221"/>
      <c r="BG6" s="221"/>
      <c r="BH6" s="221"/>
      <c r="BI6" s="221"/>
      <c r="BJ6" s="221"/>
      <c r="BK6" s="221"/>
      <c r="BL6" s="221"/>
      <c r="BM6" s="221"/>
      <c r="BN6" s="221"/>
      <c r="BO6" s="221"/>
      <c r="BP6" s="221"/>
      <c r="BQ6" s="1000"/>
      <c r="BR6" s="1001"/>
      <c r="BS6" s="1001"/>
      <c r="BT6" s="1001"/>
      <c r="BU6" s="1001"/>
      <c r="BV6" s="1001"/>
      <c r="BW6" s="1001"/>
      <c r="BX6" s="1001"/>
      <c r="BY6" s="1001"/>
      <c r="BZ6" s="1001"/>
      <c r="CA6" s="1001"/>
      <c r="CB6" s="1001"/>
      <c r="CC6" s="1001"/>
      <c r="CD6" s="1001"/>
      <c r="CE6" s="1001"/>
      <c r="CF6" s="1001"/>
      <c r="CG6" s="1002"/>
      <c r="CH6" s="1006"/>
      <c r="CI6" s="1007"/>
      <c r="CJ6" s="1007"/>
      <c r="CK6" s="1007"/>
      <c r="CL6" s="1008"/>
      <c r="CM6" s="1006"/>
      <c r="CN6" s="1007"/>
      <c r="CO6" s="1007"/>
      <c r="CP6" s="1007"/>
      <c r="CQ6" s="1008"/>
      <c r="CR6" s="1006"/>
      <c r="CS6" s="1007"/>
      <c r="CT6" s="1007"/>
      <c r="CU6" s="1007"/>
      <c r="CV6" s="1008"/>
      <c r="CW6" s="1006"/>
      <c r="CX6" s="1007"/>
      <c r="CY6" s="1007"/>
      <c r="CZ6" s="1007"/>
      <c r="DA6" s="1008"/>
      <c r="DB6" s="1006"/>
      <c r="DC6" s="1007"/>
      <c r="DD6" s="1007"/>
      <c r="DE6" s="1007"/>
      <c r="DF6" s="1008"/>
      <c r="DG6" s="1089"/>
      <c r="DH6" s="1090"/>
      <c r="DI6" s="1090"/>
      <c r="DJ6" s="1090"/>
      <c r="DK6" s="1091"/>
      <c r="DL6" s="1089"/>
      <c r="DM6" s="1090"/>
      <c r="DN6" s="1090"/>
      <c r="DO6" s="1090"/>
      <c r="DP6" s="1091"/>
      <c r="DQ6" s="1006"/>
      <c r="DR6" s="1007"/>
      <c r="DS6" s="1007"/>
      <c r="DT6" s="1007"/>
      <c r="DU6" s="1008"/>
      <c r="DV6" s="1006"/>
      <c r="DW6" s="1007"/>
      <c r="DX6" s="1007"/>
      <c r="DY6" s="1007"/>
      <c r="DZ6" s="1018"/>
      <c r="EA6" s="222"/>
    </row>
    <row r="7" spans="1:131" s="223" customFormat="1" ht="26.25" customHeight="1" thickTop="1">
      <c r="A7" s="224">
        <v>1</v>
      </c>
      <c r="B7" s="1049" t="s">
        <v>374</v>
      </c>
      <c r="C7" s="1050"/>
      <c r="D7" s="1050"/>
      <c r="E7" s="1050"/>
      <c r="F7" s="1050"/>
      <c r="G7" s="1050"/>
      <c r="H7" s="1050"/>
      <c r="I7" s="1050"/>
      <c r="J7" s="1050"/>
      <c r="K7" s="1050"/>
      <c r="L7" s="1050"/>
      <c r="M7" s="1050"/>
      <c r="N7" s="1050"/>
      <c r="O7" s="1050"/>
      <c r="P7" s="1051"/>
      <c r="Q7" s="1104">
        <v>4218</v>
      </c>
      <c r="R7" s="1105"/>
      <c r="S7" s="1105"/>
      <c r="T7" s="1105"/>
      <c r="U7" s="1105"/>
      <c r="V7" s="1105">
        <v>4060</v>
      </c>
      <c r="W7" s="1105"/>
      <c r="X7" s="1105"/>
      <c r="Y7" s="1105"/>
      <c r="Z7" s="1105"/>
      <c r="AA7" s="1105">
        <v>157</v>
      </c>
      <c r="AB7" s="1105"/>
      <c r="AC7" s="1105"/>
      <c r="AD7" s="1105"/>
      <c r="AE7" s="1106"/>
      <c r="AF7" s="1107">
        <v>143</v>
      </c>
      <c r="AG7" s="1108"/>
      <c r="AH7" s="1108"/>
      <c r="AI7" s="1108"/>
      <c r="AJ7" s="1109"/>
      <c r="AK7" s="1110">
        <v>300</v>
      </c>
      <c r="AL7" s="1111"/>
      <c r="AM7" s="1111"/>
      <c r="AN7" s="1111"/>
      <c r="AO7" s="1111"/>
      <c r="AP7" s="1111">
        <v>5801</v>
      </c>
      <c r="AQ7" s="1111"/>
      <c r="AR7" s="1111"/>
      <c r="AS7" s="1111"/>
      <c r="AT7" s="1111"/>
      <c r="AU7" s="1112"/>
      <c r="AV7" s="1112"/>
      <c r="AW7" s="1112"/>
      <c r="AX7" s="1112"/>
      <c r="AY7" s="1113"/>
      <c r="AZ7" s="220"/>
      <c r="BA7" s="220"/>
      <c r="BB7" s="220"/>
      <c r="BC7" s="220"/>
      <c r="BD7" s="220"/>
      <c r="BE7" s="221"/>
      <c r="BF7" s="221"/>
      <c r="BG7" s="221"/>
      <c r="BH7" s="221"/>
      <c r="BI7" s="221"/>
      <c r="BJ7" s="221"/>
      <c r="BK7" s="221"/>
      <c r="BL7" s="221"/>
      <c r="BM7" s="221"/>
      <c r="BN7" s="221"/>
      <c r="BO7" s="221"/>
      <c r="BP7" s="221"/>
      <c r="BQ7" s="224">
        <v>1</v>
      </c>
      <c r="BR7" s="225"/>
      <c r="BS7" s="1101" t="s">
        <v>553</v>
      </c>
      <c r="BT7" s="1102"/>
      <c r="BU7" s="1102"/>
      <c r="BV7" s="1102"/>
      <c r="BW7" s="1102"/>
      <c r="BX7" s="1102"/>
      <c r="BY7" s="1102"/>
      <c r="BZ7" s="1102"/>
      <c r="CA7" s="1102"/>
      <c r="CB7" s="1102"/>
      <c r="CC7" s="1102"/>
      <c r="CD7" s="1102"/>
      <c r="CE7" s="1102"/>
      <c r="CF7" s="1102"/>
      <c r="CG7" s="1114"/>
      <c r="CH7" s="1098">
        <v>1</v>
      </c>
      <c r="CI7" s="1099"/>
      <c r="CJ7" s="1099"/>
      <c r="CK7" s="1099"/>
      <c r="CL7" s="1100"/>
      <c r="CM7" s="1098">
        <v>31</v>
      </c>
      <c r="CN7" s="1099"/>
      <c r="CO7" s="1099"/>
      <c r="CP7" s="1099"/>
      <c r="CQ7" s="1100"/>
      <c r="CR7" s="1098" t="s">
        <v>486</v>
      </c>
      <c r="CS7" s="1099"/>
      <c r="CT7" s="1099"/>
      <c r="CU7" s="1099"/>
      <c r="CV7" s="1100"/>
      <c r="CW7" s="1098" t="s">
        <v>486</v>
      </c>
      <c r="CX7" s="1099"/>
      <c r="CY7" s="1099"/>
      <c r="CZ7" s="1099"/>
      <c r="DA7" s="1100"/>
      <c r="DB7" s="1098" t="s">
        <v>486</v>
      </c>
      <c r="DC7" s="1099"/>
      <c r="DD7" s="1099"/>
      <c r="DE7" s="1099"/>
      <c r="DF7" s="1100"/>
      <c r="DG7" s="1098" t="s">
        <v>486</v>
      </c>
      <c r="DH7" s="1099"/>
      <c r="DI7" s="1099"/>
      <c r="DJ7" s="1099"/>
      <c r="DK7" s="1100"/>
      <c r="DL7" s="1098" t="s">
        <v>486</v>
      </c>
      <c r="DM7" s="1099"/>
      <c r="DN7" s="1099"/>
      <c r="DO7" s="1099"/>
      <c r="DP7" s="1100"/>
      <c r="DQ7" s="1098" t="s">
        <v>486</v>
      </c>
      <c r="DR7" s="1099"/>
      <c r="DS7" s="1099"/>
      <c r="DT7" s="1099"/>
      <c r="DU7" s="1100"/>
      <c r="DV7" s="1101"/>
      <c r="DW7" s="1102"/>
      <c r="DX7" s="1102"/>
      <c r="DY7" s="1102"/>
      <c r="DZ7" s="1103"/>
      <c r="EA7" s="222"/>
    </row>
    <row r="8" spans="1:131" s="223" customFormat="1" ht="26.25" customHeight="1">
      <c r="A8" s="226">
        <v>2</v>
      </c>
      <c r="B8" s="1032" t="s">
        <v>375</v>
      </c>
      <c r="C8" s="1033"/>
      <c r="D8" s="1033"/>
      <c r="E8" s="1033"/>
      <c r="F8" s="1033"/>
      <c r="G8" s="1033"/>
      <c r="H8" s="1033"/>
      <c r="I8" s="1033"/>
      <c r="J8" s="1033"/>
      <c r="K8" s="1033"/>
      <c r="L8" s="1033"/>
      <c r="M8" s="1033"/>
      <c r="N8" s="1033"/>
      <c r="O8" s="1033"/>
      <c r="P8" s="1034"/>
      <c r="Q8" s="1040">
        <v>1</v>
      </c>
      <c r="R8" s="1041"/>
      <c r="S8" s="1041"/>
      <c r="T8" s="1041"/>
      <c r="U8" s="1041"/>
      <c r="V8" s="1041">
        <v>36</v>
      </c>
      <c r="W8" s="1041"/>
      <c r="X8" s="1041"/>
      <c r="Y8" s="1041"/>
      <c r="Z8" s="1041"/>
      <c r="AA8" s="1041">
        <v>-34</v>
      </c>
      <c r="AB8" s="1041"/>
      <c r="AC8" s="1041"/>
      <c r="AD8" s="1041"/>
      <c r="AE8" s="1042"/>
      <c r="AF8" s="1037">
        <v>-34</v>
      </c>
      <c r="AG8" s="1038"/>
      <c r="AH8" s="1038"/>
      <c r="AI8" s="1038"/>
      <c r="AJ8" s="1039"/>
      <c r="AK8" s="1082" t="s">
        <v>486</v>
      </c>
      <c r="AL8" s="1083"/>
      <c r="AM8" s="1083"/>
      <c r="AN8" s="1083"/>
      <c r="AO8" s="1083"/>
      <c r="AP8" s="1083" t="s">
        <v>486</v>
      </c>
      <c r="AQ8" s="1083"/>
      <c r="AR8" s="1083"/>
      <c r="AS8" s="1083"/>
      <c r="AT8" s="1083"/>
      <c r="AU8" s="1084"/>
      <c r="AV8" s="1084"/>
      <c r="AW8" s="1084"/>
      <c r="AX8" s="1084"/>
      <c r="AY8" s="1085"/>
      <c r="AZ8" s="220"/>
      <c r="BA8" s="220"/>
      <c r="BB8" s="220"/>
      <c r="BC8" s="220"/>
      <c r="BD8" s="220"/>
      <c r="BE8" s="221"/>
      <c r="BF8" s="221"/>
      <c r="BG8" s="221"/>
      <c r="BH8" s="221"/>
      <c r="BI8" s="221"/>
      <c r="BJ8" s="221"/>
      <c r="BK8" s="221"/>
      <c r="BL8" s="221"/>
      <c r="BM8" s="221"/>
      <c r="BN8" s="221"/>
      <c r="BO8" s="221"/>
      <c r="BP8" s="221"/>
      <c r="BQ8" s="226">
        <v>2</v>
      </c>
      <c r="BR8" s="227"/>
      <c r="BS8" s="994" t="s">
        <v>554</v>
      </c>
      <c r="BT8" s="995"/>
      <c r="BU8" s="995"/>
      <c r="BV8" s="995"/>
      <c r="BW8" s="995"/>
      <c r="BX8" s="995"/>
      <c r="BY8" s="995"/>
      <c r="BZ8" s="995"/>
      <c r="CA8" s="995"/>
      <c r="CB8" s="995"/>
      <c r="CC8" s="995"/>
      <c r="CD8" s="995"/>
      <c r="CE8" s="995"/>
      <c r="CF8" s="995"/>
      <c r="CG8" s="1016"/>
      <c r="CH8" s="991">
        <v>3</v>
      </c>
      <c r="CI8" s="992"/>
      <c r="CJ8" s="992"/>
      <c r="CK8" s="992"/>
      <c r="CL8" s="993"/>
      <c r="CM8" s="991">
        <v>37</v>
      </c>
      <c r="CN8" s="992"/>
      <c r="CO8" s="992"/>
      <c r="CP8" s="992"/>
      <c r="CQ8" s="993"/>
      <c r="CR8" s="991" t="s">
        <v>486</v>
      </c>
      <c r="CS8" s="992"/>
      <c r="CT8" s="992"/>
      <c r="CU8" s="992"/>
      <c r="CV8" s="993"/>
      <c r="CW8" s="991" t="s">
        <v>486</v>
      </c>
      <c r="CX8" s="992"/>
      <c r="CY8" s="992"/>
      <c r="CZ8" s="992"/>
      <c r="DA8" s="993"/>
      <c r="DB8" s="991" t="s">
        <v>486</v>
      </c>
      <c r="DC8" s="992"/>
      <c r="DD8" s="992"/>
      <c r="DE8" s="992"/>
      <c r="DF8" s="993"/>
      <c r="DG8" s="991" t="s">
        <v>486</v>
      </c>
      <c r="DH8" s="992"/>
      <c r="DI8" s="992"/>
      <c r="DJ8" s="992"/>
      <c r="DK8" s="993"/>
      <c r="DL8" s="991" t="s">
        <v>486</v>
      </c>
      <c r="DM8" s="992"/>
      <c r="DN8" s="992"/>
      <c r="DO8" s="992"/>
      <c r="DP8" s="993"/>
      <c r="DQ8" s="991" t="s">
        <v>486</v>
      </c>
      <c r="DR8" s="992"/>
      <c r="DS8" s="992"/>
      <c r="DT8" s="992"/>
      <c r="DU8" s="993"/>
      <c r="DV8" s="994"/>
      <c r="DW8" s="995"/>
      <c r="DX8" s="995"/>
      <c r="DY8" s="995"/>
      <c r="DZ8" s="996"/>
      <c r="EA8" s="222"/>
    </row>
    <row r="9" spans="1:131" s="223" customFormat="1" ht="26.25" customHeight="1">
      <c r="A9" s="226">
        <v>3</v>
      </c>
      <c r="B9" s="1032"/>
      <c r="C9" s="1033"/>
      <c r="D9" s="1033"/>
      <c r="E9" s="1033"/>
      <c r="F9" s="1033"/>
      <c r="G9" s="1033"/>
      <c r="H9" s="1033"/>
      <c r="I9" s="1033"/>
      <c r="J9" s="1033"/>
      <c r="K9" s="1033"/>
      <c r="L9" s="1033"/>
      <c r="M9" s="1033"/>
      <c r="N9" s="1033"/>
      <c r="O9" s="1033"/>
      <c r="P9" s="1034"/>
      <c r="Q9" s="1040"/>
      <c r="R9" s="1041"/>
      <c r="S9" s="1041"/>
      <c r="T9" s="1041"/>
      <c r="U9" s="1041"/>
      <c r="V9" s="1041"/>
      <c r="W9" s="1041"/>
      <c r="X9" s="1041"/>
      <c r="Y9" s="1041"/>
      <c r="Z9" s="1041"/>
      <c r="AA9" s="1041"/>
      <c r="AB9" s="1041"/>
      <c r="AC9" s="1041"/>
      <c r="AD9" s="1041"/>
      <c r="AE9" s="1042"/>
      <c r="AF9" s="1037"/>
      <c r="AG9" s="1038"/>
      <c r="AH9" s="1038"/>
      <c r="AI9" s="1038"/>
      <c r="AJ9" s="1039"/>
      <c r="AK9" s="1082"/>
      <c r="AL9" s="1083"/>
      <c r="AM9" s="1083"/>
      <c r="AN9" s="1083"/>
      <c r="AO9" s="1083"/>
      <c r="AP9" s="1083"/>
      <c r="AQ9" s="1083"/>
      <c r="AR9" s="1083"/>
      <c r="AS9" s="1083"/>
      <c r="AT9" s="1083"/>
      <c r="AU9" s="1084"/>
      <c r="AV9" s="1084"/>
      <c r="AW9" s="1084"/>
      <c r="AX9" s="1084"/>
      <c r="AY9" s="1085"/>
      <c r="AZ9" s="220"/>
      <c r="BA9" s="220"/>
      <c r="BB9" s="220"/>
      <c r="BC9" s="220"/>
      <c r="BD9" s="220"/>
      <c r="BE9" s="221"/>
      <c r="BF9" s="221"/>
      <c r="BG9" s="221"/>
      <c r="BH9" s="221"/>
      <c r="BI9" s="221"/>
      <c r="BJ9" s="221"/>
      <c r="BK9" s="221"/>
      <c r="BL9" s="221"/>
      <c r="BM9" s="221"/>
      <c r="BN9" s="221"/>
      <c r="BO9" s="221"/>
      <c r="BP9" s="221"/>
      <c r="BQ9" s="226">
        <v>3</v>
      </c>
      <c r="BR9" s="227"/>
      <c r="BS9" s="994" t="s">
        <v>555</v>
      </c>
      <c r="BT9" s="995"/>
      <c r="BU9" s="995"/>
      <c r="BV9" s="995"/>
      <c r="BW9" s="995"/>
      <c r="BX9" s="995"/>
      <c r="BY9" s="995"/>
      <c r="BZ9" s="995"/>
      <c r="CA9" s="995"/>
      <c r="CB9" s="995"/>
      <c r="CC9" s="995"/>
      <c r="CD9" s="995"/>
      <c r="CE9" s="995"/>
      <c r="CF9" s="995"/>
      <c r="CG9" s="1016"/>
      <c r="CH9" s="991">
        <v>0</v>
      </c>
      <c r="CI9" s="992"/>
      <c r="CJ9" s="992"/>
      <c r="CK9" s="992"/>
      <c r="CL9" s="993"/>
      <c r="CM9" s="991">
        <v>12</v>
      </c>
      <c r="CN9" s="992"/>
      <c r="CO9" s="992"/>
      <c r="CP9" s="992"/>
      <c r="CQ9" s="993"/>
      <c r="CR9" s="991" t="s">
        <v>486</v>
      </c>
      <c r="CS9" s="992"/>
      <c r="CT9" s="992"/>
      <c r="CU9" s="992"/>
      <c r="CV9" s="993"/>
      <c r="CW9" s="991" t="s">
        <v>486</v>
      </c>
      <c r="CX9" s="992"/>
      <c r="CY9" s="992"/>
      <c r="CZ9" s="992"/>
      <c r="DA9" s="993"/>
      <c r="DB9" s="991" t="s">
        <v>486</v>
      </c>
      <c r="DC9" s="992"/>
      <c r="DD9" s="992"/>
      <c r="DE9" s="992"/>
      <c r="DF9" s="993"/>
      <c r="DG9" s="991" t="s">
        <v>486</v>
      </c>
      <c r="DH9" s="992"/>
      <c r="DI9" s="992"/>
      <c r="DJ9" s="992"/>
      <c r="DK9" s="993"/>
      <c r="DL9" s="991" t="s">
        <v>486</v>
      </c>
      <c r="DM9" s="992"/>
      <c r="DN9" s="992"/>
      <c r="DO9" s="992"/>
      <c r="DP9" s="993"/>
      <c r="DQ9" s="991" t="s">
        <v>486</v>
      </c>
      <c r="DR9" s="992"/>
      <c r="DS9" s="992"/>
      <c r="DT9" s="992"/>
      <c r="DU9" s="993"/>
      <c r="DV9" s="994"/>
      <c r="DW9" s="995"/>
      <c r="DX9" s="995"/>
      <c r="DY9" s="995"/>
      <c r="DZ9" s="996"/>
      <c r="EA9" s="222"/>
    </row>
    <row r="10" spans="1:131" s="223" customFormat="1" ht="26.25" customHeight="1">
      <c r="A10" s="226">
        <v>4</v>
      </c>
      <c r="B10" s="1032"/>
      <c r="C10" s="1033"/>
      <c r="D10" s="1033"/>
      <c r="E10" s="1033"/>
      <c r="F10" s="1033"/>
      <c r="G10" s="1033"/>
      <c r="H10" s="1033"/>
      <c r="I10" s="1033"/>
      <c r="J10" s="1033"/>
      <c r="K10" s="1033"/>
      <c r="L10" s="1033"/>
      <c r="M10" s="1033"/>
      <c r="N10" s="1033"/>
      <c r="O10" s="1033"/>
      <c r="P10" s="1034"/>
      <c r="Q10" s="1040"/>
      <c r="R10" s="1041"/>
      <c r="S10" s="1041"/>
      <c r="T10" s="1041"/>
      <c r="U10" s="1041"/>
      <c r="V10" s="1041"/>
      <c r="W10" s="1041"/>
      <c r="X10" s="1041"/>
      <c r="Y10" s="1041"/>
      <c r="Z10" s="1041"/>
      <c r="AA10" s="1041"/>
      <c r="AB10" s="1041"/>
      <c r="AC10" s="1041"/>
      <c r="AD10" s="1041"/>
      <c r="AE10" s="1042"/>
      <c r="AF10" s="1037"/>
      <c r="AG10" s="1038"/>
      <c r="AH10" s="1038"/>
      <c r="AI10" s="1038"/>
      <c r="AJ10" s="1039"/>
      <c r="AK10" s="1082"/>
      <c r="AL10" s="1083"/>
      <c r="AM10" s="1083"/>
      <c r="AN10" s="1083"/>
      <c r="AO10" s="1083"/>
      <c r="AP10" s="1083"/>
      <c r="AQ10" s="1083"/>
      <c r="AR10" s="1083"/>
      <c r="AS10" s="1083"/>
      <c r="AT10" s="1083"/>
      <c r="AU10" s="1084"/>
      <c r="AV10" s="1084"/>
      <c r="AW10" s="1084"/>
      <c r="AX10" s="1084"/>
      <c r="AY10" s="1085"/>
      <c r="AZ10" s="220"/>
      <c r="BA10" s="220"/>
      <c r="BB10" s="220"/>
      <c r="BC10" s="220"/>
      <c r="BD10" s="220"/>
      <c r="BE10" s="221"/>
      <c r="BF10" s="221"/>
      <c r="BG10" s="221"/>
      <c r="BH10" s="221"/>
      <c r="BI10" s="221"/>
      <c r="BJ10" s="221"/>
      <c r="BK10" s="221"/>
      <c r="BL10" s="221"/>
      <c r="BM10" s="221"/>
      <c r="BN10" s="221"/>
      <c r="BO10" s="221"/>
      <c r="BP10" s="221"/>
      <c r="BQ10" s="226">
        <v>4</v>
      </c>
      <c r="BR10" s="227"/>
      <c r="BS10" s="994"/>
      <c r="BT10" s="995"/>
      <c r="BU10" s="995"/>
      <c r="BV10" s="995"/>
      <c r="BW10" s="995"/>
      <c r="BX10" s="995"/>
      <c r="BY10" s="995"/>
      <c r="BZ10" s="995"/>
      <c r="CA10" s="995"/>
      <c r="CB10" s="995"/>
      <c r="CC10" s="995"/>
      <c r="CD10" s="995"/>
      <c r="CE10" s="995"/>
      <c r="CF10" s="995"/>
      <c r="CG10" s="1016"/>
      <c r="CH10" s="991"/>
      <c r="CI10" s="992"/>
      <c r="CJ10" s="992"/>
      <c r="CK10" s="992"/>
      <c r="CL10" s="993"/>
      <c r="CM10" s="991"/>
      <c r="CN10" s="992"/>
      <c r="CO10" s="992"/>
      <c r="CP10" s="992"/>
      <c r="CQ10" s="993"/>
      <c r="CR10" s="991"/>
      <c r="CS10" s="992"/>
      <c r="CT10" s="992"/>
      <c r="CU10" s="992"/>
      <c r="CV10" s="993"/>
      <c r="CW10" s="991"/>
      <c r="CX10" s="992"/>
      <c r="CY10" s="992"/>
      <c r="CZ10" s="992"/>
      <c r="DA10" s="993"/>
      <c r="DB10" s="991"/>
      <c r="DC10" s="992"/>
      <c r="DD10" s="992"/>
      <c r="DE10" s="992"/>
      <c r="DF10" s="993"/>
      <c r="DG10" s="991"/>
      <c r="DH10" s="992"/>
      <c r="DI10" s="992"/>
      <c r="DJ10" s="992"/>
      <c r="DK10" s="993"/>
      <c r="DL10" s="991"/>
      <c r="DM10" s="992"/>
      <c r="DN10" s="992"/>
      <c r="DO10" s="992"/>
      <c r="DP10" s="993"/>
      <c r="DQ10" s="991"/>
      <c r="DR10" s="992"/>
      <c r="DS10" s="992"/>
      <c r="DT10" s="992"/>
      <c r="DU10" s="993"/>
      <c r="DV10" s="994"/>
      <c r="DW10" s="995"/>
      <c r="DX10" s="995"/>
      <c r="DY10" s="995"/>
      <c r="DZ10" s="996"/>
      <c r="EA10" s="222"/>
    </row>
    <row r="11" spans="1:131" s="223" customFormat="1" ht="26.25" customHeight="1">
      <c r="A11" s="226">
        <v>5</v>
      </c>
      <c r="B11" s="1032"/>
      <c r="C11" s="1033"/>
      <c r="D11" s="1033"/>
      <c r="E11" s="1033"/>
      <c r="F11" s="1033"/>
      <c r="G11" s="1033"/>
      <c r="H11" s="1033"/>
      <c r="I11" s="1033"/>
      <c r="J11" s="1033"/>
      <c r="K11" s="1033"/>
      <c r="L11" s="1033"/>
      <c r="M11" s="1033"/>
      <c r="N11" s="1033"/>
      <c r="O11" s="1033"/>
      <c r="P11" s="1034"/>
      <c r="Q11" s="1040"/>
      <c r="R11" s="1041"/>
      <c r="S11" s="1041"/>
      <c r="T11" s="1041"/>
      <c r="U11" s="1041"/>
      <c r="V11" s="1041"/>
      <c r="W11" s="1041"/>
      <c r="X11" s="1041"/>
      <c r="Y11" s="1041"/>
      <c r="Z11" s="1041"/>
      <c r="AA11" s="1041"/>
      <c r="AB11" s="1041"/>
      <c r="AC11" s="1041"/>
      <c r="AD11" s="1041"/>
      <c r="AE11" s="1042"/>
      <c r="AF11" s="1037"/>
      <c r="AG11" s="1038"/>
      <c r="AH11" s="1038"/>
      <c r="AI11" s="1038"/>
      <c r="AJ11" s="1039"/>
      <c r="AK11" s="1082"/>
      <c r="AL11" s="1083"/>
      <c r="AM11" s="1083"/>
      <c r="AN11" s="1083"/>
      <c r="AO11" s="1083"/>
      <c r="AP11" s="1083"/>
      <c r="AQ11" s="1083"/>
      <c r="AR11" s="1083"/>
      <c r="AS11" s="1083"/>
      <c r="AT11" s="1083"/>
      <c r="AU11" s="1084"/>
      <c r="AV11" s="1084"/>
      <c r="AW11" s="1084"/>
      <c r="AX11" s="1084"/>
      <c r="AY11" s="1085"/>
      <c r="AZ11" s="220"/>
      <c r="BA11" s="220"/>
      <c r="BB11" s="220"/>
      <c r="BC11" s="220"/>
      <c r="BD11" s="220"/>
      <c r="BE11" s="221"/>
      <c r="BF11" s="221"/>
      <c r="BG11" s="221"/>
      <c r="BH11" s="221"/>
      <c r="BI11" s="221"/>
      <c r="BJ11" s="221"/>
      <c r="BK11" s="221"/>
      <c r="BL11" s="221"/>
      <c r="BM11" s="221"/>
      <c r="BN11" s="221"/>
      <c r="BO11" s="221"/>
      <c r="BP11" s="221"/>
      <c r="BQ11" s="226">
        <v>5</v>
      </c>
      <c r="BR11" s="227"/>
      <c r="BS11" s="994"/>
      <c r="BT11" s="995"/>
      <c r="BU11" s="995"/>
      <c r="BV11" s="995"/>
      <c r="BW11" s="995"/>
      <c r="BX11" s="995"/>
      <c r="BY11" s="995"/>
      <c r="BZ11" s="995"/>
      <c r="CA11" s="995"/>
      <c r="CB11" s="995"/>
      <c r="CC11" s="995"/>
      <c r="CD11" s="995"/>
      <c r="CE11" s="995"/>
      <c r="CF11" s="995"/>
      <c r="CG11" s="1016"/>
      <c r="CH11" s="991"/>
      <c r="CI11" s="992"/>
      <c r="CJ11" s="992"/>
      <c r="CK11" s="992"/>
      <c r="CL11" s="993"/>
      <c r="CM11" s="991"/>
      <c r="CN11" s="992"/>
      <c r="CO11" s="992"/>
      <c r="CP11" s="992"/>
      <c r="CQ11" s="993"/>
      <c r="CR11" s="991"/>
      <c r="CS11" s="992"/>
      <c r="CT11" s="992"/>
      <c r="CU11" s="992"/>
      <c r="CV11" s="993"/>
      <c r="CW11" s="991"/>
      <c r="CX11" s="992"/>
      <c r="CY11" s="992"/>
      <c r="CZ11" s="992"/>
      <c r="DA11" s="993"/>
      <c r="DB11" s="991"/>
      <c r="DC11" s="992"/>
      <c r="DD11" s="992"/>
      <c r="DE11" s="992"/>
      <c r="DF11" s="993"/>
      <c r="DG11" s="991"/>
      <c r="DH11" s="992"/>
      <c r="DI11" s="992"/>
      <c r="DJ11" s="992"/>
      <c r="DK11" s="993"/>
      <c r="DL11" s="991"/>
      <c r="DM11" s="992"/>
      <c r="DN11" s="992"/>
      <c r="DO11" s="992"/>
      <c r="DP11" s="993"/>
      <c r="DQ11" s="991"/>
      <c r="DR11" s="992"/>
      <c r="DS11" s="992"/>
      <c r="DT11" s="992"/>
      <c r="DU11" s="993"/>
      <c r="DV11" s="994"/>
      <c r="DW11" s="995"/>
      <c r="DX11" s="995"/>
      <c r="DY11" s="995"/>
      <c r="DZ11" s="996"/>
      <c r="EA11" s="222"/>
    </row>
    <row r="12" spans="1:131" s="223" customFormat="1" ht="26.25" customHeight="1">
      <c r="A12" s="226">
        <v>6</v>
      </c>
      <c r="B12" s="1032"/>
      <c r="C12" s="1033"/>
      <c r="D12" s="1033"/>
      <c r="E12" s="1033"/>
      <c r="F12" s="1033"/>
      <c r="G12" s="1033"/>
      <c r="H12" s="1033"/>
      <c r="I12" s="1033"/>
      <c r="J12" s="1033"/>
      <c r="K12" s="1033"/>
      <c r="L12" s="1033"/>
      <c r="M12" s="1033"/>
      <c r="N12" s="1033"/>
      <c r="O12" s="1033"/>
      <c r="P12" s="1034"/>
      <c r="Q12" s="1040"/>
      <c r="R12" s="1041"/>
      <c r="S12" s="1041"/>
      <c r="T12" s="1041"/>
      <c r="U12" s="1041"/>
      <c r="V12" s="1041"/>
      <c r="W12" s="1041"/>
      <c r="X12" s="1041"/>
      <c r="Y12" s="1041"/>
      <c r="Z12" s="1041"/>
      <c r="AA12" s="1041"/>
      <c r="AB12" s="1041"/>
      <c r="AC12" s="1041"/>
      <c r="AD12" s="1041"/>
      <c r="AE12" s="1042"/>
      <c r="AF12" s="1037"/>
      <c r="AG12" s="1038"/>
      <c r="AH12" s="1038"/>
      <c r="AI12" s="1038"/>
      <c r="AJ12" s="1039"/>
      <c r="AK12" s="1082"/>
      <c r="AL12" s="1083"/>
      <c r="AM12" s="1083"/>
      <c r="AN12" s="1083"/>
      <c r="AO12" s="1083"/>
      <c r="AP12" s="1083"/>
      <c r="AQ12" s="1083"/>
      <c r="AR12" s="1083"/>
      <c r="AS12" s="1083"/>
      <c r="AT12" s="1083"/>
      <c r="AU12" s="1084"/>
      <c r="AV12" s="1084"/>
      <c r="AW12" s="1084"/>
      <c r="AX12" s="1084"/>
      <c r="AY12" s="1085"/>
      <c r="AZ12" s="220"/>
      <c r="BA12" s="220"/>
      <c r="BB12" s="220"/>
      <c r="BC12" s="220"/>
      <c r="BD12" s="220"/>
      <c r="BE12" s="221"/>
      <c r="BF12" s="221"/>
      <c r="BG12" s="221"/>
      <c r="BH12" s="221"/>
      <c r="BI12" s="221"/>
      <c r="BJ12" s="221"/>
      <c r="BK12" s="221"/>
      <c r="BL12" s="221"/>
      <c r="BM12" s="221"/>
      <c r="BN12" s="221"/>
      <c r="BO12" s="221"/>
      <c r="BP12" s="221"/>
      <c r="BQ12" s="226">
        <v>6</v>
      </c>
      <c r="BR12" s="227"/>
      <c r="BS12" s="994"/>
      <c r="BT12" s="995"/>
      <c r="BU12" s="995"/>
      <c r="BV12" s="995"/>
      <c r="BW12" s="995"/>
      <c r="BX12" s="995"/>
      <c r="BY12" s="995"/>
      <c r="BZ12" s="995"/>
      <c r="CA12" s="995"/>
      <c r="CB12" s="995"/>
      <c r="CC12" s="995"/>
      <c r="CD12" s="995"/>
      <c r="CE12" s="995"/>
      <c r="CF12" s="995"/>
      <c r="CG12" s="1016"/>
      <c r="CH12" s="991"/>
      <c r="CI12" s="992"/>
      <c r="CJ12" s="992"/>
      <c r="CK12" s="992"/>
      <c r="CL12" s="993"/>
      <c r="CM12" s="991"/>
      <c r="CN12" s="992"/>
      <c r="CO12" s="992"/>
      <c r="CP12" s="992"/>
      <c r="CQ12" s="993"/>
      <c r="CR12" s="991"/>
      <c r="CS12" s="992"/>
      <c r="CT12" s="992"/>
      <c r="CU12" s="992"/>
      <c r="CV12" s="993"/>
      <c r="CW12" s="991"/>
      <c r="CX12" s="992"/>
      <c r="CY12" s="992"/>
      <c r="CZ12" s="992"/>
      <c r="DA12" s="993"/>
      <c r="DB12" s="991"/>
      <c r="DC12" s="992"/>
      <c r="DD12" s="992"/>
      <c r="DE12" s="992"/>
      <c r="DF12" s="993"/>
      <c r="DG12" s="991"/>
      <c r="DH12" s="992"/>
      <c r="DI12" s="992"/>
      <c r="DJ12" s="992"/>
      <c r="DK12" s="993"/>
      <c r="DL12" s="991"/>
      <c r="DM12" s="992"/>
      <c r="DN12" s="992"/>
      <c r="DO12" s="992"/>
      <c r="DP12" s="993"/>
      <c r="DQ12" s="991"/>
      <c r="DR12" s="992"/>
      <c r="DS12" s="992"/>
      <c r="DT12" s="992"/>
      <c r="DU12" s="993"/>
      <c r="DV12" s="994"/>
      <c r="DW12" s="995"/>
      <c r="DX12" s="995"/>
      <c r="DY12" s="995"/>
      <c r="DZ12" s="996"/>
      <c r="EA12" s="222"/>
    </row>
    <row r="13" spans="1:131" s="223" customFormat="1" ht="26.25" customHeight="1">
      <c r="A13" s="226">
        <v>7</v>
      </c>
      <c r="B13" s="1032"/>
      <c r="C13" s="1033"/>
      <c r="D13" s="1033"/>
      <c r="E13" s="1033"/>
      <c r="F13" s="1033"/>
      <c r="G13" s="1033"/>
      <c r="H13" s="1033"/>
      <c r="I13" s="1033"/>
      <c r="J13" s="1033"/>
      <c r="K13" s="1033"/>
      <c r="L13" s="1033"/>
      <c r="M13" s="1033"/>
      <c r="N13" s="1033"/>
      <c r="O13" s="1033"/>
      <c r="P13" s="1034"/>
      <c r="Q13" s="1040"/>
      <c r="R13" s="1041"/>
      <c r="S13" s="1041"/>
      <c r="T13" s="1041"/>
      <c r="U13" s="1041"/>
      <c r="V13" s="1041"/>
      <c r="W13" s="1041"/>
      <c r="X13" s="1041"/>
      <c r="Y13" s="1041"/>
      <c r="Z13" s="1041"/>
      <c r="AA13" s="1041"/>
      <c r="AB13" s="1041"/>
      <c r="AC13" s="1041"/>
      <c r="AD13" s="1041"/>
      <c r="AE13" s="1042"/>
      <c r="AF13" s="1037"/>
      <c r="AG13" s="1038"/>
      <c r="AH13" s="1038"/>
      <c r="AI13" s="1038"/>
      <c r="AJ13" s="1039"/>
      <c r="AK13" s="1082"/>
      <c r="AL13" s="1083"/>
      <c r="AM13" s="1083"/>
      <c r="AN13" s="1083"/>
      <c r="AO13" s="1083"/>
      <c r="AP13" s="1083"/>
      <c r="AQ13" s="1083"/>
      <c r="AR13" s="1083"/>
      <c r="AS13" s="1083"/>
      <c r="AT13" s="1083"/>
      <c r="AU13" s="1084"/>
      <c r="AV13" s="1084"/>
      <c r="AW13" s="1084"/>
      <c r="AX13" s="1084"/>
      <c r="AY13" s="1085"/>
      <c r="AZ13" s="220"/>
      <c r="BA13" s="220"/>
      <c r="BB13" s="220"/>
      <c r="BC13" s="220"/>
      <c r="BD13" s="220"/>
      <c r="BE13" s="221"/>
      <c r="BF13" s="221"/>
      <c r="BG13" s="221"/>
      <c r="BH13" s="221"/>
      <c r="BI13" s="221"/>
      <c r="BJ13" s="221"/>
      <c r="BK13" s="221"/>
      <c r="BL13" s="221"/>
      <c r="BM13" s="221"/>
      <c r="BN13" s="221"/>
      <c r="BO13" s="221"/>
      <c r="BP13" s="221"/>
      <c r="BQ13" s="226">
        <v>7</v>
      </c>
      <c r="BR13" s="227"/>
      <c r="BS13" s="994"/>
      <c r="BT13" s="995"/>
      <c r="BU13" s="995"/>
      <c r="BV13" s="995"/>
      <c r="BW13" s="995"/>
      <c r="BX13" s="995"/>
      <c r="BY13" s="995"/>
      <c r="BZ13" s="995"/>
      <c r="CA13" s="995"/>
      <c r="CB13" s="995"/>
      <c r="CC13" s="995"/>
      <c r="CD13" s="995"/>
      <c r="CE13" s="995"/>
      <c r="CF13" s="995"/>
      <c r="CG13" s="1016"/>
      <c r="CH13" s="991"/>
      <c r="CI13" s="992"/>
      <c r="CJ13" s="992"/>
      <c r="CK13" s="992"/>
      <c r="CL13" s="993"/>
      <c r="CM13" s="991"/>
      <c r="CN13" s="992"/>
      <c r="CO13" s="992"/>
      <c r="CP13" s="992"/>
      <c r="CQ13" s="993"/>
      <c r="CR13" s="991"/>
      <c r="CS13" s="992"/>
      <c r="CT13" s="992"/>
      <c r="CU13" s="992"/>
      <c r="CV13" s="993"/>
      <c r="CW13" s="991"/>
      <c r="CX13" s="992"/>
      <c r="CY13" s="992"/>
      <c r="CZ13" s="992"/>
      <c r="DA13" s="993"/>
      <c r="DB13" s="991"/>
      <c r="DC13" s="992"/>
      <c r="DD13" s="992"/>
      <c r="DE13" s="992"/>
      <c r="DF13" s="993"/>
      <c r="DG13" s="991"/>
      <c r="DH13" s="992"/>
      <c r="DI13" s="992"/>
      <c r="DJ13" s="992"/>
      <c r="DK13" s="993"/>
      <c r="DL13" s="991"/>
      <c r="DM13" s="992"/>
      <c r="DN13" s="992"/>
      <c r="DO13" s="992"/>
      <c r="DP13" s="993"/>
      <c r="DQ13" s="991"/>
      <c r="DR13" s="992"/>
      <c r="DS13" s="992"/>
      <c r="DT13" s="992"/>
      <c r="DU13" s="993"/>
      <c r="DV13" s="994"/>
      <c r="DW13" s="995"/>
      <c r="DX13" s="995"/>
      <c r="DY13" s="995"/>
      <c r="DZ13" s="996"/>
      <c r="EA13" s="222"/>
    </row>
    <row r="14" spans="1:131" s="223" customFormat="1" ht="26.25" customHeight="1">
      <c r="A14" s="226">
        <v>8</v>
      </c>
      <c r="B14" s="1032"/>
      <c r="C14" s="1033"/>
      <c r="D14" s="1033"/>
      <c r="E14" s="1033"/>
      <c r="F14" s="1033"/>
      <c r="G14" s="1033"/>
      <c r="H14" s="1033"/>
      <c r="I14" s="1033"/>
      <c r="J14" s="1033"/>
      <c r="K14" s="1033"/>
      <c r="L14" s="1033"/>
      <c r="M14" s="1033"/>
      <c r="N14" s="1033"/>
      <c r="O14" s="1033"/>
      <c r="P14" s="1034"/>
      <c r="Q14" s="1040"/>
      <c r="R14" s="1041"/>
      <c r="S14" s="1041"/>
      <c r="T14" s="1041"/>
      <c r="U14" s="1041"/>
      <c r="V14" s="1041"/>
      <c r="W14" s="1041"/>
      <c r="X14" s="1041"/>
      <c r="Y14" s="1041"/>
      <c r="Z14" s="1041"/>
      <c r="AA14" s="1041"/>
      <c r="AB14" s="1041"/>
      <c r="AC14" s="1041"/>
      <c r="AD14" s="1041"/>
      <c r="AE14" s="1042"/>
      <c r="AF14" s="1037"/>
      <c r="AG14" s="1038"/>
      <c r="AH14" s="1038"/>
      <c r="AI14" s="1038"/>
      <c r="AJ14" s="1039"/>
      <c r="AK14" s="1082"/>
      <c r="AL14" s="1083"/>
      <c r="AM14" s="1083"/>
      <c r="AN14" s="1083"/>
      <c r="AO14" s="1083"/>
      <c r="AP14" s="1083"/>
      <c r="AQ14" s="1083"/>
      <c r="AR14" s="1083"/>
      <c r="AS14" s="1083"/>
      <c r="AT14" s="1083"/>
      <c r="AU14" s="1084"/>
      <c r="AV14" s="1084"/>
      <c r="AW14" s="1084"/>
      <c r="AX14" s="1084"/>
      <c r="AY14" s="1085"/>
      <c r="AZ14" s="220"/>
      <c r="BA14" s="220"/>
      <c r="BB14" s="220"/>
      <c r="BC14" s="220"/>
      <c r="BD14" s="220"/>
      <c r="BE14" s="221"/>
      <c r="BF14" s="221"/>
      <c r="BG14" s="221"/>
      <c r="BH14" s="221"/>
      <c r="BI14" s="221"/>
      <c r="BJ14" s="221"/>
      <c r="BK14" s="221"/>
      <c r="BL14" s="221"/>
      <c r="BM14" s="221"/>
      <c r="BN14" s="221"/>
      <c r="BO14" s="221"/>
      <c r="BP14" s="221"/>
      <c r="BQ14" s="226">
        <v>8</v>
      </c>
      <c r="BR14" s="227"/>
      <c r="BS14" s="994"/>
      <c r="BT14" s="995"/>
      <c r="BU14" s="995"/>
      <c r="BV14" s="995"/>
      <c r="BW14" s="995"/>
      <c r="BX14" s="995"/>
      <c r="BY14" s="995"/>
      <c r="BZ14" s="995"/>
      <c r="CA14" s="995"/>
      <c r="CB14" s="995"/>
      <c r="CC14" s="995"/>
      <c r="CD14" s="995"/>
      <c r="CE14" s="995"/>
      <c r="CF14" s="995"/>
      <c r="CG14" s="1016"/>
      <c r="CH14" s="991"/>
      <c r="CI14" s="992"/>
      <c r="CJ14" s="992"/>
      <c r="CK14" s="992"/>
      <c r="CL14" s="993"/>
      <c r="CM14" s="991"/>
      <c r="CN14" s="992"/>
      <c r="CO14" s="992"/>
      <c r="CP14" s="992"/>
      <c r="CQ14" s="993"/>
      <c r="CR14" s="991"/>
      <c r="CS14" s="992"/>
      <c r="CT14" s="992"/>
      <c r="CU14" s="992"/>
      <c r="CV14" s="993"/>
      <c r="CW14" s="991"/>
      <c r="CX14" s="992"/>
      <c r="CY14" s="992"/>
      <c r="CZ14" s="992"/>
      <c r="DA14" s="993"/>
      <c r="DB14" s="991"/>
      <c r="DC14" s="992"/>
      <c r="DD14" s="992"/>
      <c r="DE14" s="992"/>
      <c r="DF14" s="993"/>
      <c r="DG14" s="991"/>
      <c r="DH14" s="992"/>
      <c r="DI14" s="992"/>
      <c r="DJ14" s="992"/>
      <c r="DK14" s="993"/>
      <c r="DL14" s="991"/>
      <c r="DM14" s="992"/>
      <c r="DN14" s="992"/>
      <c r="DO14" s="992"/>
      <c r="DP14" s="993"/>
      <c r="DQ14" s="991"/>
      <c r="DR14" s="992"/>
      <c r="DS14" s="992"/>
      <c r="DT14" s="992"/>
      <c r="DU14" s="993"/>
      <c r="DV14" s="994"/>
      <c r="DW14" s="995"/>
      <c r="DX14" s="995"/>
      <c r="DY14" s="995"/>
      <c r="DZ14" s="996"/>
      <c r="EA14" s="222"/>
    </row>
    <row r="15" spans="1:131" s="223" customFormat="1" ht="26.25" customHeight="1">
      <c r="A15" s="226">
        <v>9</v>
      </c>
      <c r="B15" s="1032"/>
      <c r="C15" s="1033"/>
      <c r="D15" s="1033"/>
      <c r="E15" s="1033"/>
      <c r="F15" s="1033"/>
      <c r="G15" s="1033"/>
      <c r="H15" s="1033"/>
      <c r="I15" s="1033"/>
      <c r="J15" s="1033"/>
      <c r="K15" s="1033"/>
      <c r="L15" s="1033"/>
      <c r="M15" s="1033"/>
      <c r="N15" s="1033"/>
      <c r="O15" s="1033"/>
      <c r="P15" s="1034"/>
      <c r="Q15" s="1040"/>
      <c r="R15" s="1041"/>
      <c r="S15" s="1041"/>
      <c r="T15" s="1041"/>
      <c r="U15" s="1041"/>
      <c r="V15" s="1041"/>
      <c r="W15" s="1041"/>
      <c r="X15" s="1041"/>
      <c r="Y15" s="1041"/>
      <c r="Z15" s="1041"/>
      <c r="AA15" s="1041"/>
      <c r="AB15" s="1041"/>
      <c r="AC15" s="1041"/>
      <c r="AD15" s="1041"/>
      <c r="AE15" s="1042"/>
      <c r="AF15" s="1037"/>
      <c r="AG15" s="1038"/>
      <c r="AH15" s="1038"/>
      <c r="AI15" s="1038"/>
      <c r="AJ15" s="1039"/>
      <c r="AK15" s="1082"/>
      <c r="AL15" s="1083"/>
      <c r="AM15" s="1083"/>
      <c r="AN15" s="1083"/>
      <c r="AO15" s="1083"/>
      <c r="AP15" s="1083"/>
      <c r="AQ15" s="1083"/>
      <c r="AR15" s="1083"/>
      <c r="AS15" s="1083"/>
      <c r="AT15" s="1083"/>
      <c r="AU15" s="1084"/>
      <c r="AV15" s="1084"/>
      <c r="AW15" s="1084"/>
      <c r="AX15" s="1084"/>
      <c r="AY15" s="1085"/>
      <c r="AZ15" s="220"/>
      <c r="BA15" s="220"/>
      <c r="BB15" s="220"/>
      <c r="BC15" s="220"/>
      <c r="BD15" s="220"/>
      <c r="BE15" s="221"/>
      <c r="BF15" s="221"/>
      <c r="BG15" s="221"/>
      <c r="BH15" s="221"/>
      <c r="BI15" s="221"/>
      <c r="BJ15" s="221"/>
      <c r="BK15" s="221"/>
      <c r="BL15" s="221"/>
      <c r="BM15" s="221"/>
      <c r="BN15" s="221"/>
      <c r="BO15" s="221"/>
      <c r="BP15" s="221"/>
      <c r="BQ15" s="226">
        <v>9</v>
      </c>
      <c r="BR15" s="227"/>
      <c r="BS15" s="994"/>
      <c r="BT15" s="995"/>
      <c r="BU15" s="995"/>
      <c r="BV15" s="995"/>
      <c r="BW15" s="995"/>
      <c r="BX15" s="995"/>
      <c r="BY15" s="995"/>
      <c r="BZ15" s="995"/>
      <c r="CA15" s="995"/>
      <c r="CB15" s="995"/>
      <c r="CC15" s="995"/>
      <c r="CD15" s="995"/>
      <c r="CE15" s="995"/>
      <c r="CF15" s="995"/>
      <c r="CG15" s="1016"/>
      <c r="CH15" s="991"/>
      <c r="CI15" s="992"/>
      <c r="CJ15" s="992"/>
      <c r="CK15" s="992"/>
      <c r="CL15" s="993"/>
      <c r="CM15" s="991"/>
      <c r="CN15" s="992"/>
      <c r="CO15" s="992"/>
      <c r="CP15" s="992"/>
      <c r="CQ15" s="993"/>
      <c r="CR15" s="991"/>
      <c r="CS15" s="992"/>
      <c r="CT15" s="992"/>
      <c r="CU15" s="992"/>
      <c r="CV15" s="993"/>
      <c r="CW15" s="991"/>
      <c r="CX15" s="992"/>
      <c r="CY15" s="992"/>
      <c r="CZ15" s="992"/>
      <c r="DA15" s="993"/>
      <c r="DB15" s="991"/>
      <c r="DC15" s="992"/>
      <c r="DD15" s="992"/>
      <c r="DE15" s="992"/>
      <c r="DF15" s="993"/>
      <c r="DG15" s="991"/>
      <c r="DH15" s="992"/>
      <c r="DI15" s="992"/>
      <c r="DJ15" s="992"/>
      <c r="DK15" s="993"/>
      <c r="DL15" s="991"/>
      <c r="DM15" s="992"/>
      <c r="DN15" s="992"/>
      <c r="DO15" s="992"/>
      <c r="DP15" s="993"/>
      <c r="DQ15" s="991"/>
      <c r="DR15" s="992"/>
      <c r="DS15" s="992"/>
      <c r="DT15" s="992"/>
      <c r="DU15" s="993"/>
      <c r="DV15" s="994"/>
      <c r="DW15" s="995"/>
      <c r="DX15" s="995"/>
      <c r="DY15" s="995"/>
      <c r="DZ15" s="996"/>
      <c r="EA15" s="222"/>
    </row>
    <row r="16" spans="1:131" s="223" customFormat="1" ht="26.25" customHeight="1">
      <c r="A16" s="226">
        <v>10</v>
      </c>
      <c r="B16" s="1032"/>
      <c r="C16" s="1033"/>
      <c r="D16" s="1033"/>
      <c r="E16" s="1033"/>
      <c r="F16" s="1033"/>
      <c r="G16" s="1033"/>
      <c r="H16" s="1033"/>
      <c r="I16" s="1033"/>
      <c r="J16" s="1033"/>
      <c r="K16" s="1033"/>
      <c r="L16" s="1033"/>
      <c r="M16" s="1033"/>
      <c r="N16" s="1033"/>
      <c r="O16" s="1033"/>
      <c r="P16" s="1034"/>
      <c r="Q16" s="1040"/>
      <c r="R16" s="1041"/>
      <c r="S16" s="1041"/>
      <c r="T16" s="1041"/>
      <c r="U16" s="1041"/>
      <c r="V16" s="1041"/>
      <c r="W16" s="1041"/>
      <c r="X16" s="1041"/>
      <c r="Y16" s="1041"/>
      <c r="Z16" s="1041"/>
      <c r="AA16" s="1041"/>
      <c r="AB16" s="1041"/>
      <c r="AC16" s="1041"/>
      <c r="AD16" s="1041"/>
      <c r="AE16" s="1042"/>
      <c r="AF16" s="1037"/>
      <c r="AG16" s="1038"/>
      <c r="AH16" s="1038"/>
      <c r="AI16" s="1038"/>
      <c r="AJ16" s="1039"/>
      <c r="AK16" s="1082"/>
      <c r="AL16" s="1083"/>
      <c r="AM16" s="1083"/>
      <c r="AN16" s="1083"/>
      <c r="AO16" s="1083"/>
      <c r="AP16" s="1083"/>
      <c r="AQ16" s="1083"/>
      <c r="AR16" s="1083"/>
      <c r="AS16" s="1083"/>
      <c r="AT16" s="1083"/>
      <c r="AU16" s="1084"/>
      <c r="AV16" s="1084"/>
      <c r="AW16" s="1084"/>
      <c r="AX16" s="1084"/>
      <c r="AY16" s="1085"/>
      <c r="AZ16" s="220"/>
      <c r="BA16" s="220"/>
      <c r="BB16" s="220"/>
      <c r="BC16" s="220"/>
      <c r="BD16" s="220"/>
      <c r="BE16" s="221"/>
      <c r="BF16" s="221"/>
      <c r="BG16" s="221"/>
      <c r="BH16" s="221"/>
      <c r="BI16" s="221"/>
      <c r="BJ16" s="221"/>
      <c r="BK16" s="221"/>
      <c r="BL16" s="221"/>
      <c r="BM16" s="221"/>
      <c r="BN16" s="221"/>
      <c r="BO16" s="221"/>
      <c r="BP16" s="221"/>
      <c r="BQ16" s="226">
        <v>10</v>
      </c>
      <c r="BR16" s="227"/>
      <c r="BS16" s="994"/>
      <c r="BT16" s="995"/>
      <c r="BU16" s="995"/>
      <c r="BV16" s="995"/>
      <c r="BW16" s="995"/>
      <c r="BX16" s="995"/>
      <c r="BY16" s="995"/>
      <c r="BZ16" s="995"/>
      <c r="CA16" s="995"/>
      <c r="CB16" s="995"/>
      <c r="CC16" s="995"/>
      <c r="CD16" s="995"/>
      <c r="CE16" s="995"/>
      <c r="CF16" s="995"/>
      <c r="CG16" s="1016"/>
      <c r="CH16" s="991"/>
      <c r="CI16" s="992"/>
      <c r="CJ16" s="992"/>
      <c r="CK16" s="992"/>
      <c r="CL16" s="993"/>
      <c r="CM16" s="991"/>
      <c r="CN16" s="992"/>
      <c r="CO16" s="992"/>
      <c r="CP16" s="992"/>
      <c r="CQ16" s="993"/>
      <c r="CR16" s="991"/>
      <c r="CS16" s="992"/>
      <c r="CT16" s="992"/>
      <c r="CU16" s="992"/>
      <c r="CV16" s="993"/>
      <c r="CW16" s="991"/>
      <c r="CX16" s="992"/>
      <c r="CY16" s="992"/>
      <c r="CZ16" s="992"/>
      <c r="DA16" s="993"/>
      <c r="DB16" s="991"/>
      <c r="DC16" s="992"/>
      <c r="DD16" s="992"/>
      <c r="DE16" s="992"/>
      <c r="DF16" s="993"/>
      <c r="DG16" s="991"/>
      <c r="DH16" s="992"/>
      <c r="DI16" s="992"/>
      <c r="DJ16" s="992"/>
      <c r="DK16" s="993"/>
      <c r="DL16" s="991"/>
      <c r="DM16" s="992"/>
      <c r="DN16" s="992"/>
      <c r="DO16" s="992"/>
      <c r="DP16" s="993"/>
      <c r="DQ16" s="991"/>
      <c r="DR16" s="992"/>
      <c r="DS16" s="992"/>
      <c r="DT16" s="992"/>
      <c r="DU16" s="993"/>
      <c r="DV16" s="994"/>
      <c r="DW16" s="995"/>
      <c r="DX16" s="995"/>
      <c r="DY16" s="995"/>
      <c r="DZ16" s="996"/>
      <c r="EA16" s="222"/>
    </row>
    <row r="17" spans="1:131" s="223" customFormat="1" ht="26.25" customHeight="1">
      <c r="A17" s="226">
        <v>11</v>
      </c>
      <c r="B17" s="1032"/>
      <c r="C17" s="1033"/>
      <c r="D17" s="1033"/>
      <c r="E17" s="1033"/>
      <c r="F17" s="1033"/>
      <c r="G17" s="1033"/>
      <c r="H17" s="1033"/>
      <c r="I17" s="1033"/>
      <c r="J17" s="1033"/>
      <c r="K17" s="1033"/>
      <c r="L17" s="1033"/>
      <c r="M17" s="1033"/>
      <c r="N17" s="1033"/>
      <c r="O17" s="1033"/>
      <c r="P17" s="1034"/>
      <c r="Q17" s="1040"/>
      <c r="R17" s="1041"/>
      <c r="S17" s="1041"/>
      <c r="T17" s="1041"/>
      <c r="U17" s="1041"/>
      <c r="V17" s="1041"/>
      <c r="W17" s="1041"/>
      <c r="X17" s="1041"/>
      <c r="Y17" s="1041"/>
      <c r="Z17" s="1041"/>
      <c r="AA17" s="1041"/>
      <c r="AB17" s="1041"/>
      <c r="AC17" s="1041"/>
      <c r="AD17" s="1041"/>
      <c r="AE17" s="1042"/>
      <c r="AF17" s="1037"/>
      <c r="AG17" s="1038"/>
      <c r="AH17" s="1038"/>
      <c r="AI17" s="1038"/>
      <c r="AJ17" s="1039"/>
      <c r="AK17" s="1082"/>
      <c r="AL17" s="1083"/>
      <c r="AM17" s="1083"/>
      <c r="AN17" s="1083"/>
      <c r="AO17" s="1083"/>
      <c r="AP17" s="1083"/>
      <c r="AQ17" s="1083"/>
      <c r="AR17" s="1083"/>
      <c r="AS17" s="1083"/>
      <c r="AT17" s="1083"/>
      <c r="AU17" s="1084"/>
      <c r="AV17" s="1084"/>
      <c r="AW17" s="1084"/>
      <c r="AX17" s="1084"/>
      <c r="AY17" s="1085"/>
      <c r="AZ17" s="220"/>
      <c r="BA17" s="220"/>
      <c r="BB17" s="220"/>
      <c r="BC17" s="220"/>
      <c r="BD17" s="220"/>
      <c r="BE17" s="221"/>
      <c r="BF17" s="221"/>
      <c r="BG17" s="221"/>
      <c r="BH17" s="221"/>
      <c r="BI17" s="221"/>
      <c r="BJ17" s="221"/>
      <c r="BK17" s="221"/>
      <c r="BL17" s="221"/>
      <c r="BM17" s="221"/>
      <c r="BN17" s="221"/>
      <c r="BO17" s="221"/>
      <c r="BP17" s="221"/>
      <c r="BQ17" s="226">
        <v>11</v>
      </c>
      <c r="BR17" s="227"/>
      <c r="BS17" s="994"/>
      <c r="BT17" s="995"/>
      <c r="BU17" s="995"/>
      <c r="BV17" s="995"/>
      <c r="BW17" s="995"/>
      <c r="BX17" s="995"/>
      <c r="BY17" s="995"/>
      <c r="BZ17" s="995"/>
      <c r="CA17" s="995"/>
      <c r="CB17" s="995"/>
      <c r="CC17" s="995"/>
      <c r="CD17" s="995"/>
      <c r="CE17" s="995"/>
      <c r="CF17" s="995"/>
      <c r="CG17" s="1016"/>
      <c r="CH17" s="991"/>
      <c r="CI17" s="992"/>
      <c r="CJ17" s="992"/>
      <c r="CK17" s="992"/>
      <c r="CL17" s="993"/>
      <c r="CM17" s="991"/>
      <c r="CN17" s="992"/>
      <c r="CO17" s="992"/>
      <c r="CP17" s="992"/>
      <c r="CQ17" s="993"/>
      <c r="CR17" s="991"/>
      <c r="CS17" s="992"/>
      <c r="CT17" s="992"/>
      <c r="CU17" s="992"/>
      <c r="CV17" s="993"/>
      <c r="CW17" s="991"/>
      <c r="CX17" s="992"/>
      <c r="CY17" s="992"/>
      <c r="CZ17" s="992"/>
      <c r="DA17" s="993"/>
      <c r="DB17" s="991"/>
      <c r="DC17" s="992"/>
      <c r="DD17" s="992"/>
      <c r="DE17" s="992"/>
      <c r="DF17" s="993"/>
      <c r="DG17" s="991"/>
      <c r="DH17" s="992"/>
      <c r="DI17" s="992"/>
      <c r="DJ17" s="992"/>
      <c r="DK17" s="993"/>
      <c r="DL17" s="991"/>
      <c r="DM17" s="992"/>
      <c r="DN17" s="992"/>
      <c r="DO17" s="992"/>
      <c r="DP17" s="993"/>
      <c r="DQ17" s="991"/>
      <c r="DR17" s="992"/>
      <c r="DS17" s="992"/>
      <c r="DT17" s="992"/>
      <c r="DU17" s="993"/>
      <c r="DV17" s="994"/>
      <c r="DW17" s="995"/>
      <c r="DX17" s="995"/>
      <c r="DY17" s="995"/>
      <c r="DZ17" s="996"/>
      <c r="EA17" s="222"/>
    </row>
    <row r="18" spans="1:131" s="223" customFormat="1" ht="26.25" customHeight="1">
      <c r="A18" s="226">
        <v>12</v>
      </c>
      <c r="B18" s="1032"/>
      <c r="C18" s="1033"/>
      <c r="D18" s="1033"/>
      <c r="E18" s="1033"/>
      <c r="F18" s="1033"/>
      <c r="G18" s="1033"/>
      <c r="H18" s="1033"/>
      <c r="I18" s="1033"/>
      <c r="J18" s="1033"/>
      <c r="K18" s="1033"/>
      <c r="L18" s="1033"/>
      <c r="M18" s="1033"/>
      <c r="N18" s="1033"/>
      <c r="O18" s="1033"/>
      <c r="P18" s="1034"/>
      <c r="Q18" s="1040"/>
      <c r="R18" s="1041"/>
      <c r="S18" s="1041"/>
      <c r="T18" s="1041"/>
      <c r="U18" s="1041"/>
      <c r="V18" s="1041"/>
      <c r="W18" s="1041"/>
      <c r="X18" s="1041"/>
      <c r="Y18" s="1041"/>
      <c r="Z18" s="1041"/>
      <c r="AA18" s="1041"/>
      <c r="AB18" s="1041"/>
      <c r="AC18" s="1041"/>
      <c r="AD18" s="1041"/>
      <c r="AE18" s="1042"/>
      <c r="AF18" s="1037"/>
      <c r="AG18" s="1038"/>
      <c r="AH18" s="1038"/>
      <c r="AI18" s="1038"/>
      <c r="AJ18" s="1039"/>
      <c r="AK18" s="1082"/>
      <c r="AL18" s="1083"/>
      <c r="AM18" s="1083"/>
      <c r="AN18" s="1083"/>
      <c r="AO18" s="1083"/>
      <c r="AP18" s="1083"/>
      <c r="AQ18" s="1083"/>
      <c r="AR18" s="1083"/>
      <c r="AS18" s="1083"/>
      <c r="AT18" s="1083"/>
      <c r="AU18" s="1084"/>
      <c r="AV18" s="1084"/>
      <c r="AW18" s="1084"/>
      <c r="AX18" s="1084"/>
      <c r="AY18" s="1085"/>
      <c r="AZ18" s="220"/>
      <c r="BA18" s="220"/>
      <c r="BB18" s="220"/>
      <c r="BC18" s="220"/>
      <c r="BD18" s="220"/>
      <c r="BE18" s="221"/>
      <c r="BF18" s="221"/>
      <c r="BG18" s="221"/>
      <c r="BH18" s="221"/>
      <c r="BI18" s="221"/>
      <c r="BJ18" s="221"/>
      <c r="BK18" s="221"/>
      <c r="BL18" s="221"/>
      <c r="BM18" s="221"/>
      <c r="BN18" s="221"/>
      <c r="BO18" s="221"/>
      <c r="BP18" s="221"/>
      <c r="BQ18" s="226">
        <v>12</v>
      </c>
      <c r="BR18" s="227"/>
      <c r="BS18" s="994"/>
      <c r="BT18" s="995"/>
      <c r="BU18" s="995"/>
      <c r="BV18" s="995"/>
      <c r="BW18" s="995"/>
      <c r="BX18" s="995"/>
      <c r="BY18" s="995"/>
      <c r="BZ18" s="995"/>
      <c r="CA18" s="995"/>
      <c r="CB18" s="995"/>
      <c r="CC18" s="995"/>
      <c r="CD18" s="995"/>
      <c r="CE18" s="995"/>
      <c r="CF18" s="995"/>
      <c r="CG18" s="1016"/>
      <c r="CH18" s="991"/>
      <c r="CI18" s="992"/>
      <c r="CJ18" s="992"/>
      <c r="CK18" s="992"/>
      <c r="CL18" s="993"/>
      <c r="CM18" s="991"/>
      <c r="CN18" s="992"/>
      <c r="CO18" s="992"/>
      <c r="CP18" s="992"/>
      <c r="CQ18" s="993"/>
      <c r="CR18" s="991"/>
      <c r="CS18" s="992"/>
      <c r="CT18" s="992"/>
      <c r="CU18" s="992"/>
      <c r="CV18" s="993"/>
      <c r="CW18" s="991"/>
      <c r="CX18" s="992"/>
      <c r="CY18" s="992"/>
      <c r="CZ18" s="992"/>
      <c r="DA18" s="993"/>
      <c r="DB18" s="991"/>
      <c r="DC18" s="992"/>
      <c r="DD18" s="992"/>
      <c r="DE18" s="992"/>
      <c r="DF18" s="993"/>
      <c r="DG18" s="991"/>
      <c r="DH18" s="992"/>
      <c r="DI18" s="992"/>
      <c r="DJ18" s="992"/>
      <c r="DK18" s="993"/>
      <c r="DL18" s="991"/>
      <c r="DM18" s="992"/>
      <c r="DN18" s="992"/>
      <c r="DO18" s="992"/>
      <c r="DP18" s="993"/>
      <c r="DQ18" s="991"/>
      <c r="DR18" s="992"/>
      <c r="DS18" s="992"/>
      <c r="DT18" s="992"/>
      <c r="DU18" s="993"/>
      <c r="DV18" s="994"/>
      <c r="DW18" s="995"/>
      <c r="DX18" s="995"/>
      <c r="DY18" s="995"/>
      <c r="DZ18" s="996"/>
      <c r="EA18" s="222"/>
    </row>
    <row r="19" spans="1:131" s="223" customFormat="1" ht="26.25" customHeight="1">
      <c r="A19" s="226">
        <v>13</v>
      </c>
      <c r="B19" s="1032"/>
      <c r="C19" s="1033"/>
      <c r="D19" s="1033"/>
      <c r="E19" s="1033"/>
      <c r="F19" s="1033"/>
      <c r="G19" s="1033"/>
      <c r="H19" s="1033"/>
      <c r="I19" s="1033"/>
      <c r="J19" s="1033"/>
      <c r="K19" s="1033"/>
      <c r="L19" s="1033"/>
      <c r="M19" s="1033"/>
      <c r="N19" s="1033"/>
      <c r="O19" s="1033"/>
      <c r="P19" s="1034"/>
      <c r="Q19" s="1040"/>
      <c r="R19" s="1041"/>
      <c r="S19" s="1041"/>
      <c r="T19" s="1041"/>
      <c r="U19" s="1041"/>
      <c r="V19" s="1041"/>
      <c r="W19" s="1041"/>
      <c r="X19" s="1041"/>
      <c r="Y19" s="1041"/>
      <c r="Z19" s="1041"/>
      <c r="AA19" s="1041"/>
      <c r="AB19" s="1041"/>
      <c r="AC19" s="1041"/>
      <c r="AD19" s="1041"/>
      <c r="AE19" s="1042"/>
      <c r="AF19" s="1037"/>
      <c r="AG19" s="1038"/>
      <c r="AH19" s="1038"/>
      <c r="AI19" s="1038"/>
      <c r="AJ19" s="1039"/>
      <c r="AK19" s="1082"/>
      <c r="AL19" s="1083"/>
      <c r="AM19" s="1083"/>
      <c r="AN19" s="1083"/>
      <c r="AO19" s="1083"/>
      <c r="AP19" s="1083"/>
      <c r="AQ19" s="1083"/>
      <c r="AR19" s="1083"/>
      <c r="AS19" s="1083"/>
      <c r="AT19" s="1083"/>
      <c r="AU19" s="1084"/>
      <c r="AV19" s="1084"/>
      <c r="AW19" s="1084"/>
      <c r="AX19" s="1084"/>
      <c r="AY19" s="1085"/>
      <c r="AZ19" s="220"/>
      <c r="BA19" s="220"/>
      <c r="BB19" s="220"/>
      <c r="BC19" s="220"/>
      <c r="BD19" s="220"/>
      <c r="BE19" s="221"/>
      <c r="BF19" s="221"/>
      <c r="BG19" s="221"/>
      <c r="BH19" s="221"/>
      <c r="BI19" s="221"/>
      <c r="BJ19" s="221"/>
      <c r="BK19" s="221"/>
      <c r="BL19" s="221"/>
      <c r="BM19" s="221"/>
      <c r="BN19" s="221"/>
      <c r="BO19" s="221"/>
      <c r="BP19" s="221"/>
      <c r="BQ19" s="226">
        <v>13</v>
      </c>
      <c r="BR19" s="227"/>
      <c r="BS19" s="994"/>
      <c r="BT19" s="995"/>
      <c r="BU19" s="995"/>
      <c r="BV19" s="995"/>
      <c r="BW19" s="995"/>
      <c r="BX19" s="995"/>
      <c r="BY19" s="995"/>
      <c r="BZ19" s="995"/>
      <c r="CA19" s="995"/>
      <c r="CB19" s="995"/>
      <c r="CC19" s="995"/>
      <c r="CD19" s="995"/>
      <c r="CE19" s="995"/>
      <c r="CF19" s="995"/>
      <c r="CG19" s="1016"/>
      <c r="CH19" s="991"/>
      <c r="CI19" s="992"/>
      <c r="CJ19" s="992"/>
      <c r="CK19" s="992"/>
      <c r="CL19" s="993"/>
      <c r="CM19" s="991"/>
      <c r="CN19" s="992"/>
      <c r="CO19" s="992"/>
      <c r="CP19" s="992"/>
      <c r="CQ19" s="993"/>
      <c r="CR19" s="991"/>
      <c r="CS19" s="992"/>
      <c r="CT19" s="992"/>
      <c r="CU19" s="992"/>
      <c r="CV19" s="993"/>
      <c r="CW19" s="991"/>
      <c r="CX19" s="992"/>
      <c r="CY19" s="992"/>
      <c r="CZ19" s="992"/>
      <c r="DA19" s="993"/>
      <c r="DB19" s="991"/>
      <c r="DC19" s="992"/>
      <c r="DD19" s="992"/>
      <c r="DE19" s="992"/>
      <c r="DF19" s="993"/>
      <c r="DG19" s="991"/>
      <c r="DH19" s="992"/>
      <c r="DI19" s="992"/>
      <c r="DJ19" s="992"/>
      <c r="DK19" s="993"/>
      <c r="DL19" s="991"/>
      <c r="DM19" s="992"/>
      <c r="DN19" s="992"/>
      <c r="DO19" s="992"/>
      <c r="DP19" s="993"/>
      <c r="DQ19" s="991"/>
      <c r="DR19" s="992"/>
      <c r="DS19" s="992"/>
      <c r="DT19" s="992"/>
      <c r="DU19" s="993"/>
      <c r="DV19" s="994"/>
      <c r="DW19" s="995"/>
      <c r="DX19" s="995"/>
      <c r="DY19" s="995"/>
      <c r="DZ19" s="996"/>
      <c r="EA19" s="222"/>
    </row>
    <row r="20" spans="1:131" s="223" customFormat="1" ht="26.25" customHeight="1">
      <c r="A20" s="226">
        <v>14</v>
      </c>
      <c r="B20" s="1032"/>
      <c r="C20" s="1033"/>
      <c r="D20" s="1033"/>
      <c r="E20" s="1033"/>
      <c r="F20" s="1033"/>
      <c r="G20" s="1033"/>
      <c r="H20" s="1033"/>
      <c r="I20" s="1033"/>
      <c r="J20" s="1033"/>
      <c r="K20" s="1033"/>
      <c r="L20" s="1033"/>
      <c r="M20" s="1033"/>
      <c r="N20" s="1033"/>
      <c r="O20" s="1033"/>
      <c r="P20" s="1034"/>
      <c r="Q20" s="1040"/>
      <c r="R20" s="1041"/>
      <c r="S20" s="1041"/>
      <c r="T20" s="1041"/>
      <c r="U20" s="1041"/>
      <c r="V20" s="1041"/>
      <c r="W20" s="1041"/>
      <c r="X20" s="1041"/>
      <c r="Y20" s="1041"/>
      <c r="Z20" s="1041"/>
      <c r="AA20" s="1041"/>
      <c r="AB20" s="1041"/>
      <c r="AC20" s="1041"/>
      <c r="AD20" s="1041"/>
      <c r="AE20" s="1042"/>
      <c r="AF20" s="1037"/>
      <c r="AG20" s="1038"/>
      <c r="AH20" s="1038"/>
      <c r="AI20" s="1038"/>
      <c r="AJ20" s="1039"/>
      <c r="AK20" s="1082"/>
      <c r="AL20" s="1083"/>
      <c r="AM20" s="1083"/>
      <c r="AN20" s="1083"/>
      <c r="AO20" s="1083"/>
      <c r="AP20" s="1083"/>
      <c r="AQ20" s="1083"/>
      <c r="AR20" s="1083"/>
      <c r="AS20" s="1083"/>
      <c r="AT20" s="1083"/>
      <c r="AU20" s="1084"/>
      <c r="AV20" s="1084"/>
      <c r="AW20" s="1084"/>
      <c r="AX20" s="1084"/>
      <c r="AY20" s="1085"/>
      <c r="AZ20" s="220"/>
      <c r="BA20" s="220"/>
      <c r="BB20" s="220"/>
      <c r="BC20" s="220"/>
      <c r="BD20" s="220"/>
      <c r="BE20" s="221"/>
      <c r="BF20" s="221"/>
      <c r="BG20" s="221"/>
      <c r="BH20" s="221"/>
      <c r="BI20" s="221"/>
      <c r="BJ20" s="221"/>
      <c r="BK20" s="221"/>
      <c r="BL20" s="221"/>
      <c r="BM20" s="221"/>
      <c r="BN20" s="221"/>
      <c r="BO20" s="221"/>
      <c r="BP20" s="221"/>
      <c r="BQ20" s="226">
        <v>14</v>
      </c>
      <c r="BR20" s="227"/>
      <c r="BS20" s="994"/>
      <c r="BT20" s="995"/>
      <c r="BU20" s="995"/>
      <c r="BV20" s="995"/>
      <c r="BW20" s="995"/>
      <c r="BX20" s="995"/>
      <c r="BY20" s="995"/>
      <c r="BZ20" s="995"/>
      <c r="CA20" s="995"/>
      <c r="CB20" s="995"/>
      <c r="CC20" s="995"/>
      <c r="CD20" s="995"/>
      <c r="CE20" s="995"/>
      <c r="CF20" s="995"/>
      <c r="CG20" s="1016"/>
      <c r="CH20" s="991"/>
      <c r="CI20" s="992"/>
      <c r="CJ20" s="992"/>
      <c r="CK20" s="992"/>
      <c r="CL20" s="993"/>
      <c r="CM20" s="991"/>
      <c r="CN20" s="992"/>
      <c r="CO20" s="992"/>
      <c r="CP20" s="992"/>
      <c r="CQ20" s="993"/>
      <c r="CR20" s="991"/>
      <c r="CS20" s="992"/>
      <c r="CT20" s="992"/>
      <c r="CU20" s="992"/>
      <c r="CV20" s="993"/>
      <c r="CW20" s="991"/>
      <c r="CX20" s="992"/>
      <c r="CY20" s="992"/>
      <c r="CZ20" s="992"/>
      <c r="DA20" s="993"/>
      <c r="DB20" s="991"/>
      <c r="DC20" s="992"/>
      <c r="DD20" s="992"/>
      <c r="DE20" s="992"/>
      <c r="DF20" s="993"/>
      <c r="DG20" s="991"/>
      <c r="DH20" s="992"/>
      <c r="DI20" s="992"/>
      <c r="DJ20" s="992"/>
      <c r="DK20" s="993"/>
      <c r="DL20" s="991"/>
      <c r="DM20" s="992"/>
      <c r="DN20" s="992"/>
      <c r="DO20" s="992"/>
      <c r="DP20" s="993"/>
      <c r="DQ20" s="991"/>
      <c r="DR20" s="992"/>
      <c r="DS20" s="992"/>
      <c r="DT20" s="992"/>
      <c r="DU20" s="993"/>
      <c r="DV20" s="994"/>
      <c r="DW20" s="995"/>
      <c r="DX20" s="995"/>
      <c r="DY20" s="995"/>
      <c r="DZ20" s="996"/>
      <c r="EA20" s="222"/>
    </row>
    <row r="21" spans="1:131" s="223" customFormat="1" ht="26.25" customHeight="1" thickBot="1">
      <c r="A21" s="226">
        <v>15</v>
      </c>
      <c r="B21" s="1032"/>
      <c r="C21" s="1033"/>
      <c r="D21" s="1033"/>
      <c r="E21" s="1033"/>
      <c r="F21" s="1033"/>
      <c r="G21" s="1033"/>
      <c r="H21" s="1033"/>
      <c r="I21" s="1033"/>
      <c r="J21" s="1033"/>
      <c r="K21" s="1033"/>
      <c r="L21" s="1033"/>
      <c r="M21" s="1033"/>
      <c r="N21" s="1033"/>
      <c r="O21" s="1033"/>
      <c r="P21" s="1034"/>
      <c r="Q21" s="1040"/>
      <c r="R21" s="1041"/>
      <c r="S21" s="1041"/>
      <c r="T21" s="1041"/>
      <c r="U21" s="1041"/>
      <c r="V21" s="1041"/>
      <c r="W21" s="1041"/>
      <c r="X21" s="1041"/>
      <c r="Y21" s="1041"/>
      <c r="Z21" s="1041"/>
      <c r="AA21" s="1041"/>
      <c r="AB21" s="1041"/>
      <c r="AC21" s="1041"/>
      <c r="AD21" s="1041"/>
      <c r="AE21" s="1042"/>
      <c r="AF21" s="1037"/>
      <c r="AG21" s="1038"/>
      <c r="AH21" s="1038"/>
      <c r="AI21" s="1038"/>
      <c r="AJ21" s="1039"/>
      <c r="AK21" s="1082"/>
      <c r="AL21" s="1083"/>
      <c r="AM21" s="1083"/>
      <c r="AN21" s="1083"/>
      <c r="AO21" s="1083"/>
      <c r="AP21" s="1083"/>
      <c r="AQ21" s="1083"/>
      <c r="AR21" s="1083"/>
      <c r="AS21" s="1083"/>
      <c r="AT21" s="1083"/>
      <c r="AU21" s="1084"/>
      <c r="AV21" s="1084"/>
      <c r="AW21" s="1084"/>
      <c r="AX21" s="1084"/>
      <c r="AY21" s="1085"/>
      <c r="AZ21" s="220"/>
      <c r="BA21" s="220"/>
      <c r="BB21" s="220"/>
      <c r="BC21" s="220"/>
      <c r="BD21" s="220"/>
      <c r="BE21" s="221"/>
      <c r="BF21" s="221"/>
      <c r="BG21" s="221"/>
      <c r="BH21" s="221"/>
      <c r="BI21" s="221"/>
      <c r="BJ21" s="221"/>
      <c r="BK21" s="221"/>
      <c r="BL21" s="221"/>
      <c r="BM21" s="221"/>
      <c r="BN21" s="221"/>
      <c r="BO21" s="221"/>
      <c r="BP21" s="221"/>
      <c r="BQ21" s="226">
        <v>15</v>
      </c>
      <c r="BR21" s="227"/>
      <c r="BS21" s="994"/>
      <c r="BT21" s="995"/>
      <c r="BU21" s="995"/>
      <c r="BV21" s="995"/>
      <c r="BW21" s="995"/>
      <c r="BX21" s="995"/>
      <c r="BY21" s="995"/>
      <c r="BZ21" s="995"/>
      <c r="CA21" s="995"/>
      <c r="CB21" s="995"/>
      <c r="CC21" s="995"/>
      <c r="CD21" s="995"/>
      <c r="CE21" s="995"/>
      <c r="CF21" s="995"/>
      <c r="CG21" s="1016"/>
      <c r="CH21" s="991"/>
      <c r="CI21" s="992"/>
      <c r="CJ21" s="992"/>
      <c r="CK21" s="992"/>
      <c r="CL21" s="993"/>
      <c r="CM21" s="991"/>
      <c r="CN21" s="992"/>
      <c r="CO21" s="992"/>
      <c r="CP21" s="992"/>
      <c r="CQ21" s="993"/>
      <c r="CR21" s="991"/>
      <c r="CS21" s="992"/>
      <c r="CT21" s="992"/>
      <c r="CU21" s="992"/>
      <c r="CV21" s="993"/>
      <c r="CW21" s="991"/>
      <c r="CX21" s="992"/>
      <c r="CY21" s="992"/>
      <c r="CZ21" s="992"/>
      <c r="DA21" s="993"/>
      <c r="DB21" s="991"/>
      <c r="DC21" s="992"/>
      <c r="DD21" s="992"/>
      <c r="DE21" s="992"/>
      <c r="DF21" s="993"/>
      <c r="DG21" s="991"/>
      <c r="DH21" s="992"/>
      <c r="DI21" s="992"/>
      <c r="DJ21" s="992"/>
      <c r="DK21" s="993"/>
      <c r="DL21" s="991"/>
      <c r="DM21" s="992"/>
      <c r="DN21" s="992"/>
      <c r="DO21" s="992"/>
      <c r="DP21" s="993"/>
      <c r="DQ21" s="991"/>
      <c r="DR21" s="992"/>
      <c r="DS21" s="992"/>
      <c r="DT21" s="992"/>
      <c r="DU21" s="993"/>
      <c r="DV21" s="994"/>
      <c r="DW21" s="995"/>
      <c r="DX21" s="995"/>
      <c r="DY21" s="995"/>
      <c r="DZ21" s="996"/>
      <c r="EA21" s="222"/>
    </row>
    <row r="22" spans="1:131" s="223" customFormat="1" ht="26.25" customHeight="1">
      <c r="A22" s="226">
        <v>16</v>
      </c>
      <c r="B22" s="1032"/>
      <c r="C22" s="1033"/>
      <c r="D22" s="1033"/>
      <c r="E22" s="1033"/>
      <c r="F22" s="1033"/>
      <c r="G22" s="1033"/>
      <c r="H22" s="1033"/>
      <c r="I22" s="1033"/>
      <c r="J22" s="1033"/>
      <c r="K22" s="1033"/>
      <c r="L22" s="1033"/>
      <c r="M22" s="1033"/>
      <c r="N22" s="1033"/>
      <c r="O22" s="1033"/>
      <c r="P22" s="1034"/>
      <c r="Q22" s="1075"/>
      <c r="R22" s="1076"/>
      <c r="S22" s="1076"/>
      <c r="T22" s="1076"/>
      <c r="U22" s="1076"/>
      <c r="V22" s="1076"/>
      <c r="W22" s="1076"/>
      <c r="X22" s="1076"/>
      <c r="Y22" s="1076"/>
      <c r="Z22" s="1076"/>
      <c r="AA22" s="1076"/>
      <c r="AB22" s="1076"/>
      <c r="AC22" s="1076"/>
      <c r="AD22" s="1076"/>
      <c r="AE22" s="1077"/>
      <c r="AF22" s="1037"/>
      <c r="AG22" s="1038"/>
      <c r="AH22" s="1038"/>
      <c r="AI22" s="1038"/>
      <c r="AJ22" s="1039"/>
      <c r="AK22" s="1078"/>
      <c r="AL22" s="1079"/>
      <c r="AM22" s="1079"/>
      <c r="AN22" s="1079"/>
      <c r="AO22" s="1079"/>
      <c r="AP22" s="1079"/>
      <c r="AQ22" s="1079"/>
      <c r="AR22" s="1079"/>
      <c r="AS22" s="1079"/>
      <c r="AT22" s="1079"/>
      <c r="AU22" s="1080"/>
      <c r="AV22" s="1080"/>
      <c r="AW22" s="1080"/>
      <c r="AX22" s="1080"/>
      <c r="AY22" s="1081"/>
      <c r="AZ22" s="1030" t="s">
        <v>376</v>
      </c>
      <c r="BA22" s="1030"/>
      <c r="BB22" s="1030"/>
      <c r="BC22" s="1030"/>
      <c r="BD22" s="1031"/>
      <c r="BE22" s="221"/>
      <c r="BF22" s="221"/>
      <c r="BG22" s="221"/>
      <c r="BH22" s="221"/>
      <c r="BI22" s="221"/>
      <c r="BJ22" s="221"/>
      <c r="BK22" s="221"/>
      <c r="BL22" s="221"/>
      <c r="BM22" s="221"/>
      <c r="BN22" s="221"/>
      <c r="BO22" s="221"/>
      <c r="BP22" s="221"/>
      <c r="BQ22" s="226">
        <v>16</v>
      </c>
      <c r="BR22" s="227"/>
      <c r="BS22" s="994"/>
      <c r="BT22" s="995"/>
      <c r="BU22" s="995"/>
      <c r="BV22" s="995"/>
      <c r="BW22" s="995"/>
      <c r="BX22" s="995"/>
      <c r="BY22" s="995"/>
      <c r="BZ22" s="995"/>
      <c r="CA22" s="995"/>
      <c r="CB22" s="995"/>
      <c r="CC22" s="995"/>
      <c r="CD22" s="995"/>
      <c r="CE22" s="995"/>
      <c r="CF22" s="995"/>
      <c r="CG22" s="1016"/>
      <c r="CH22" s="991"/>
      <c r="CI22" s="992"/>
      <c r="CJ22" s="992"/>
      <c r="CK22" s="992"/>
      <c r="CL22" s="993"/>
      <c r="CM22" s="991"/>
      <c r="CN22" s="992"/>
      <c r="CO22" s="992"/>
      <c r="CP22" s="992"/>
      <c r="CQ22" s="993"/>
      <c r="CR22" s="991"/>
      <c r="CS22" s="992"/>
      <c r="CT22" s="992"/>
      <c r="CU22" s="992"/>
      <c r="CV22" s="993"/>
      <c r="CW22" s="991"/>
      <c r="CX22" s="992"/>
      <c r="CY22" s="992"/>
      <c r="CZ22" s="992"/>
      <c r="DA22" s="993"/>
      <c r="DB22" s="991"/>
      <c r="DC22" s="992"/>
      <c r="DD22" s="992"/>
      <c r="DE22" s="992"/>
      <c r="DF22" s="993"/>
      <c r="DG22" s="991"/>
      <c r="DH22" s="992"/>
      <c r="DI22" s="992"/>
      <c r="DJ22" s="992"/>
      <c r="DK22" s="993"/>
      <c r="DL22" s="991"/>
      <c r="DM22" s="992"/>
      <c r="DN22" s="992"/>
      <c r="DO22" s="992"/>
      <c r="DP22" s="993"/>
      <c r="DQ22" s="991"/>
      <c r="DR22" s="992"/>
      <c r="DS22" s="992"/>
      <c r="DT22" s="992"/>
      <c r="DU22" s="993"/>
      <c r="DV22" s="994"/>
      <c r="DW22" s="995"/>
      <c r="DX22" s="995"/>
      <c r="DY22" s="995"/>
      <c r="DZ22" s="996"/>
      <c r="EA22" s="222"/>
    </row>
    <row r="23" spans="1:131" s="223" customFormat="1" ht="26.25" customHeight="1" thickBot="1">
      <c r="A23" s="228" t="s">
        <v>377</v>
      </c>
      <c r="B23" s="937" t="s">
        <v>378</v>
      </c>
      <c r="C23" s="938"/>
      <c r="D23" s="938"/>
      <c r="E23" s="938"/>
      <c r="F23" s="938"/>
      <c r="G23" s="938"/>
      <c r="H23" s="938"/>
      <c r="I23" s="938"/>
      <c r="J23" s="938"/>
      <c r="K23" s="938"/>
      <c r="L23" s="938"/>
      <c r="M23" s="938"/>
      <c r="N23" s="938"/>
      <c r="O23" s="938"/>
      <c r="P23" s="948"/>
      <c r="Q23" s="1069"/>
      <c r="R23" s="1063"/>
      <c r="S23" s="1063"/>
      <c r="T23" s="1063"/>
      <c r="U23" s="1063"/>
      <c r="V23" s="1063"/>
      <c r="W23" s="1063"/>
      <c r="X23" s="1063"/>
      <c r="Y23" s="1063"/>
      <c r="Z23" s="1063"/>
      <c r="AA23" s="1063"/>
      <c r="AB23" s="1063"/>
      <c r="AC23" s="1063"/>
      <c r="AD23" s="1063"/>
      <c r="AE23" s="1070"/>
      <c r="AF23" s="1071">
        <v>108</v>
      </c>
      <c r="AG23" s="1063"/>
      <c r="AH23" s="1063"/>
      <c r="AI23" s="1063"/>
      <c r="AJ23" s="1072"/>
      <c r="AK23" s="1073"/>
      <c r="AL23" s="1074"/>
      <c r="AM23" s="1074"/>
      <c r="AN23" s="1074"/>
      <c r="AO23" s="1074"/>
      <c r="AP23" s="1063"/>
      <c r="AQ23" s="1063"/>
      <c r="AR23" s="1063"/>
      <c r="AS23" s="1063"/>
      <c r="AT23" s="1063"/>
      <c r="AU23" s="1064"/>
      <c r="AV23" s="1064"/>
      <c r="AW23" s="1064"/>
      <c r="AX23" s="1064"/>
      <c r="AY23" s="1065"/>
      <c r="AZ23" s="1066" t="s">
        <v>122</v>
      </c>
      <c r="BA23" s="1067"/>
      <c r="BB23" s="1067"/>
      <c r="BC23" s="1067"/>
      <c r="BD23" s="1068"/>
      <c r="BE23" s="221"/>
      <c r="BF23" s="221"/>
      <c r="BG23" s="221"/>
      <c r="BH23" s="221"/>
      <c r="BI23" s="221"/>
      <c r="BJ23" s="221"/>
      <c r="BK23" s="221"/>
      <c r="BL23" s="221"/>
      <c r="BM23" s="221"/>
      <c r="BN23" s="221"/>
      <c r="BO23" s="221"/>
      <c r="BP23" s="221"/>
      <c r="BQ23" s="226">
        <v>17</v>
      </c>
      <c r="BR23" s="227"/>
      <c r="BS23" s="994"/>
      <c r="BT23" s="995"/>
      <c r="BU23" s="995"/>
      <c r="BV23" s="995"/>
      <c r="BW23" s="995"/>
      <c r="BX23" s="995"/>
      <c r="BY23" s="995"/>
      <c r="BZ23" s="995"/>
      <c r="CA23" s="995"/>
      <c r="CB23" s="995"/>
      <c r="CC23" s="995"/>
      <c r="CD23" s="995"/>
      <c r="CE23" s="995"/>
      <c r="CF23" s="995"/>
      <c r="CG23" s="1016"/>
      <c r="CH23" s="991"/>
      <c r="CI23" s="992"/>
      <c r="CJ23" s="992"/>
      <c r="CK23" s="992"/>
      <c r="CL23" s="993"/>
      <c r="CM23" s="991"/>
      <c r="CN23" s="992"/>
      <c r="CO23" s="992"/>
      <c r="CP23" s="992"/>
      <c r="CQ23" s="993"/>
      <c r="CR23" s="991"/>
      <c r="CS23" s="992"/>
      <c r="CT23" s="992"/>
      <c r="CU23" s="992"/>
      <c r="CV23" s="993"/>
      <c r="CW23" s="991"/>
      <c r="CX23" s="992"/>
      <c r="CY23" s="992"/>
      <c r="CZ23" s="992"/>
      <c r="DA23" s="993"/>
      <c r="DB23" s="991"/>
      <c r="DC23" s="992"/>
      <c r="DD23" s="992"/>
      <c r="DE23" s="992"/>
      <c r="DF23" s="993"/>
      <c r="DG23" s="991"/>
      <c r="DH23" s="992"/>
      <c r="DI23" s="992"/>
      <c r="DJ23" s="992"/>
      <c r="DK23" s="993"/>
      <c r="DL23" s="991"/>
      <c r="DM23" s="992"/>
      <c r="DN23" s="992"/>
      <c r="DO23" s="992"/>
      <c r="DP23" s="993"/>
      <c r="DQ23" s="991"/>
      <c r="DR23" s="992"/>
      <c r="DS23" s="992"/>
      <c r="DT23" s="992"/>
      <c r="DU23" s="993"/>
      <c r="DV23" s="994"/>
      <c r="DW23" s="995"/>
      <c r="DX23" s="995"/>
      <c r="DY23" s="995"/>
      <c r="DZ23" s="996"/>
      <c r="EA23" s="222"/>
    </row>
    <row r="24" spans="1:131" s="223" customFormat="1" ht="26.25" customHeight="1">
      <c r="A24" s="1062" t="s">
        <v>379</v>
      </c>
      <c r="B24" s="1062"/>
      <c r="C24" s="1062"/>
      <c r="D24" s="1062"/>
      <c r="E24" s="1062"/>
      <c r="F24" s="1062"/>
      <c r="G24" s="1062"/>
      <c r="H24" s="1062"/>
      <c r="I24" s="1062"/>
      <c r="J24" s="1062"/>
      <c r="K24" s="1062"/>
      <c r="L24" s="1062"/>
      <c r="M24" s="1062"/>
      <c r="N24" s="1062"/>
      <c r="O24" s="1062"/>
      <c r="P24" s="1062"/>
      <c r="Q24" s="1062"/>
      <c r="R24" s="1062"/>
      <c r="S24" s="1062"/>
      <c r="T24" s="1062"/>
      <c r="U24" s="1062"/>
      <c r="V24" s="1062"/>
      <c r="W24" s="1062"/>
      <c r="X24" s="1062"/>
      <c r="Y24" s="1062"/>
      <c r="Z24" s="1062"/>
      <c r="AA24" s="1062"/>
      <c r="AB24" s="1062"/>
      <c r="AC24" s="1062"/>
      <c r="AD24" s="1062"/>
      <c r="AE24" s="1062"/>
      <c r="AF24" s="1062"/>
      <c r="AG24" s="1062"/>
      <c r="AH24" s="1062"/>
      <c r="AI24" s="1062"/>
      <c r="AJ24" s="1062"/>
      <c r="AK24" s="1062"/>
      <c r="AL24" s="1062"/>
      <c r="AM24" s="1062"/>
      <c r="AN24" s="1062"/>
      <c r="AO24" s="1062"/>
      <c r="AP24" s="1062"/>
      <c r="AQ24" s="1062"/>
      <c r="AR24" s="1062"/>
      <c r="AS24" s="1062"/>
      <c r="AT24" s="1062"/>
      <c r="AU24" s="1062"/>
      <c r="AV24" s="1062"/>
      <c r="AW24" s="1062"/>
      <c r="AX24" s="1062"/>
      <c r="AY24" s="1062"/>
      <c r="AZ24" s="220"/>
      <c r="BA24" s="220"/>
      <c r="BB24" s="220"/>
      <c r="BC24" s="220"/>
      <c r="BD24" s="220"/>
      <c r="BE24" s="221"/>
      <c r="BF24" s="221"/>
      <c r="BG24" s="221"/>
      <c r="BH24" s="221"/>
      <c r="BI24" s="221"/>
      <c r="BJ24" s="221"/>
      <c r="BK24" s="221"/>
      <c r="BL24" s="221"/>
      <c r="BM24" s="221"/>
      <c r="BN24" s="221"/>
      <c r="BO24" s="221"/>
      <c r="BP24" s="221"/>
      <c r="BQ24" s="226">
        <v>18</v>
      </c>
      <c r="BR24" s="227"/>
      <c r="BS24" s="994"/>
      <c r="BT24" s="995"/>
      <c r="BU24" s="995"/>
      <c r="BV24" s="995"/>
      <c r="BW24" s="995"/>
      <c r="BX24" s="995"/>
      <c r="BY24" s="995"/>
      <c r="BZ24" s="995"/>
      <c r="CA24" s="995"/>
      <c r="CB24" s="995"/>
      <c r="CC24" s="995"/>
      <c r="CD24" s="995"/>
      <c r="CE24" s="995"/>
      <c r="CF24" s="995"/>
      <c r="CG24" s="1016"/>
      <c r="CH24" s="991"/>
      <c r="CI24" s="992"/>
      <c r="CJ24" s="992"/>
      <c r="CK24" s="992"/>
      <c r="CL24" s="993"/>
      <c r="CM24" s="991"/>
      <c r="CN24" s="992"/>
      <c r="CO24" s="992"/>
      <c r="CP24" s="992"/>
      <c r="CQ24" s="993"/>
      <c r="CR24" s="991"/>
      <c r="CS24" s="992"/>
      <c r="CT24" s="992"/>
      <c r="CU24" s="992"/>
      <c r="CV24" s="993"/>
      <c r="CW24" s="991"/>
      <c r="CX24" s="992"/>
      <c r="CY24" s="992"/>
      <c r="CZ24" s="992"/>
      <c r="DA24" s="993"/>
      <c r="DB24" s="991"/>
      <c r="DC24" s="992"/>
      <c r="DD24" s="992"/>
      <c r="DE24" s="992"/>
      <c r="DF24" s="993"/>
      <c r="DG24" s="991"/>
      <c r="DH24" s="992"/>
      <c r="DI24" s="992"/>
      <c r="DJ24" s="992"/>
      <c r="DK24" s="993"/>
      <c r="DL24" s="991"/>
      <c r="DM24" s="992"/>
      <c r="DN24" s="992"/>
      <c r="DO24" s="992"/>
      <c r="DP24" s="993"/>
      <c r="DQ24" s="991"/>
      <c r="DR24" s="992"/>
      <c r="DS24" s="992"/>
      <c r="DT24" s="992"/>
      <c r="DU24" s="993"/>
      <c r="DV24" s="994"/>
      <c r="DW24" s="995"/>
      <c r="DX24" s="995"/>
      <c r="DY24" s="995"/>
      <c r="DZ24" s="996"/>
      <c r="EA24" s="222"/>
    </row>
    <row r="25" spans="1:131" ht="26.25" customHeight="1" thickBot="1">
      <c r="A25" s="1061" t="s">
        <v>380</v>
      </c>
      <c r="B25" s="1061"/>
      <c r="C25" s="1061"/>
      <c r="D25" s="1061"/>
      <c r="E25" s="1061"/>
      <c r="F25" s="1061"/>
      <c r="G25" s="1061"/>
      <c r="H25" s="1061"/>
      <c r="I25" s="1061"/>
      <c r="J25" s="1061"/>
      <c r="K25" s="1061"/>
      <c r="L25" s="1061"/>
      <c r="M25" s="1061"/>
      <c r="N25" s="1061"/>
      <c r="O25" s="1061"/>
      <c r="P25" s="1061"/>
      <c r="Q25" s="1061"/>
      <c r="R25" s="1061"/>
      <c r="S25" s="1061"/>
      <c r="T25" s="1061"/>
      <c r="U25" s="1061"/>
      <c r="V25" s="1061"/>
      <c r="W25" s="1061"/>
      <c r="X25" s="1061"/>
      <c r="Y25" s="1061"/>
      <c r="Z25" s="1061"/>
      <c r="AA25" s="1061"/>
      <c r="AB25" s="1061"/>
      <c r="AC25" s="1061"/>
      <c r="AD25" s="1061"/>
      <c r="AE25" s="1061"/>
      <c r="AF25" s="1061"/>
      <c r="AG25" s="1061"/>
      <c r="AH25" s="1061"/>
      <c r="AI25" s="1061"/>
      <c r="AJ25" s="1061"/>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1"/>
      <c r="BH25" s="1061"/>
      <c r="BI25" s="1061"/>
      <c r="BJ25" s="220"/>
      <c r="BK25" s="220"/>
      <c r="BL25" s="220"/>
      <c r="BM25" s="220"/>
      <c r="BN25" s="220"/>
      <c r="BO25" s="229"/>
      <c r="BP25" s="229"/>
      <c r="BQ25" s="226">
        <v>19</v>
      </c>
      <c r="BR25" s="227"/>
      <c r="BS25" s="994"/>
      <c r="BT25" s="995"/>
      <c r="BU25" s="995"/>
      <c r="BV25" s="995"/>
      <c r="BW25" s="995"/>
      <c r="BX25" s="995"/>
      <c r="BY25" s="995"/>
      <c r="BZ25" s="995"/>
      <c r="CA25" s="995"/>
      <c r="CB25" s="995"/>
      <c r="CC25" s="995"/>
      <c r="CD25" s="995"/>
      <c r="CE25" s="995"/>
      <c r="CF25" s="995"/>
      <c r="CG25" s="1016"/>
      <c r="CH25" s="991"/>
      <c r="CI25" s="992"/>
      <c r="CJ25" s="992"/>
      <c r="CK25" s="992"/>
      <c r="CL25" s="993"/>
      <c r="CM25" s="991"/>
      <c r="CN25" s="992"/>
      <c r="CO25" s="992"/>
      <c r="CP25" s="992"/>
      <c r="CQ25" s="993"/>
      <c r="CR25" s="991"/>
      <c r="CS25" s="992"/>
      <c r="CT25" s="992"/>
      <c r="CU25" s="992"/>
      <c r="CV25" s="993"/>
      <c r="CW25" s="991"/>
      <c r="CX25" s="992"/>
      <c r="CY25" s="992"/>
      <c r="CZ25" s="992"/>
      <c r="DA25" s="993"/>
      <c r="DB25" s="991"/>
      <c r="DC25" s="992"/>
      <c r="DD25" s="992"/>
      <c r="DE25" s="992"/>
      <c r="DF25" s="993"/>
      <c r="DG25" s="991"/>
      <c r="DH25" s="992"/>
      <c r="DI25" s="992"/>
      <c r="DJ25" s="992"/>
      <c r="DK25" s="993"/>
      <c r="DL25" s="991"/>
      <c r="DM25" s="992"/>
      <c r="DN25" s="992"/>
      <c r="DO25" s="992"/>
      <c r="DP25" s="993"/>
      <c r="DQ25" s="991"/>
      <c r="DR25" s="992"/>
      <c r="DS25" s="992"/>
      <c r="DT25" s="992"/>
      <c r="DU25" s="993"/>
      <c r="DV25" s="994"/>
      <c r="DW25" s="995"/>
      <c r="DX25" s="995"/>
      <c r="DY25" s="995"/>
      <c r="DZ25" s="996"/>
      <c r="EA25" s="218"/>
    </row>
    <row r="26" spans="1:131" ht="26.25" customHeight="1">
      <c r="A26" s="997" t="s">
        <v>357</v>
      </c>
      <c r="B26" s="998"/>
      <c r="C26" s="998"/>
      <c r="D26" s="998"/>
      <c r="E26" s="998"/>
      <c r="F26" s="998"/>
      <c r="G26" s="998"/>
      <c r="H26" s="998"/>
      <c r="I26" s="998"/>
      <c r="J26" s="998"/>
      <c r="K26" s="998"/>
      <c r="L26" s="998"/>
      <c r="M26" s="998"/>
      <c r="N26" s="998"/>
      <c r="O26" s="998"/>
      <c r="P26" s="999"/>
      <c r="Q26" s="1003" t="s">
        <v>381</v>
      </c>
      <c r="R26" s="1004"/>
      <c r="S26" s="1004"/>
      <c r="T26" s="1004"/>
      <c r="U26" s="1005"/>
      <c r="V26" s="1003" t="s">
        <v>382</v>
      </c>
      <c r="W26" s="1004"/>
      <c r="X26" s="1004"/>
      <c r="Y26" s="1004"/>
      <c r="Z26" s="1005"/>
      <c r="AA26" s="1003" t="s">
        <v>383</v>
      </c>
      <c r="AB26" s="1004"/>
      <c r="AC26" s="1004"/>
      <c r="AD26" s="1004"/>
      <c r="AE26" s="1004"/>
      <c r="AF26" s="1057" t="s">
        <v>384</v>
      </c>
      <c r="AG26" s="1010"/>
      <c r="AH26" s="1010"/>
      <c r="AI26" s="1010"/>
      <c r="AJ26" s="1058"/>
      <c r="AK26" s="1004" t="s">
        <v>385</v>
      </c>
      <c r="AL26" s="1004"/>
      <c r="AM26" s="1004"/>
      <c r="AN26" s="1004"/>
      <c r="AO26" s="1005"/>
      <c r="AP26" s="1003" t="s">
        <v>386</v>
      </c>
      <c r="AQ26" s="1004"/>
      <c r="AR26" s="1004"/>
      <c r="AS26" s="1004"/>
      <c r="AT26" s="1005"/>
      <c r="AU26" s="1003" t="s">
        <v>387</v>
      </c>
      <c r="AV26" s="1004"/>
      <c r="AW26" s="1004"/>
      <c r="AX26" s="1004"/>
      <c r="AY26" s="1005"/>
      <c r="AZ26" s="1003" t="s">
        <v>388</v>
      </c>
      <c r="BA26" s="1004"/>
      <c r="BB26" s="1004"/>
      <c r="BC26" s="1004"/>
      <c r="BD26" s="1005"/>
      <c r="BE26" s="1003" t="s">
        <v>364</v>
      </c>
      <c r="BF26" s="1004"/>
      <c r="BG26" s="1004"/>
      <c r="BH26" s="1004"/>
      <c r="BI26" s="1017"/>
      <c r="BJ26" s="220"/>
      <c r="BK26" s="220"/>
      <c r="BL26" s="220"/>
      <c r="BM26" s="220"/>
      <c r="BN26" s="220"/>
      <c r="BO26" s="229"/>
      <c r="BP26" s="229"/>
      <c r="BQ26" s="226">
        <v>20</v>
      </c>
      <c r="BR26" s="227"/>
      <c r="BS26" s="994"/>
      <c r="BT26" s="995"/>
      <c r="BU26" s="995"/>
      <c r="BV26" s="995"/>
      <c r="BW26" s="995"/>
      <c r="BX26" s="995"/>
      <c r="BY26" s="995"/>
      <c r="BZ26" s="995"/>
      <c r="CA26" s="995"/>
      <c r="CB26" s="995"/>
      <c r="CC26" s="995"/>
      <c r="CD26" s="995"/>
      <c r="CE26" s="995"/>
      <c r="CF26" s="995"/>
      <c r="CG26" s="1016"/>
      <c r="CH26" s="991"/>
      <c r="CI26" s="992"/>
      <c r="CJ26" s="992"/>
      <c r="CK26" s="992"/>
      <c r="CL26" s="993"/>
      <c r="CM26" s="991"/>
      <c r="CN26" s="992"/>
      <c r="CO26" s="992"/>
      <c r="CP26" s="992"/>
      <c r="CQ26" s="993"/>
      <c r="CR26" s="991"/>
      <c r="CS26" s="992"/>
      <c r="CT26" s="992"/>
      <c r="CU26" s="992"/>
      <c r="CV26" s="993"/>
      <c r="CW26" s="991"/>
      <c r="CX26" s="992"/>
      <c r="CY26" s="992"/>
      <c r="CZ26" s="992"/>
      <c r="DA26" s="993"/>
      <c r="DB26" s="991"/>
      <c r="DC26" s="992"/>
      <c r="DD26" s="992"/>
      <c r="DE26" s="992"/>
      <c r="DF26" s="993"/>
      <c r="DG26" s="991"/>
      <c r="DH26" s="992"/>
      <c r="DI26" s="992"/>
      <c r="DJ26" s="992"/>
      <c r="DK26" s="993"/>
      <c r="DL26" s="991"/>
      <c r="DM26" s="992"/>
      <c r="DN26" s="992"/>
      <c r="DO26" s="992"/>
      <c r="DP26" s="993"/>
      <c r="DQ26" s="991"/>
      <c r="DR26" s="992"/>
      <c r="DS26" s="992"/>
      <c r="DT26" s="992"/>
      <c r="DU26" s="993"/>
      <c r="DV26" s="994"/>
      <c r="DW26" s="995"/>
      <c r="DX26" s="995"/>
      <c r="DY26" s="995"/>
      <c r="DZ26" s="996"/>
      <c r="EA26" s="218"/>
    </row>
    <row r="27" spans="1:131" ht="26.25" customHeight="1" thickBot="1">
      <c r="A27" s="1000"/>
      <c r="B27" s="1001"/>
      <c r="C27" s="1001"/>
      <c r="D27" s="1001"/>
      <c r="E27" s="1001"/>
      <c r="F27" s="1001"/>
      <c r="G27" s="1001"/>
      <c r="H27" s="1001"/>
      <c r="I27" s="1001"/>
      <c r="J27" s="1001"/>
      <c r="K27" s="1001"/>
      <c r="L27" s="1001"/>
      <c r="M27" s="1001"/>
      <c r="N27" s="1001"/>
      <c r="O27" s="1001"/>
      <c r="P27" s="1002"/>
      <c r="Q27" s="1006"/>
      <c r="R27" s="1007"/>
      <c r="S27" s="1007"/>
      <c r="T27" s="1007"/>
      <c r="U27" s="1008"/>
      <c r="V27" s="1006"/>
      <c r="W27" s="1007"/>
      <c r="X27" s="1007"/>
      <c r="Y27" s="1007"/>
      <c r="Z27" s="1008"/>
      <c r="AA27" s="1006"/>
      <c r="AB27" s="1007"/>
      <c r="AC27" s="1007"/>
      <c r="AD27" s="1007"/>
      <c r="AE27" s="1007"/>
      <c r="AF27" s="1059"/>
      <c r="AG27" s="1013"/>
      <c r="AH27" s="1013"/>
      <c r="AI27" s="1013"/>
      <c r="AJ27" s="1060"/>
      <c r="AK27" s="1007"/>
      <c r="AL27" s="1007"/>
      <c r="AM27" s="1007"/>
      <c r="AN27" s="1007"/>
      <c r="AO27" s="1008"/>
      <c r="AP27" s="1006"/>
      <c r="AQ27" s="1007"/>
      <c r="AR27" s="1007"/>
      <c r="AS27" s="1007"/>
      <c r="AT27" s="1008"/>
      <c r="AU27" s="1006"/>
      <c r="AV27" s="1007"/>
      <c r="AW27" s="1007"/>
      <c r="AX27" s="1007"/>
      <c r="AY27" s="1008"/>
      <c r="AZ27" s="1006"/>
      <c r="BA27" s="1007"/>
      <c r="BB27" s="1007"/>
      <c r="BC27" s="1007"/>
      <c r="BD27" s="1008"/>
      <c r="BE27" s="1006"/>
      <c r="BF27" s="1007"/>
      <c r="BG27" s="1007"/>
      <c r="BH27" s="1007"/>
      <c r="BI27" s="1018"/>
      <c r="BJ27" s="220"/>
      <c r="BK27" s="220"/>
      <c r="BL27" s="220"/>
      <c r="BM27" s="220"/>
      <c r="BN27" s="220"/>
      <c r="BO27" s="229"/>
      <c r="BP27" s="229"/>
      <c r="BQ27" s="226">
        <v>21</v>
      </c>
      <c r="BR27" s="227"/>
      <c r="BS27" s="994"/>
      <c r="BT27" s="995"/>
      <c r="BU27" s="995"/>
      <c r="BV27" s="995"/>
      <c r="BW27" s="995"/>
      <c r="BX27" s="995"/>
      <c r="BY27" s="995"/>
      <c r="BZ27" s="995"/>
      <c r="CA27" s="995"/>
      <c r="CB27" s="995"/>
      <c r="CC27" s="995"/>
      <c r="CD27" s="995"/>
      <c r="CE27" s="995"/>
      <c r="CF27" s="995"/>
      <c r="CG27" s="1016"/>
      <c r="CH27" s="991"/>
      <c r="CI27" s="992"/>
      <c r="CJ27" s="992"/>
      <c r="CK27" s="992"/>
      <c r="CL27" s="993"/>
      <c r="CM27" s="991"/>
      <c r="CN27" s="992"/>
      <c r="CO27" s="992"/>
      <c r="CP27" s="992"/>
      <c r="CQ27" s="993"/>
      <c r="CR27" s="991"/>
      <c r="CS27" s="992"/>
      <c r="CT27" s="992"/>
      <c r="CU27" s="992"/>
      <c r="CV27" s="993"/>
      <c r="CW27" s="991"/>
      <c r="CX27" s="992"/>
      <c r="CY27" s="992"/>
      <c r="CZ27" s="992"/>
      <c r="DA27" s="993"/>
      <c r="DB27" s="991"/>
      <c r="DC27" s="992"/>
      <c r="DD27" s="992"/>
      <c r="DE27" s="992"/>
      <c r="DF27" s="993"/>
      <c r="DG27" s="991"/>
      <c r="DH27" s="992"/>
      <c r="DI27" s="992"/>
      <c r="DJ27" s="992"/>
      <c r="DK27" s="993"/>
      <c r="DL27" s="991"/>
      <c r="DM27" s="992"/>
      <c r="DN27" s="992"/>
      <c r="DO27" s="992"/>
      <c r="DP27" s="993"/>
      <c r="DQ27" s="991"/>
      <c r="DR27" s="992"/>
      <c r="DS27" s="992"/>
      <c r="DT27" s="992"/>
      <c r="DU27" s="993"/>
      <c r="DV27" s="994"/>
      <c r="DW27" s="995"/>
      <c r="DX27" s="995"/>
      <c r="DY27" s="995"/>
      <c r="DZ27" s="996"/>
      <c r="EA27" s="218"/>
    </row>
    <row r="28" spans="1:131" ht="26.25" customHeight="1" thickTop="1">
      <c r="A28" s="230">
        <v>1</v>
      </c>
      <c r="B28" s="1049" t="s">
        <v>389</v>
      </c>
      <c r="C28" s="1050"/>
      <c r="D28" s="1050"/>
      <c r="E28" s="1050"/>
      <c r="F28" s="1050"/>
      <c r="G28" s="1050"/>
      <c r="H28" s="1050"/>
      <c r="I28" s="1050"/>
      <c r="J28" s="1050"/>
      <c r="K28" s="1050"/>
      <c r="L28" s="1050"/>
      <c r="M28" s="1050"/>
      <c r="N28" s="1050"/>
      <c r="O28" s="1050"/>
      <c r="P28" s="1051"/>
      <c r="Q28" s="1052">
        <v>509</v>
      </c>
      <c r="R28" s="1053"/>
      <c r="S28" s="1053"/>
      <c r="T28" s="1053"/>
      <c r="U28" s="1053"/>
      <c r="V28" s="1053">
        <v>497</v>
      </c>
      <c r="W28" s="1053"/>
      <c r="X28" s="1053"/>
      <c r="Y28" s="1053"/>
      <c r="Z28" s="1053"/>
      <c r="AA28" s="1053">
        <v>11</v>
      </c>
      <c r="AB28" s="1053"/>
      <c r="AC28" s="1053"/>
      <c r="AD28" s="1053"/>
      <c r="AE28" s="1054"/>
      <c r="AF28" s="1055">
        <v>11</v>
      </c>
      <c r="AG28" s="1053"/>
      <c r="AH28" s="1053"/>
      <c r="AI28" s="1053"/>
      <c r="AJ28" s="1056"/>
      <c r="AK28" s="1044">
        <v>55</v>
      </c>
      <c r="AL28" s="1045"/>
      <c r="AM28" s="1045"/>
      <c r="AN28" s="1045"/>
      <c r="AO28" s="1045"/>
      <c r="AP28" s="1045" t="s">
        <v>486</v>
      </c>
      <c r="AQ28" s="1045"/>
      <c r="AR28" s="1045"/>
      <c r="AS28" s="1045"/>
      <c r="AT28" s="1045"/>
      <c r="AU28" s="1045" t="s">
        <v>486</v>
      </c>
      <c r="AV28" s="1045"/>
      <c r="AW28" s="1045"/>
      <c r="AX28" s="1045"/>
      <c r="AY28" s="1045"/>
      <c r="AZ28" s="1046" t="s">
        <v>486</v>
      </c>
      <c r="BA28" s="1046"/>
      <c r="BB28" s="1046"/>
      <c r="BC28" s="1046"/>
      <c r="BD28" s="1046"/>
      <c r="BE28" s="1047"/>
      <c r="BF28" s="1047"/>
      <c r="BG28" s="1047"/>
      <c r="BH28" s="1047"/>
      <c r="BI28" s="1048"/>
      <c r="BJ28" s="220"/>
      <c r="BK28" s="220"/>
      <c r="BL28" s="220"/>
      <c r="BM28" s="220"/>
      <c r="BN28" s="220"/>
      <c r="BO28" s="229"/>
      <c r="BP28" s="229"/>
      <c r="BQ28" s="226">
        <v>22</v>
      </c>
      <c r="BR28" s="227"/>
      <c r="BS28" s="994"/>
      <c r="BT28" s="995"/>
      <c r="BU28" s="995"/>
      <c r="BV28" s="995"/>
      <c r="BW28" s="995"/>
      <c r="BX28" s="995"/>
      <c r="BY28" s="995"/>
      <c r="BZ28" s="995"/>
      <c r="CA28" s="995"/>
      <c r="CB28" s="995"/>
      <c r="CC28" s="995"/>
      <c r="CD28" s="995"/>
      <c r="CE28" s="995"/>
      <c r="CF28" s="995"/>
      <c r="CG28" s="1016"/>
      <c r="CH28" s="991"/>
      <c r="CI28" s="992"/>
      <c r="CJ28" s="992"/>
      <c r="CK28" s="992"/>
      <c r="CL28" s="993"/>
      <c r="CM28" s="991"/>
      <c r="CN28" s="992"/>
      <c r="CO28" s="992"/>
      <c r="CP28" s="992"/>
      <c r="CQ28" s="993"/>
      <c r="CR28" s="991"/>
      <c r="CS28" s="992"/>
      <c r="CT28" s="992"/>
      <c r="CU28" s="992"/>
      <c r="CV28" s="993"/>
      <c r="CW28" s="991"/>
      <c r="CX28" s="992"/>
      <c r="CY28" s="992"/>
      <c r="CZ28" s="992"/>
      <c r="DA28" s="993"/>
      <c r="DB28" s="991"/>
      <c r="DC28" s="992"/>
      <c r="DD28" s="992"/>
      <c r="DE28" s="992"/>
      <c r="DF28" s="993"/>
      <c r="DG28" s="991"/>
      <c r="DH28" s="992"/>
      <c r="DI28" s="992"/>
      <c r="DJ28" s="992"/>
      <c r="DK28" s="993"/>
      <c r="DL28" s="991"/>
      <c r="DM28" s="992"/>
      <c r="DN28" s="992"/>
      <c r="DO28" s="992"/>
      <c r="DP28" s="993"/>
      <c r="DQ28" s="991"/>
      <c r="DR28" s="992"/>
      <c r="DS28" s="992"/>
      <c r="DT28" s="992"/>
      <c r="DU28" s="993"/>
      <c r="DV28" s="994"/>
      <c r="DW28" s="995"/>
      <c r="DX28" s="995"/>
      <c r="DY28" s="995"/>
      <c r="DZ28" s="996"/>
      <c r="EA28" s="218"/>
    </row>
    <row r="29" spans="1:131" ht="26.25" customHeight="1">
      <c r="A29" s="230">
        <v>2</v>
      </c>
      <c r="B29" s="1032" t="s">
        <v>390</v>
      </c>
      <c r="C29" s="1033"/>
      <c r="D29" s="1033"/>
      <c r="E29" s="1033"/>
      <c r="F29" s="1033"/>
      <c r="G29" s="1033"/>
      <c r="H29" s="1033"/>
      <c r="I29" s="1033"/>
      <c r="J29" s="1033"/>
      <c r="K29" s="1033"/>
      <c r="L29" s="1033"/>
      <c r="M29" s="1033"/>
      <c r="N29" s="1033"/>
      <c r="O29" s="1033"/>
      <c r="P29" s="1034"/>
      <c r="Q29" s="1040">
        <v>325</v>
      </c>
      <c r="R29" s="1041"/>
      <c r="S29" s="1041"/>
      <c r="T29" s="1041"/>
      <c r="U29" s="1041"/>
      <c r="V29" s="1041">
        <v>316</v>
      </c>
      <c r="W29" s="1041"/>
      <c r="X29" s="1041"/>
      <c r="Y29" s="1041"/>
      <c r="Z29" s="1041"/>
      <c r="AA29" s="1041">
        <v>10</v>
      </c>
      <c r="AB29" s="1041"/>
      <c r="AC29" s="1041"/>
      <c r="AD29" s="1041"/>
      <c r="AE29" s="1042"/>
      <c r="AF29" s="1037">
        <v>10</v>
      </c>
      <c r="AG29" s="1038"/>
      <c r="AH29" s="1038"/>
      <c r="AI29" s="1038"/>
      <c r="AJ29" s="1039"/>
      <c r="AK29" s="980">
        <v>177</v>
      </c>
      <c r="AL29" s="971"/>
      <c r="AM29" s="971"/>
      <c r="AN29" s="971"/>
      <c r="AO29" s="971"/>
      <c r="AP29" s="971">
        <v>120</v>
      </c>
      <c r="AQ29" s="971"/>
      <c r="AR29" s="971"/>
      <c r="AS29" s="971"/>
      <c r="AT29" s="971"/>
      <c r="AU29" s="971">
        <v>59</v>
      </c>
      <c r="AV29" s="971"/>
      <c r="AW29" s="971"/>
      <c r="AX29" s="971"/>
      <c r="AY29" s="971"/>
      <c r="AZ29" s="1043" t="s">
        <v>486</v>
      </c>
      <c r="BA29" s="1043"/>
      <c r="BB29" s="1043"/>
      <c r="BC29" s="1043"/>
      <c r="BD29" s="1043"/>
      <c r="BE29" s="972"/>
      <c r="BF29" s="972"/>
      <c r="BG29" s="972"/>
      <c r="BH29" s="972"/>
      <c r="BI29" s="973"/>
      <c r="BJ29" s="220"/>
      <c r="BK29" s="220"/>
      <c r="BL29" s="220"/>
      <c r="BM29" s="220"/>
      <c r="BN29" s="220"/>
      <c r="BO29" s="229"/>
      <c r="BP29" s="229"/>
      <c r="BQ29" s="226">
        <v>23</v>
      </c>
      <c r="BR29" s="227"/>
      <c r="BS29" s="994"/>
      <c r="BT29" s="995"/>
      <c r="BU29" s="995"/>
      <c r="BV29" s="995"/>
      <c r="BW29" s="995"/>
      <c r="BX29" s="995"/>
      <c r="BY29" s="995"/>
      <c r="BZ29" s="995"/>
      <c r="CA29" s="995"/>
      <c r="CB29" s="995"/>
      <c r="CC29" s="995"/>
      <c r="CD29" s="995"/>
      <c r="CE29" s="995"/>
      <c r="CF29" s="995"/>
      <c r="CG29" s="1016"/>
      <c r="CH29" s="991"/>
      <c r="CI29" s="992"/>
      <c r="CJ29" s="992"/>
      <c r="CK29" s="992"/>
      <c r="CL29" s="993"/>
      <c r="CM29" s="991"/>
      <c r="CN29" s="992"/>
      <c r="CO29" s="992"/>
      <c r="CP29" s="992"/>
      <c r="CQ29" s="993"/>
      <c r="CR29" s="991"/>
      <c r="CS29" s="992"/>
      <c r="CT29" s="992"/>
      <c r="CU29" s="992"/>
      <c r="CV29" s="993"/>
      <c r="CW29" s="991"/>
      <c r="CX29" s="992"/>
      <c r="CY29" s="992"/>
      <c r="CZ29" s="992"/>
      <c r="DA29" s="993"/>
      <c r="DB29" s="991"/>
      <c r="DC29" s="992"/>
      <c r="DD29" s="992"/>
      <c r="DE29" s="992"/>
      <c r="DF29" s="993"/>
      <c r="DG29" s="991"/>
      <c r="DH29" s="992"/>
      <c r="DI29" s="992"/>
      <c r="DJ29" s="992"/>
      <c r="DK29" s="993"/>
      <c r="DL29" s="991"/>
      <c r="DM29" s="992"/>
      <c r="DN29" s="992"/>
      <c r="DO29" s="992"/>
      <c r="DP29" s="993"/>
      <c r="DQ29" s="991"/>
      <c r="DR29" s="992"/>
      <c r="DS29" s="992"/>
      <c r="DT29" s="992"/>
      <c r="DU29" s="993"/>
      <c r="DV29" s="994"/>
      <c r="DW29" s="995"/>
      <c r="DX29" s="995"/>
      <c r="DY29" s="995"/>
      <c r="DZ29" s="996"/>
      <c r="EA29" s="218"/>
    </row>
    <row r="30" spans="1:131" ht="26.25" customHeight="1">
      <c r="A30" s="230">
        <v>3</v>
      </c>
      <c r="B30" s="1032" t="s">
        <v>391</v>
      </c>
      <c r="C30" s="1033"/>
      <c r="D30" s="1033"/>
      <c r="E30" s="1033"/>
      <c r="F30" s="1033"/>
      <c r="G30" s="1033"/>
      <c r="H30" s="1033"/>
      <c r="I30" s="1033"/>
      <c r="J30" s="1033"/>
      <c r="K30" s="1033"/>
      <c r="L30" s="1033"/>
      <c r="M30" s="1033"/>
      <c r="N30" s="1033"/>
      <c r="O30" s="1033"/>
      <c r="P30" s="1034"/>
      <c r="Q30" s="1040">
        <v>738</v>
      </c>
      <c r="R30" s="1041"/>
      <c r="S30" s="1041"/>
      <c r="T30" s="1041"/>
      <c r="U30" s="1041"/>
      <c r="V30" s="1041">
        <v>694</v>
      </c>
      <c r="W30" s="1041"/>
      <c r="X30" s="1041"/>
      <c r="Y30" s="1041"/>
      <c r="Z30" s="1041"/>
      <c r="AA30" s="1041">
        <v>44</v>
      </c>
      <c r="AB30" s="1041"/>
      <c r="AC30" s="1041"/>
      <c r="AD30" s="1041"/>
      <c r="AE30" s="1042"/>
      <c r="AF30" s="1037">
        <v>44</v>
      </c>
      <c r="AG30" s="1038"/>
      <c r="AH30" s="1038"/>
      <c r="AI30" s="1038"/>
      <c r="AJ30" s="1039"/>
      <c r="AK30" s="980">
        <v>121</v>
      </c>
      <c r="AL30" s="971"/>
      <c r="AM30" s="971"/>
      <c r="AN30" s="971"/>
      <c r="AO30" s="971"/>
      <c r="AP30" s="971" t="s">
        <v>486</v>
      </c>
      <c r="AQ30" s="971"/>
      <c r="AR30" s="971"/>
      <c r="AS30" s="971"/>
      <c r="AT30" s="971"/>
      <c r="AU30" s="971" t="s">
        <v>486</v>
      </c>
      <c r="AV30" s="971"/>
      <c r="AW30" s="971"/>
      <c r="AX30" s="971"/>
      <c r="AY30" s="971"/>
      <c r="AZ30" s="1043" t="s">
        <v>486</v>
      </c>
      <c r="BA30" s="1043"/>
      <c r="BB30" s="1043"/>
      <c r="BC30" s="1043"/>
      <c r="BD30" s="1043"/>
      <c r="BE30" s="972"/>
      <c r="BF30" s="972"/>
      <c r="BG30" s="972"/>
      <c r="BH30" s="972"/>
      <c r="BI30" s="973"/>
      <c r="BJ30" s="220"/>
      <c r="BK30" s="220"/>
      <c r="BL30" s="220"/>
      <c r="BM30" s="220"/>
      <c r="BN30" s="220"/>
      <c r="BO30" s="229"/>
      <c r="BP30" s="229"/>
      <c r="BQ30" s="226">
        <v>24</v>
      </c>
      <c r="BR30" s="227"/>
      <c r="BS30" s="994"/>
      <c r="BT30" s="995"/>
      <c r="BU30" s="995"/>
      <c r="BV30" s="995"/>
      <c r="BW30" s="995"/>
      <c r="BX30" s="995"/>
      <c r="BY30" s="995"/>
      <c r="BZ30" s="995"/>
      <c r="CA30" s="995"/>
      <c r="CB30" s="995"/>
      <c r="CC30" s="995"/>
      <c r="CD30" s="995"/>
      <c r="CE30" s="995"/>
      <c r="CF30" s="995"/>
      <c r="CG30" s="1016"/>
      <c r="CH30" s="991"/>
      <c r="CI30" s="992"/>
      <c r="CJ30" s="992"/>
      <c r="CK30" s="992"/>
      <c r="CL30" s="993"/>
      <c r="CM30" s="991"/>
      <c r="CN30" s="992"/>
      <c r="CO30" s="992"/>
      <c r="CP30" s="992"/>
      <c r="CQ30" s="993"/>
      <c r="CR30" s="991"/>
      <c r="CS30" s="992"/>
      <c r="CT30" s="992"/>
      <c r="CU30" s="992"/>
      <c r="CV30" s="993"/>
      <c r="CW30" s="991"/>
      <c r="CX30" s="992"/>
      <c r="CY30" s="992"/>
      <c r="CZ30" s="992"/>
      <c r="DA30" s="993"/>
      <c r="DB30" s="991"/>
      <c r="DC30" s="992"/>
      <c r="DD30" s="992"/>
      <c r="DE30" s="992"/>
      <c r="DF30" s="993"/>
      <c r="DG30" s="991"/>
      <c r="DH30" s="992"/>
      <c r="DI30" s="992"/>
      <c r="DJ30" s="992"/>
      <c r="DK30" s="993"/>
      <c r="DL30" s="991"/>
      <c r="DM30" s="992"/>
      <c r="DN30" s="992"/>
      <c r="DO30" s="992"/>
      <c r="DP30" s="993"/>
      <c r="DQ30" s="991"/>
      <c r="DR30" s="992"/>
      <c r="DS30" s="992"/>
      <c r="DT30" s="992"/>
      <c r="DU30" s="993"/>
      <c r="DV30" s="994"/>
      <c r="DW30" s="995"/>
      <c r="DX30" s="995"/>
      <c r="DY30" s="995"/>
      <c r="DZ30" s="996"/>
      <c r="EA30" s="218"/>
    </row>
    <row r="31" spans="1:131" ht="26.25" customHeight="1">
      <c r="A31" s="230">
        <v>4</v>
      </c>
      <c r="B31" s="1032" t="s">
        <v>392</v>
      </c>
      <c r="C31" s="1033"/>
      <c r="D31" s="1033"/>
      <c r="E31" s="1033"/>
      <c r="F31" s="1033"/>
      <c r="G31" s="1033"/>
      <c r="H31" s="1033"/>
      <c r="I31" s="1033"/>
      <c r="J31" s="1033"/>
      <c r="K31" s="1033"/>
      <c r="L31" s="1033"/>
      <c r="M31" s="1033"/>
      <c r="N31" s="1033"/>
      <c r="O31" s="1033"/>
      <c r="P31" s="1034"/>
      <c r="Q31" s="1040">
        <v>76</v>
      </c>
      <c r="R31" s="1041"/>
      <c r="S31" s="1041"/>
      <c r="T31" s="1041"/>
      <c r="U31" s="1041"/>
      <c r="V31" s="1041">
        <v>74</v>
      </c>
      <c r="W31" s="1041"/>
      <c r="X31" s="1041"/>
      <c r="Y31" s="1041"/>
      <c r="Z31" s="1041"/>
      <c r="AA31" s="1041">
        <v>2</v>
      </c>
      <c r="AB31" s="1041"/>
      <c r="AC31" s="1041"/>
      <c r="AD31" s="1041"/>
      <c r="AE31" s="1042"/>
      <c r="AF31" s="1037">
        <v>2</v>
      </c>
      <c r="AG31" s="1038"/>
      <c r="AH31" s="1038"/>
      <c r="AI31" s="1038"/>
      <c r="AJ31" s="1039"/>
      <c r="AK31" s="980">
        <v>29</v>
      </c>
      <c r="AL31" s="971"/>
      <c r="AM31" s="971"/>
      <c r="AN31" s="971"/>
      <c r="AO31" s="971"/>
      <c r="AP31" s="971" t="s">
        <v>486</v>
      </c>
      <c r="AQ31" s="971"/>
      <c r="AR31" s="971"/>
      <c r="AS31" s="971"/>
      <c r="AT31" s="971"/>
      <c r="AU31" s="971" t="s">
        <v>486</v>
      </c>
      <c r="AV31" s="971"/>
      <c r="AW31" s="971"/>
      <c r="AX31" s="971"/>
      <c r="AY31" s="971"/>
      <c r="AZ31" s="1043" t="s">
        <v>486</v>
      </c>
      <c r="BA31" s="1043"/>
      <c r="BB31" s="1043"/>
      <c r="BC31" s="1043"/>
      <c r="BD31" s="1043"/>
      <c r="BE31" s="972"/>
      <c r="BF31" s="972"/>
      <c r="BG31" s="972"/>
      <c r="BH31" s="972"/>
      <c r="BI31" s="973"/>
      <c r="BJ31" s="220"/>
      <c r="BK31" s="220"/>
      <c r="BL31" s="220"/>
      <c r="BM31" s="220"/>
      <c r="BN31" s="220"/>
      <c r="BO31" s="229"/>
      <c r="BP31" s="229"/>
      <c r="BQ31" s="226">
        <v>25</v>
      </c>
      <c r="BR31" s="227"/>
      <c r="BS31" s="994"/>
      <c r="BT31" s="995"/>
      <c r="BU31" s="995"/>
      <c r="BV31" s="995"/>
      <c r="BW31" s="995"/>
      <c r="BX31" s="995"/>
      <c r="BY31" s="995"/>
      <c r="BZ31" s="995"/>
      <c r="CA31" s="995"/>
      <c r="CB31" s="995"/>
      <c r="CC31" s="995"/>
      <c r="CD31" s="995"/>
      <c r="CE31" s="995"/>
      <c r="CF31" s="995"/>
      <c r="CG31" s="1016"/>
      <c r="CH31" s="991"/>
      <c r="CI31" s="992"/>
      <c r="CJ31" s="992"/>
      <c r="CK31" s="992"/>
      <c r="CL31" s="993"/>
      <c r="CM31" s="991"/>
      <c r="CN31" s="992"/>
      <c r="CO31" s="992"/>
      <c r="CP31" s="992"/>
      <c r="CQ31" s="993"/>
      <c r="CR31" s="991"/>
      <c r="CS31" s="992"/>
      <c r="CT31" s="992"/>
      <c r="CU31" s="992"/>
      <c r="CV31" s="993"/>
      <c r="CW31" s="991"/>
      <c r="CX31" s="992"/>
      <c r="CY31" s="992"/>
      <c r="CZ31" s="992"/>
      <c r="DA31" s="993"/>
      <c r="DB31" s="991"/>
      <c r="DC31" s="992"/>
      <c r="DD31" s="992"/>
      <c r="DE31" s="992"/>
      <c r="DF31" s="993"/>
      <c r="DG31" s="991"/>
      <c r="DH31" s="992"/>
      <c r="DI31" s="992"/>
      <c r="DJ31" s="992"/>
      <c r="DK31" s="993"/>
      <c r="DL31" s="991"/>
      <c r="DM31" s="992"/>
      <c r="DN31" s="992"/>
      <c r="DO31" s="992"/>
      <c r="DP31" s="993"/>
      <c r="DQ31" s="991"/>
      <c r="DR31" s="992"/>
      <c r="DS31" s="992"/>
      <c r="DT31" s="992"/>
      <c r="DU31" s="993"/>
      <c r="DV31" s="994"/>
      <c r="DW31" s="995"/>
      <c r="DX31" s="995"/>
      <c r="DY31" s="995"/>
      <c r="DZ31" s="996"/>
      <c r="EA31" s="218"/>
    </row>
    <row r="32" spans="1:131" ht="26.25" customHeight="1">
      <c r="A32" s="230">
        <v>5</v>
      </c>
      <c r="B32" s="1032" t="s">
        <v>393</v>
      </c>
      <c r="C32" s="1033"/>
      <c r="D32" s="1033"/>
      <c r="E32" s="1033"/>
      <c r="F32" s="1033"/>
      <c r="G32" s="1033"/>
      <c r="H32" s="1033"/>
      <c r="I32" s="1033"/>
      <c r="J32" s="1033"/>
      <c r="K32" s="1033"/>
      <c r="L32" s="1033"/>
      <c r="M32" s="1033"/>
      <c r="N32" s="1033"/>
      <c r="O32" s="1033"/>
      <c r="P32" s="1034"/>
      <c r="Q32" s="1040">
        <v>99</v>
      </c>
      <c r="R32" s="1041"/>
      <c r="S32" s="1041"/>
      <c r="T32" s="1041"/>
      <c r="U32" s="1041"/>
      <c r="V32" s="1041">
        <v>75</v>
      </c>
      <c r="W32" s="1041"/>
      <c r="X32" s="1041"/>
      <c r="Y32" s="1041"/>
      <c r="Z32" s="1041"/>
      <c r="AA32" s="1041">
        <v>24</v>
      </c>
      <c r="AB32" s="1041"/>
      <c r="AC32" s="1041"/>
      <c r="AD32" s="1041"/>
      <c r="AE32" s="1042"/>
      <c r="AF32" s="1037">
        <v>187</v>
      </c>
      <c r="AG32" s="1038"/>
      <c r="AH32" s="1038"/>
      <c r="AI32" s="1038"/>
      <c r="AJ32" s="1039"/>
      <c r="AK32" s="980">
        <v>15</v>
      </c>
      <c r="AL32" s="971"/>
      <c r="AM32" s="971"/>
      <c r="AN32" s="971"/>
      <c r="AO32" s="971"/>
      <c r="AP32" s="971">
        <v>118</v>
      </c>
      <c r="AQ32" s="971"/>
      <c r="AR32" s="971"/>
      <c r="AS32" s="971"/>
      <c r="AT32" s="971"/>
      <c r="AU32" s="971">
        <v>45</v>
      </c>
      <c r="AV32" s="971"/>
      <c r="AW32" s="971"/>
      <c r="AX32" s="971"/>
      <c r="AY32" s="971"/>
      <c r="AZ32" s="1043" t="s">
        <v>486</v>
      </c>
      <c r="BA32" s="1043"/>
      <c r="BB32" s="1043"/>
      <c r="BC32" s="1043"/>
      <c r="BD32" s="1043"/>
      <c r="BE32" s="972" t="s">
        <v>394</v>
      </c>
      <c r="BF32" s="972"/>
      <c r="BG32" s="972"/>
      <c r="BH32" s="972"/>
      <c r="BI32" s="973"/>
      <c r="BJ32" s="220"/>
      <c r="BK32" s="220"/>
      <c r="BL32" s="220"/>
      <c r="BM32" s="220"/>
      <c r="BN32" s="220"/>
      <c r="BO32" s="229"/>
      <c r="BP32" s="229"/>
      <c r="BQ32" s="226">
        <v>26</v>
      </c>
      <c r="BR32" s="227"/>
      <c r="BS32" s="994"/>
      <c r="BT32" s="995"/>
      <c r="BU32" s="995"/>
      <c r="BV32" s="995"/>
      <c r="BW32" s="995"/>
      <c r="BX32" s="995"/>
      <c r="BY32" s="995"/>
      <c r="BZ32" s="995"/>
      <c r="CA32" s="995"/>
      <c r="CB32" s="995"/>
      <c r="CC32" s="995"/>
      <c r="CD32" s="995"/>
      <c r="CE32" s="995"/>
      <c r="CF32" s="995"/>
      <c r="CG32" s="1016"/>
      <c r="CH32" s="991"/>
      <c r="CI32" s="992"/>
      <c r="CJ32" s="992"/>
      <c r="CK32" s="992"/>
      <c r="CL32" s="993"/>
      <c r="CM32" s="991"/>
      <c r="CN32" s="992"/>
      <c r="CO32" s="992"/>
      <c r="CP32" s="992"/>
      <c r="CQ32" s="993"/>
      <c r="CR32" s="991"/>
      <c r="CS32" s="992"/>
      <c r="CT32" s="992"/>
      <c r="CU32" s="992"/>
      <c r="CV32" s="993"/>
      <c r="CW32" s="991"/>
      <c r="CX32" s="992"/>
      <c r="CY32" s="992"/>
      <c r="CZ32" s="992"/>
      <c r="DA32" s="993"/>
      <c r="DB32" s="991"/>
      <c r="DC32" s="992"/>
      <c r="DD32" s="992"/>
      <c r="DE32" s="992"/>
      <c r="DF32" s="993"/>
      <c r="DG32" s="991"/>
      <c r="DH32" s="992"/>
      <c r="DI32" s="992"/>
      <c r="DJ32" s="992"/>
      <c r="DK32" s="993"/>
      <c r="DL32" s="991"/>
      <c r="DM32" s="992"/>
      <c r="DN32" s="992"/>
      <c r="DO32" s="992"/>
      <c r="DP32" s="993"/>
      <c r="DQ32" s="991"/>
      <c r="DR32" s="992"/>
      <c r="DS32" s="992"/>
      <c r="DT32" s="992"/>
      <c r="DU32" s="993"/>
      <c r="DV32" s="994"/>
      <c r="DW32" s="995"/>
      <c r="DX32" s="995"/>
      <c r="DY32" s="995"/>
      <c r="DZ32" s="996"/>
      <c r="EA32" s="218"/>
    </row>
    <row r="33" spans="1:131" ht="26.25" customHeight="1">
      <c r="A33" s="230">
        <v>6</v>
      </c>
      <c r="B33" s="1032"/>
      <c r="C33" s="1033"/>
      <c r="D33" s="1033"/>
      <c r="E33" s="1033"/>
      <c r="F33" s="1033"/>
      <c r="G33" s="1033"/>
      <c r="H33" s="1033"/>
      <c r="I33" s="1033"/>
      <c r="J33" s="1033"/>
      <c r="K33" s="1033"/>
      <c r="L33" s="1033"/>
      <c r="M33" s="1033"/>
      <c r="N33" s="1033"/>
      <c r="O33" s="1033"/>
      <c r="P33" s="1034"/>
      <c r="Q33" s="1040"/>
      <c r="R33" s="1041"/>
      <c r="S33" s="1041"/>
      <c r="T33" s="1041"/>
      <c r="U33" s="1041"/>
      <c r="V33" s="1041"/>
      <c r="W33" s="1041"/>
      <c r="X33" s="1041"/>
      <c r="Y33" s="1041"/>
      <c r="Z33" s="1041"/>
      <c r="AA33" s="1041"/>
      <c r="AB33" s="1041"/>
      <c r="AC33" s="1041"/>
      <c r="AD33" s="1041"/>
      <c r="AE33" s="1042"/>
      <c r="AF33" s="1037"/>
      <c r="AG33" s="1038"/>
      <c r="AH33" s="1038"/>
      <c r="AI33" s="1038"/>
      <c r="AJ33" s="1039"/>
      <c r="AK33" s="980"/>
      <c r="AL33" s="971"/>
      <c r="AM33" s="971"/>
      <c r="AN33" s="971"/>
      <c r="AO33" s="971"/>
      <c r="AP33" s="971"/>
      <c r="AQ33" s="971"/>
      <c r="AR33" s="971"/>
      <c r="AS33" s="971"/>
      <c r="AT33" s="971"/>
      <c r="AU33" s="971"/>
      <c r="AV33" s="971"/>
      <c r="AW33" s="971"/>
      <c r="AX33" s="971"/>
      <c r="AY33" s="971"/>
      <c r="AZ33" s="1043"/>
      <c r="BA33" s="1043"/>
      <c r="BB33" s="1043"/>
      <c r="BC33" s="1043"/>
      <c r="BD33" s="1043"/>
      <c r="BE33" s="972"/>
      <c r="BF33" s="972"/>
      <c r="BG33" s="972"/>
      <c r="BH33" s="972"/>
      <c r="BI33" s="973"/>
      <c r="BJ33" s="220"/>
      <c r="BK33" s="220"/>
      <c r="BL33" s="220"/>
      <c r="BM33" s="220"/>
      <c r="BN33" s="220"/>
      <c r="BO33" s="229"/>
      <c r="BP33" s="229"/>
      <c r="BQ33" s="226">
        <v>27</v>
      </c>
      <c r="BR33" s="227"/>
      <c r="BS33" s="994"/>
      <c r="BT33" s="995"/>
      <c r="BU33" s="995"/>
      <c r="BV33" s="995"/>
      <c r="BW33" s="995"/>
      <c r="BX33" s="995"/>
      <c r="BY33" s="995"/>
      <c r="BZ33" s="995"/>
      <c r="CA33" s="995"/>
      <c r="CB33" s="995"/>
      <c r="CC33" s="995"/>
      <c r="CD33" s="995"/>
      <c r="CE33" s="995"/>
      <c r="CF33" s="995"/>
      <c r="CG33" s="1016"/>
      <c r="CH33" s="991"/>
      <c r="CI33" s="992"/>
      <c r="CJ33" s="992"/>
      <c r="CK33" s="992"/>
      <c r="CL33" s="993"/>
      <c r="CM33" s="991"/>
      <c r="CN33" s="992"/>
      <c r="CO33" s="992"/>
      <c r="CP33" s="992"/>
      <c r="CQ33" s="993"/>
      <c r="CR33" s="991"/>
      <c r="CS33" s="992"/>
      <c r="CT33" s="992"/>
      <c r="CU33" s="992"/>
      <c r="CV33" s="993"/>
      <c r="CW33" s="991"/>
      <c r="CX33" s="992"/>
      <c r="CY33" s="992"/>
      <c r="CZ33" s="992"/>
      <c r="DA33" s="993"/>
      <c r="DB33" s="991"/>
      <c r="DC33" s="992"/>
      <c r="DD33" s="992"/>
      <c r="DE33" s="992"/>
      <c r="DF33" s="993"/>
      <c r="DG33" s="991"/>
      <c r="DH33" s="992"/>
      <c r="DI33" s="992"/>
      <c r="DJ33" s="992"/>
      <c r="DK33" s="993"/>
      <c r="DL33" s="991"/>
      <c r="DM33" s="992"/>
      <c r="DN33" s="992"/>
      <c r="DO33" s="992"/>
      <c r="DP33" s="993"/>
      <c r="DQ33" s="991"/>
      <c r="DR33" s="992"/>
      <c r="DS33" s="992"/>
      <c r="DT33" s="992"/>
      <c r="DU33" s="993"/>
      <c r="DV33" s="994"/>
      <c r="DW33" s="995"/>
      <c r="DX33" s="995"/>
      <c r="DY33" s="995"/>
      <c r="DZ33" s="996"/>
      <c r="EA33" s="218"/>
    </row>
    <row r="34" spans="1:131" ht="26.25" customHeight="1">
      <c r="A34" s="230">
        <v>7</v>
      </c>
      <c r="B34" s="1032"/>
      <c r="C34" s="1033"/>
      <c r="D34" s="1033"/>
      <c r="E34" s="1033"/>
      <c r="F34" s="1033"/>
      <c r="G34" s="1033"/>
      <c r="H34" s="1033"/>
      <c r="I34" s="1033"/>
      <c r="J34" s="1033"/>
      <c r="K34" s="1033"/>
      <c r="L34" s="1033"/>
      <c r="M34" s="1033"/>
      <c r="N34" s="1033"/>
      <c r="O34" s="1033"/>
      <c r="P34" s="1034"/>
      <c r="Q34" s="1040"/>
      <c r="R34" s="1041"/>
      <c r="S34" s="1041"/>
      <c r="T34" s="1041"/>
      <c r="U34" s="1041"/>
      <c r="V34" s="1041"/>
      <c r="W34" s="1041"/>
      <c r="X34" s="1041"/>
      <c r="Y34" s="1041"/>
      <c r="Z34" s="1041"/>
      <c r="AA34" s="1041"/>
      <c r="AB34" s="1041"/>
      <c r="AC34" s="1041"/>
      <c r="AD34" s="1041"/>
      <c r="AE34" s="1042"/>
      <c r="AF34" s="1037"/>
      <c r="AG34" s="1038"/>
      <c r="AH34" s="1038"/>
      <c r="AI34" s="1038"/>
      <c r="AJ34" s="1039"/>
      <c r="AK34" s="980"/>
      <c r="AL34" s="971"/>
      <c r="AM34" s="971"/>
      <c r="AN34" s="971"/>
      <c r="AO34" s="971"/>
      <c r="AP34" s="971"/>
      <c r="AQ34" s="971"/>
      <c r="AR34" s="971"/>
      <c r="AS34" s="971"/>
      <c r="AT34" s="971"/>
      <c r="AU34" s="971"/>
      <c r="AV34" s="971"/>
      <c r="AW34" s="971"/>
      <c r="AX34" s="971"/>
      <c r="AY34" s="971"/>
      <c r="AZ34" s="1043"/>
      <c r="BA34" s="1043"/>
      <c r="BB34" s="1043"/>
      <c r="BC34" s="1043"/>
      <c r="BD34" s="1043"/>
      <c r="BE34" s="972"/>
      <c r="BF34" s="972"/>
      <c r="BG34" s="972"/>
      <c r="BH34" s="972"/>
      <c r="BI34" s="973"/>
      <c r="BJ34" s="220"/>
      <c r="BK34" s="220"/>
      <c r="BL34" s="220"/>
      <c r="BM34" s="220"/>
      <c r="BN34" s="220"/>
      <c r="BO34" s="229"/>
      <c r="BP34" s="229"/>
      <c r="BQ34" s="226">
        <v>28</v>
      </c>
      <c r="BR34" s="227"/>
      <c r="BS34" s="994"/>
      <c r="BT34" s="995"/>
      <c r="BU34" s="995"/>
      <c r="BV34" s="995"/>
      <c r="BW34" s="995"/>
      <c r="BX34" s="995"/>
      <c r="BY34" s="995"/>
      <c r="BZ34" s="995"/>
      <c r="CA34" s="995"/>
      <c r="CB34" s="995"/>
      <c r="CC34" s="995"/>
      <c r="CD34" s="995"/>
      <c r="CE34" s="995"/>
      <c r="CF34" s="995"/>
      <c r="CG34" s="1016"/>
      <c r="CH34" s="991"/>
      <c r="CI34" s="992"/>
      <c r="CJ34" s="992"/>
      <c r="CK34" s="992"/>
      <c r="CL34" s="993"/>
      <c r="CM34" s="991"/>
      <c r="CN34" s="992"/>
      <c r="CO34" s="992"/>
      <c r="CP34" s="992"/>
      <c r="CQ34" s="993"/>
      <c r="CR34" s="991"/>
      <c r="CS34" s="992"/>
      <c r="CT34" s="992"/>
      <c r="CU34" s="992"/>
      <c r="CV34" s="993"/>
      <c r="CW34" s="991"/>
      <c r="CX34" s="992"/>
      <c r="CY34" s="992"/>
      <c r="CZ34" s="992"/>
      <c r="DA34" s="993"/>
      <c r="DB34" s="991"/>
      <c r="DC34" s="992"/>
      <c r="DD34" s="992"/>
      <c r="DE34" s="992"/>
      <c r="DF34" s="993"/>
      <c r="DG34" s="991"/>
      <c r="DH34" s="992"/>
      <c r="DI34" s="992"/>
      <c r="DJ34" s="992"/>
      <c r="DK34" s="993"/>
      <c r="DL34" s="991"/>
      <c r="DM34" s="992"/>
      <c r="DN34" s="992"/>
      <c r="DO34" s="992"/>
      <c r="DP34" s="993"/>
      <c r="DQ34" s="991"/>
      <c r="DR34" s="992"/>
      <c r="DS34" s="992"/>
      <c r="DT34" s="992"/>
      <c r="DU34" s="993"/>
      <c r="DV34" s="994"/>
      <c r="DW34" s="995"/>
      <c r="DX34" s="995"/>
      <c r="DY34" s="995"/>
      <c r="DZ34" s="996"/>
      <c r="EA34" s="218"/>
    </row>
    <row r="35" spans="1:131" ht="26.25" customHeight="1">
      <c r="A35" s="230">
        <v>8</v>
      </c>
      <c r="B35" s="1032"/>
      <c r="C35" s="1033"/>
      <c r="D35" s="1033"/>
      <c r="E35" s="1033"/>
      <c r="F35" s="1033"/>
      <c r="G35" s="1033"/>
      <c r="H35" s="1033"/>
      <c r="I35" s="1033"/>
      <c r="J35" s="1033"/>
      <c r="K35" s="1033"/>
      <c r="L35" s="1033"/>
      <c r="M35" s="1033"/>
      <c r="N35" s="1033"/>
      <c r="O35" s="1033"/>
      <c r="P35" s="1034"/>
      <c r="Q35" s="1040"/>
      <c r="R35" s="1041"/>
      <c r="S35" s="1041"/>
      <c r="T35" s="1041"/>
      <c r="U35" s="1041"/>
      <c r="V35" s="1041"/>
      <c r="W35" s="1041"/>
      <c r="X35" s="1041"/>
      <c r="Y35" s="1041"/>
      <c r="Z35" s="1041"/>
      <c r="AA35" s="1041"/>
      <c r="AB35" s="1041"/>
      <c r="AC35" s="1041"/>
      <c r="AD35" s="1041"/>
      <c r="AE35" s="1042"/>
      <c r="AF35" s="1037"/>
      <c r="AG35" s="1038"/>
      <c r="AH35" s="1038"/>
      <c r="AI35" s="1038"/>
      <c r="AJ35" s="1039"/>
      <c r="AK35" s="980"/>
      <c r="AL35" s="971"/>
      <c r="AM35" s="971"/>
      <c r="AN35" s="971"/>
      <c r="AO35" s="971"/>
      <c r="AP35" s="971"/>
      <c r="AQ35" s="971"/>
      <c r="AR35" s="971"/>
      <c r="AS35" s="971"/>
      <c r="AT35" s="971"/>
      <c r="AU35" s="971"/>
      <c r="AV35" s="971"/>
      <c r="AW35" s="971"/>
      <c r="AX35" s="971"/>
      <c r="AY35" s="971"/>
      <c r="AZ35" s="1043"/>
      <c r="BA35" s="1043"/>
      <c r="BB35" s="1043"/>
      <c r="BC35" s="1043"/>
      <c r="BD35" s="1043"/>
      <c r="BE35" s="972"/>
      <c r="BF35" s="972"/>
      <c r="BG35" s="972"/>
      <c r="BH35" s="972"/>
      <c r="BI35" s="973"/>
      <c r="BJ35" s="220"/>
      <c r="BK35" s="220"/>
      <c r="BL35" s="220"/>
      <c r="BM35" s="220"/>
      <c r="BN35" s="220"/>
      <c r="BO35" s="229"/>
      <c r="BP35" s="229"/>
      <c r="BQ35" s="226">
        <v>29</v>
      </c>
      <c r="BR35" s="227"/>
      <c r="BS35" s="994"/>
      <c r="BT35" s="995"/>
      <c r="BU35" s="995"/>
      <c r="BV35" s="995"/>
      <c r="BW35" s="995"/>
      <c r="BX35" s="995"/>
      <c r="BY35" s="995"/>
      <c r="BZ35" s="995"/>
      <c r="CA35" s="995"/>
      <c r="CB35" s="995"/>
      <c r="CC35" s="995"/>
      <c r="CD35" s="995"/>
      <c r="CE35" s="995"/>
      <c r="CF35" s="995"/>
      <c r="CG35" s="1016"/>
      <c r="CH35" s="991"/>
      <c r="CI35" s="992"/>
      <c r="CJ35" s="992"/>
      <c r="CK35" s="992"/>
      <c r="CL35" s="993"/>
      <c r="CM35" s="991"/>
      <c r="CN35" s="992"/>
      <c r="CO35" s="992"/>
      <c r="CP35" s="992"/>
      <c r="CQ35" s="993"/>
      <c r="CR35" s="991"/>
      <c r="CS35" s="992"/>
      <c r="CT35" s="992"/>
      <c r="CU35" s="992"/>
      <c r="CV35" s="993"/>
      <c r="CW35" s="991"/>
      <c r="CX35" s="992"/>
      <c r="CY35" s="992"/>
      <c r="CZ35" s="992"/>
      <c r="DA35" s="993"/>
      <c r="DB35" s="991"/>
      <c r="DC35" s="992"/>
      <c r="DD35" s="992"/>
      <c r="DE35" s="992"/>
      <c r="DF35" s="993"/>
      <c r="DG35" s="991"/>
      <c r="DH35" s="992"/>
      <c r="DI35" s="992"/>
      <c r="DJ35" s="992"/>
      <c r="DK35" s="993"/>
      <c r="DL35" s="991"/>
      <c r="DM35" s="992"/>
      <c r="DN35" s="992"/>
      <c r="DO35" s="992"/>
      <c r="DP35" s="993"/>
      <c r="DQ35" s="991"/>
      <c r="DR35" s="992"/>
      <c r="DS35" s="992"/>
      <c r="DT35" s="992"/>
      <c r="DU35" s="993"/>
      <c r="DV35" s="994"/>
      <c r="DW35" s="995"/>
      <c r="DX35" s="995"/>
      <c r="DY35" s="995"/>
      <c r="DZ35" s="996"/>
      <c r="EA35" s="218"/>
    </row>
    <row r="36" spans="1:131" ht="26.25" customHeight="1">
      <c r="A36" s="230">
        <v>9</v>
      </c>
      <c r="B36" s="1032"/>
      <c r="C36" s="1033"/>
      <c r="D36" s="1033"/>
      <c r="E36" s="1033"/>
      <c r="F36" s="1033"/>
      <c r="G36" s="1033"/>
      <c r="H36" s="1033"/>
      <c r="I36" s="1033"/>
      <c r="J36" s="1033"/>
      <c r="K36" s="1033"/>
      <c r="L36" s="1033"/>
      <c r="M36" s="1033"/>
      <c r="N36" s="1033"/>
      <c r="O36" s="1033"/>
      <c r="P36" s="1034"/>
      <c r="Q36" s="1040"/>
      <c r="R36" s="1041"/>
      <c r="S36" s="1041"/>
      <c r="T36" s="1041"/>
      <c r="U36" s="1041"/>
      <c r="V36" s="1041"/>
      <c r="W36" s="1041"/>
      <c r="X36" s="1041"/>
      <c r="Y36" s="1041"/>
      <c r="Z36" s="1041"/>
      <c r="AA36" s="1041"/>
      <c r="AB36" s="1041"/>
      <c r="AC36" s="1041"/>
      <c r="AD36" s="1041"/>
      <c r="AE36" s="1042"/>
      <c r="AF36" s="1037"/>
      <c r="AG36" s="1038"/>
      <c r="AH36" s="1038"/>
      <c r="AI36" s="1038"/>
      <c r="AJ36" s="1039"/>
      <c r="AK36" s="980"/>
      <c r="AL36" s="971"/>
      <c r="AM36" s="971"/>
      <c r="AN36" s="971"/>
      <c r="AO36" s="971"/>
      <c r="AP36" s="971"/>
      <c r="AQ36" s="971"/>
      <c r="AR36" s="971"/>
      <c r="AS36" s="971"/>
      <c r="AT36" s="971"/>
      <c r="AU36" s="971"/>
      <c r="AV36" s="971"/>
      <c r="AW36" s="971"/>
      <c r="AX36" s="971"/>
      <c r="AY36" s="971"/>
      <c r="AZ36" s="1043"/>
      <c r="BA36" s="1043"/>
      <c r="BB36" s="1043"/>
      <c r="BC36" s="1043"/>
      <c r="BD36" s="1043"/>
      <c r="BE36" s="972"/>
      <c r="BF36" s="972"/>
      <c r="BG36" s="972"/>
      <c r="BH36" s="972"/>
      <c r="BI36" s="973"/>
      <c r="BJ36" s="220"/>
      <c r="BK36" s="220"/>
      <c r="BL36" s="220"/>
      <c r="BM36" s="220"/>
      <c r="BN36" s="220"/>
      <c r="BO36" s="229"/>
      <c r="BP36" s="229"/>
      <c r="BQ36" s="226">
        <v>30</v>
      </c>
      <c r="BR36" s="227"/>
      <c r="BS36" s="994"/>
      <c r="BT36" s="995"/>
      <c r="BU36" s="995"/>
      <c r="BV36" s="995"/>
      <c r="BW36" s="995"/>
      <c r="BX36" s="995"/>
      <c r="BY36" s="995"/>
      <c r="BZ36" s="995"/>
      <c r="CA36" s="995"/>
      <c r="CB36" s="995"/>
      <c r="CC36" s="995"/>
      <c r="CD36" s="995"/>
      <c r="CE36" s="995"/>
      <c r="CF36" s="995"/>
      <c r="CG36" s="1016"/>
      <c r="CH36" s="991"/>
      <c r="CI36" s="992"/>
      <c r="CJ36" s="992"/>
      <c r="CK36" s="992"/>
      <c r="CL36" s="993"/>
      <c r="CM36" s="991"/>
      <c r="CN36" s="992"/>
      <c r="CO36" s="992"/>
      <c r="CP36" s="992"/>
      <c r="CQ36" s="993"/>
      <c r="CR36" s="991"/>
      <c r="CS36" s="992"/>
      <c r="CT36" s="992"/>
      <c r="CU36" s="992"/>
      <c r="CV36" s="993"/>
      <c r="CW36" s="991"/>
      <c r="CX36" s="992"/>
      <c r="CY36" s="992"/>
      <c r="CZ36" s="992"/>
      <c r="DA36" s="993"/>
      <c r="DB36" s="991"/>
      <c r="DC36" s="992"/>
      <c r="DD36" s="992"/>
      <c r="DE36" s="992"/>
      <c r="DF36" s="993"/>
      <c r="DG36" s="991"/>
      <c r="DH36" s="992"/>
      <c r="DI36" s="992"/>
      <c r="DJ36" s="992"/>
      <c r="DK36" s="993"/>
      <c r="DL36" s="991"/>
      <c r="DM36" s="992"/>
      <c r="DN36" s="992"/>
      <c r="DO36" s="992"/>
      <c r="DP36" s="993"/>
      <c r="DQ36" s="991"/>
      <c r="DR36" s="992"/>
      <c r="DS36" s="992"/>
      <c r="DT36" s="992"/>
      <c r="DU36" s="993"/>
      <c r="DV36" s="994"/>
      <c r="DW36" s="995"/>
      <c r="DX36" s="995"/>
      <c r="DY36" s="995"/>
      <c r="DZ36" s="996"/>
      <c r="EA36" s="218"/>
    </row>
    <row r="37" spans="1:131" ht="26.25" customHeight="1">
      <c r="A37" s="230">
        <v>10</v>
      </c>
      <c r="B37" s="1032"/>
      <c r="C37" s="1033"/>
      <c r="D37" s="1033"/>
      <c r="E37" s="1033"/>
      <c r="F37" s="1033"/>
      <c r="G37" s="1033"/>
      <c r="H37" s="1033"/>
      <c r="I37" s="1033"/>
      <c r="J37" s="1033"/>
      <c r="K37" s="1033"/>
      <c r="L37" s="1033"/>
      <c r="M37" s="1033"/>
      <c r="N37" s="1033"/>
      <c r="O37" s="1033"/>
      <c r="P37" s="1034"/>
      <c r="Q37" s="1040"/>
      <c r="R37" s="1041"/>
      <c r="S37" s="1041"/>
      <c r="T37" s="1041"/>
      <c r="U37" s="1041"/>
      <c r="V37" s="1041"/>
      <c r="W37" s="1041"/>
      <c r="X37" s="1041"/>
      <c r="Y37" s="1041"/>
      <c r="Z37" s="1041"/>
      <c r="AA37" s="1041"/>
      <c r="AB37" s="1041"/>
      <c r="AC37" s="1041"/>
      <c r="AD37" s="1041"/>
      <c r="AE37" s="1042"/>
      <c r="AF37" s="1037"/>
      <c r="AG37" s="1038"/>
      <c r="AH37" s="1038"/>
      <c r="AI37" s="1038"/>
      <c r="AJ37" s="1039"/>
      <c r="AK37" s="980"/>
      <c r="AL37" s="971"/>
      <c r="AM37" s="971"/>
      <c r="AN37" s="971"/>
      <c r="AO37" s="971"/>
      <c r="AP37" s="971"/>
      <c r="AQ37" s="971"/>
      <c r="AR37" s="971"/>
      <c r="AS37" s="971"/>
      <c r="AT37" s="971"/>
      <c r="AU37" s="971"/>
      <c r="AV37" s="971"/>
      <c r="AW37" s="971"/>
      <c r="AX37" s="971"/>
      <c r="AY37" s="971"/>
      <c r="AZ37" s="1043"/>
      <c r="BA37" s="1043"/>
      <c r="BB37" s="1043"/>
      <c r="BC37" s="1043"/>
      <c r="BD37" s="1043"/>
      <c r="BE37" s="972"/>
      <c r="BF37" s="972"/>
      <c r="BG37" s="972"/>
      <c r="BH37" s="972"/>
      <c r="BI37" s="973"/>
      <c r="BJ37" s="220"/>
      <c r="BK37" s="220"/>
      <c r="BL37" s="220"/>
      <c r="BM37" s="220"/>
      <c r="BN37" s="220"/>
      <c r="BO37" s="229"/>
      <c r="BP37" s="229"/>
      <c r="BQ37" s="226">
        <v>31</v>
      </c>
      <c r="BR37" s="227"/>
      <c r="BS37" s="994"/>
      <c r="BT37" s="995"/>
      <c r="BU37" s="995"/>
      <c r="BV37" s="995"/>
      <c r="BW37" s="995"/>
      <c r="BX37" s="995"/>
      <c r="BY37" s="995"/>
      <c r="BZ37" s="995"/>
      <c r="CA37" s="995"/>
      <c r="CB37" s="995"/>
      <c r="CC37" s="995"/>
      <c r="CD37" s="995"/>
      <c r="CE37" s="995"/>
      <c r="CF37" s="995"/>
      <c r="CG37" s="1016"/>
      <c r="CH37" s="991"/>
      <c r="CI37" s="992"/>
      <c r="CJ37" s="992"/>
      <c r="CK37" s="992"/>
      <c r="CL37" s="993"/>
      <c r="CM37" s="991"/>
      <c r="CN37" s="992"/>
      <c r="CO37" s="992"/>
      <c r="CP37" s="992"/>
      <c r="CQ37" s="993"/>
      <c r="CR37" s="991"/>
      <c r="CS37" s="992"/>
      <c r="CT37" s="992"/>
      <c r="CU37" s="992"/>
      <c r="CV37" s="993"/>
      <c r="CW37" s="991"/>
      <c r="CX37" s="992"/>
      <c r="CY37" s="992"/>
      <c r="CZ37" s="992"/>
      <c r="DA37" s="993"/>
      <c r="DB37" s="991"/>
      <c r="DC37" s="992"/>
      <c r="DD37" s="992"/>
      <c r="DE37" s="992"/>
      <c r="DF37" s="993"/>
      <c r="DG37" s="991"/>
      <c r="DH37" s="992"/>
      <c r="DI37" s="992"/>
      <c r="DJ37" s="992"/>
      <c r="DK37" s="993"/>
      <c r="DL37" s="991"/>
      <c r="DM37" s="992"/>
      <c r="DN37" s="992"/>
      <c r="DO37" s="992"/>
      <c r="DP37" s="993"/>
      <c r="DQ37" s="991"/>
      <c r="DR37" s="992"/>
      <c r="DS37" s="992"/>
      <c r="DT37" s="992"/>
      <c r="DU37" s="993"/>
      <c r="DV37" s="994"/>
      <c r="DW37" s="995"/>
      <c r="DX37" s="995"/>
      <c r="DY37" s="995"/>
      <c r="DZ37" s="996"/>
      <c r="EA37" s="218"/>
    </row>
    <row r="38" spans="1:131" ht="26.25" customHeight="1">
      <c r="A38" s="230">
        <v>11</v>
      </c>
      <c r="B38" s="1032"/>
      <c r="C38" s="1033"/>
      <c r="D38" s="1033"/>
      <c r="E38" s="1033"/>
      <c r="F38" s="1033"/>
      <c r="G38" s="1033"/>
      <c r="H38" s="1033"/>
      <c r="I38" s="1033"/>
      <c r="J38" s="1033"/>
      <c r="K38" s="1033"/>
      <c r="L38" s="1033"/>
      <c r="M38" s="1033"/>
      <c r="N38" s="1033"/>
      <c r="O38" s="1033"/>
      <c r="P38" s="1034"/>
      <c r="Q38" s="1040"/>
      <c r="R38" s="1041"/>
      <c r="S38" s="1041"/>
      <c r="T38" s="1041"/>
      <c r="U38" s="1041"/>
      <c r="V38" s="1041"/>
      <c r="W38" s="1041"/>
      <c r="X38" s="1041"/>
      <c r="Y38" s="1041"/>
      <c r="Z38" s="1041"/>
      <c r="AA38" s="1041"/>
      <c r="AB38" s="1041"/>
      <c r="AC38" s="1041"/>
      <c r="AD38" s="1041"/>
      <c r="AE38" s="1042"/>
      <c r="AF38" s="1037"/>
      <c r="AG38" s="1038"/>
      <c r="AH38" s="1038"/>
      <c r="AI38" s="1038"/>
      <c r="AJ38" s="1039"/>
      <c r="AK38" s="980"/>
      <c r="AL38" s="971"/>
      <c r="AM38" s="971"/>
      <c r="AN38" s="971"/>
      <c r="AO38" s="971"/>
      <c r="AP38" s="971"/>
      <c r="AQ38" s="971"/>
      <c r="AR38" s="971"/>
      <c r="AS38" s="971"/>
      <c r="AT38" s="971"/>
      <c r="AU38" s="971"/>
      <c r="AV38" s="971"/>
      <c r="AW38" s="971"/>
      <c r="AX38" s="971"/>
      <c r="AY38" s="971"/>
      <c r="AZ38" s="1043"/>
      <c r="BA38" s="1043"/>
      <c r="BB38" s="1043"/>
      <c r="BC38" s="1043"/>
      <c r="BD38" s="1043"/>
      <c r="BE38" s="972"/>
      <c r="BF38" s="972"/>
      <c r="BG38" s="972"/>
      <c r="BH38" s="972"/>
      <c r="BI38" s="973"/>
      <c r="BJ38" s="220"/>
      <c r="BK38" s="220"/>
      <c r="BL38" s="220"/>
      <c r="BM38" s="220"/>
      <c r="BN38" s="220"/>
      <c r="BO38" s="229"/>
      <c r="BP38" s="229"/>
      <c r="BQ38" s="226">
        <v>32</v>
      </c>
      <c r="BR38" s="227"/>
      <c r="BS38" s="994"/>
      <c r="BT38" s="995"/>
      <c r="BU38" s="995"/>
      <c r="BV38" s="995"/>
      <c r="BW38" s="995"/>
      <c r="BX38" s="995"/>
      <c r="BY38" s="995"/>
      <c r="BZ38" s="995"/>
      <c r="CA38" s="995"/>
      <c r="CB38" s="995"/>
      <c r="CC38" s="995"/>
      <c r="CD38" s="995"/>
      <c r="CE38" s="995"/>
      <c r="CF38" s="995"/>
      <c r="CG38" s="1016"/>
      <c r="CH38" s="991"/>
      <c r="CI38" s="992"/>
      <c r="CJ38" s="992"/>
      <c r="CK38" s="992"/>
      <c r="CL38" s="993"/>
      <c r="CM38" s="991"/>
      <c r="CN38" s="992"/>
      <c r="CO38" s="992"/>
      <c r="CP38" s="992"/>
      <c r="CQ38" s="993"/>
      <c r="CR38" s="991"/>
      <c r="CS38" s="992"/>
      <c r="CT38" s="992"/>
      <c r="CU38" s="992"/>
      <c r="CV38" s="993"/>
      <c r="CW38" s="991"/>
      <c r="CX38" s="992"/>
      <c r="CY38" s="992"/>
      <c r="CZ38" s="992"/>
      <c r="DA38" s="993"/>
      <c r="DB38" s="991"/>
      <c r="DC38" s="992"/>
      <c r="DD38" s="992"/>
      <c r="DE38" s="992"/>
      <c r="DF38" s="993"/>
      <c r="DG38" s="991"/>
      <c r="DH38" s="992"/>
      <c r="DI38" s="992"/>
      <c r="DJ38" s="992"/>
      <c r="DK38" s="993"/>
      <c r="DL38" s="991"/>
      <c r="DM38" s="992"/>
      <c r="DN38" s="992"/>
      <c r="DO38" s="992"/>
      <c r="DP38" s="993"/>
      <c r="DQ38" s="991"/>
      <c r="DR38" s="992"/>
      <c r="DS38" s="992"/>
      <c r="DT38" s="992"/>
      <c r="DU38" s="993"/>
      <c r="DV38" s="994"/>
      <c r="DW38" s="995"/>
      <c r="DX38" s="995"/>
      <c r="DY38" s="995"/>
      <c r="DZ38" s="996"/>
      <c r="EA38" s="218"/>
    </row>
    <row r="39" spans="1:131" ht="26.25" customHeight="1">
      <c r="A39" s="230">
        <v>12</v>
      </c>
      <c r="B39" s="1032"/>
      <c r="C39" s="1033"/>
      <c r="D39" s="1033"/>
      <c r="E39" s="1033"/>
      <c r="F39" s="1033"/>
      <c r="G39" s="1033"/>
      <c r="H39" s="1033"/>
      <c r="I39" s="1033"/>
      <c r="J39" s="1033"/>
      <c r="K39" s="1033"/>
      <c r="L39" s="1033"/>
      <c r="M39" s="1033"/>
      <c r="N39" s="1033"/>
      <c r="O39" s="1033"/>
      <c r="P39" s="1034"/>
      <c r="Q39" s="1040"/>
      <c r="R39" s="1041"/>
      <c r="S39" s="1041"/>
      <c r="T39" s="1041"/>
      <c r="U39" s="1041"/>
      <c r="V39" s="1041"/>
      <c r="W39" s="1041"/>
      <c r="X39" s="1041"/>
      <c r="Y39" s="1041"/>
      <c r="Z39" s="1041"/>
      <c r="AA39" s="1041"/>
      <c r="AB39" s="1041"/>
      <c r="AC39" s="1041"/>
      <c r="AD39" s="1041"/>
      <c r="AE39" s="1042"/>
      <c r="AF39" s="1037"/>
      <c r="AG39" s="1038"/>
      <c r="AH39" s="1038"/>
      <c r="AI39" s="1038"/>
      <c r="AJ39" s="1039"/>
      <c r="AK39" s="980"/>
      <c r="AL39" s="971"/>
      <c r="AM39" s="971"/>
      <c r="AN39" s="971"/>
      <c r="AO39" s="971"/>
      <c r="AP39" s="971"/>
      <c r="AQ39" s="971"/>
      <c r="AR39" s="971"/>
      <c r="AS39" s="971"/>
      <c r="AT39" s="971"/>
      <c r="AU39" s="971"/>
      <c r="AV39" s="971"/>
      <c r="AW39" s="971"/>
      <c r="AX39" s="971"/>
      <c r="AY39" s="971"/>
      <c r="AZ39" s="1043"/>
      <c r="BA39" s="1043"/>
      <c r="BB39" s="1043"/>
      <c r="BC39" s="1043"/>
      <c r="BD39" s="1043"/>
      <c r="BE39" s="972"/>
      <c r="BF39" s="972"/>
      <c r="BG39" s="972"/>
      <c r="BH39" s="972"/>
      <c r="BI39" s="973"/>
      <c r="BJ39" s="220"/>
      <c r="BK39" s="220"/>
      <c r="BL39" s="220"/>
      <c r="BM39" s="220"/>
      <c r="BN39" s="220"/>
      <c r="BO39" s="229"/>
      <c r="BP39" s="229"/>
      <c r="BQ39" s="226">
        <v>33</v>
      </c>
      <c r="BR39" s="227"/>
      <c r="BS39" s="994"/>
      <c r="BT39" s="995"/>
      <c r="BU39" s="995"/>
      <c r="BV39" s="995"/>
      <c r="BW39" s="995"/>
      <c r="BX39" s="995"/>
      <c r="BY39" s="995"/>
      <c r="BZ39" s="995"/>
      <c r="CA39" s="995"/>
      <c r="CB39" s="995"/>
      <c r="CC39" s="995"/>
      <c r="CD39" s="995"/>
      <c r="CE39" s="995"/>
      <c r="CF39" s="995"/>
      <c r="CG39" s="1016"/>
      <c r="CH39" s="991"/>
      <c r="CI39" s="992"/>
      <c r="CJ39" s="992"/>
      <c r="CK39" s="992"/>
      <c r="CL39" s="993"/>
      <c r="CM39" s="991"/>
      <c r="CN39" s="992"/>
      <c r="CO39" s="992"/>
      <c r="CP39" s="992"/>
      <c r="CQ39" s="993"/>
      <c r="CR39" s="991"/>
      <c r="CS39" s="992"/>
      <c r="CT39" s="992"/>
      <c r="CU39" s="992"/>
      <c r="CV39" s="993"/>
      <c r="CW39" s="991"/>
      <c r="CX39" s="992"/>
      <c r="CY39" s="992"/>
      <c r="CZ39" s="992"/>
      <c r="DA39" s="993"/>
      <c r="DB39" s="991"/>
      <c r="DC39" s="992"/>
      <c r="DD39" s="992"/>
      <c r="DE39" s="992"/>
      <c r="DF39" s="993"/>
      <c r="DG39" s="991"/>
      <c r="DH39" s="992"/>
      <c r="DI39" s="992"/>
      <c r="DJ39" s="992"/>
      <c r="DK39" s="993"/>
      <c r="DL39" s="991"/>
      <c r="DM39" s="992"/>
      <c r="DN39" s="992"/>
      <c r="DO39" s="992"/>
      <c r="DP39" s="993"/>
      <c r="DQ39" s="991"/>
      <c r="DR39" s="992"/>
      <c r="DS39" s="992"/>
      <c r="DT39" s="992"/>
      <c r="DU39" s="993"/>
      <c r="DV39" s="994"/>
      <c r="DW39" s="995"/>
      <c r="DX39" s="995"/>
      <c r="DY39" s="995"/>
      <c r="DZ39" s="996"/>
      <c r="EA39" s="218"/>
    </row>
    <row r="40" spans="1:131" ht="26.25" customHeight="1">
      <c r="A40" s="226">
        <v>13</v>
      </c>
      <c r="B40" s="1032"/>
      <c r="C40" s="1033"/>
      <c r="D40" s="1033"/>
      <c r="E40" s="1033"/>
      <c r="F40" s="1033"/>
      <c r="G40" s="1033"/>
      <c r="H40" s="1033"/>
      <c r="I40" s="1033"/>
      <c r="J40" s="1033"/>
      <c r="K40" s="1033"/>
      <c r="L40" s="1033"/>
      <c r="M40" s="1033"/>
      <c r="N40" s="1033"/>
      <c r="O40" s="1033"/>
      <c r="P40" s="1034"/>
      <c r="Q40" s="1040"/>
      <c r="R40" s="1041"/>
      <c r="S40" s="1041"/>
      <c r="T40" s="1041"/>
      <c r="U40" s="1041"/>
      <c r="V40" s="1041"/>
      <c r="W40" s="1041"/>
      <c r="X40" s="1041"/>
      <c r="Y40" s="1041"/>
      <c r="Z40" s="1041"/>
      <c r="AA40" s="1041"/>
      <c r="AB40" s="1041"/>
      <c r="AC40" s="1041"/>
      <c r="AD40" s="1041"/>
      <c r="AE40" s="1042"/>
      <c r="AF40" s="1037"/>
      <c r="AG40" s="1038"/>
      <c r="AH40" s="1038"/>
      <c r="AI40" s="1038"/>
      <c r="AJ40" s="1039"/>
      <c r="AK40" s="980"/>
      <c r="AL40" s="971"/>
      <c r="AM40" s="971"/>
      <c r="AN40" s="971"/>
      <c r="AO40" s="971"/>
      <c r="AP40" s="971"/>
      <c r="AQ40" s="971"/>
      <c r="AR40" s="971"/>
      <c r="AS40" s="971"/>
      <c r="AT40" s="971"/>
      <c r="AU40" s="971"/>
      <c r="AV40" s="971"/>
      <c r="AW40" s="971"/>
      <c r="AX40" s="971"/>
      <c r="AY40" s="971"/>
      <c r="AZ40" s="1043"/>
      <c r="BA40" s="1043"/>
      <c r="BB40" s="1043"/>
      <c r="BC40" s="1043"/>
      <c r="BD40" s="1043"/>
      <c r="BE40" s="972"/>
      <c r="BF40" s="972"/>
      <c r="BG40" s="972"/>
      <c r="BH40" s="972"/>
      <c r="BI40" s="973"/>
      <c r="BJ40" s="220"/>
      <c r="BK40" s="220"/>
      <c r="BL40" s="220"/>
      <c r="BM40" s="220"/>
      <c r="BN40" s="220"/>
      <c r="BO40" s="229"/>
      <c r="BP40" s="229"/>
      <c r="BQ40" s="226">
        <v>34</v>
      </c>
      <c r="BR40" s="227"/>
      <c r="BS40" s="994"/>
      <c r="BT40" s="995"/>
      <c r="BU40" s="995"/>
      <c r="BV40" s="995"/>
      <c r="BW40" s="995"/>
      <c r="BX40" s="995"/>
      <c r="BY40" s="995"/>
      <c r="BZ40" s="995"/>
      <c r="CA40" s="995"/>
      <c r="CB40" s="995"/>
      <c r="CC40" s="995"/>
      <c r="CD40" s="995"/>
      <c r="CE40" s="995"/>
      <c r="CF40" s="995"/>
      <c r="CG40" s="1016"/>
      <c r="CH40" s="991"/>
      <c r="CI40" s="992"/>
      <c r="CJ40" s="992"/>
      <c r="CK40" s="992"/>
      <c r="CL40" s="993"/>
      <c r="CM40" s="991"/>
      <c r="CN40" s="992"/>
      <c r="CO40" s="992"/>
      <c r="CP40" s="992"/>
      <c r="CQ40" s="993"/>
      <c r="CR40" s="991"/>
      <c r="CS40" s="992"/>
      <c r="CT40" s="992"/>
      <c r="CU40" s="992"/>
      <c r="CV40" s="993"/>
      <c r="CW40" s="991"/>
      <c r="CX40" s="992"/>
      <c r="CY40" s="992"/>
      <c r="CZ40" s="992"/>
      <c r="DA40" s="993"/>
      <c r="DB40" s="991"/>
      <c r="DC40" s="992"/>
      <c r="DD40" s="992"/>
      <c r="DE40" s="992"/>
      <c r="DF40" s="993"/>
      <c r="DG40" s="991"/>
      <c r="DH40" s="992"/>
      <c r="DI40" s="992"/>
      <c r="DJ40" s="992"/>
      <c r="DK40" s="993"/>
      <c r="DL40" s="991"/>
      <c r="DM40" s="992"/>
      <c r="DN40" s="992"/>
      <c r="DO40" s="992"/>
      <c r="DP40" s="993"/>
      <c r="DQ40" s="991"/>
      <c r="DR40" s="992"/>
      <c r="DS40" s="992"/>
      <c r="DT40" s="992"/>
      <c r="DU40" s="993"/>
      <c r="DV40" s="994"/>
      <c r="DW40" s="995"/>
      <c r="DX40" s="995"/>
      <c r="DY40" s="995"/>
      <c r="DZ40" s="996"/>
      <c r="EA40" s="218"/>
    </row>
    <row r="41" spans="1:131" ht="26.25" customHeight="1">
      <c r="A41" s="226">
        <v>14</v>
      </c>
      <c r="B41" s="1032"/>
      <c r="C41" s="1033"/>
      <c r="D41" s="1033"/>
      <c r="E41" s="1033"/>
      <c r="F41" s="1033"/>
      <c r="G41" s="1033"/>
      <c r="H41" s="1033"/>
      <c r="I41" s="1033"/>
      <c r="J41" s="1033"/>
      <c r="K41" s="1033"/>
      <c r="L41" s="1033"/>
      <c r="M41" s="1033"/>
      <c r="N41" s="1033"/>
      <c r="O41" s="1033"/>
      <c r="P41" s="1034"/>
      <c r="Q41" s="1040"/>
      <c r="R41" s="1041"/>
      <c r="S41" s="1041"/>
      <c r="T41" s="1041"/>
      <c r="U41" s="1041"/>
      <c r="V41" s="1041"/>
      <c r="W41" s="1041"/>
      <c r="X41" s="1041"/>
      <c r="Y41" s="1041"/>
      <c r="Z41" s="1041"/>
      <c r="AA41" s="1041"/>
      <c r="AB41" s="1041"/>
      <c r="AC41" s="1041"/>
      <c r="AD41" s="1041"/>
      <c r="AE41" s="1042"/>
      <c r="AF41" s="1037"/>
      <c r="AG41" s="1038"/>
      <c r="AH41" s="1038"/>
      <c r="AI41" s="1038"/>
      <c r="AJ41" s="1039"/>
      <c r="AK41" s="980"/>
      <c r="AL41" s="971"/>
      <c r="AM41" s="971"/>
      <c r="AN41" s="971"/>
      <c r="AO41" s="971"/>
      <c r="AP41" s="971"/>
      <c r="AQ41" s="971"/>
      <c r="AR41" s="971"/>
      <c r="AS41" s="971"/>
      <c r="AT41" s="971"/>
      <c r="AU41" s="971"/>
      <c r="AV41" s="971"/>
      <c r="AW41" s="971"/>
      <c r="AX41" s="971"/>
      <c r="AY41" s="971"/>
      <c r="AZ41" s="1043"/>
      <c r="BA41" s="1043"/>
      <c r="BB41" s="1043"/>
      <c r="BC41" s="1043"/>
      <c r="BD41" s="1043"/>
      <c r="BE41" s="972"/>
      <c r="BF41" s="972"/>
      <c r="BG41" s="972"/>
      <c r="BH41" s="972"/>
      <c r="BI41" s="973"/>
      <c r="BJ41" s="220"/>
      <c r="BK41" s="220"/>
      <c r="BL41" s="220"/>
      <c r="BM41" s="220"/>
      <c r="BN41" s="220"/>
      <c r="BO41" s="229"/>
      <c r="BP41" s="229"/>
      <c r="BQ41" s="226">
        <v>35</v>
      </c>
      <c r="BR41" s="227"/>
      <c r="BS41" s="994"/>
      <c r="BT41" s="995"/>
      <c r="BU41" s="995"/>
      <c r="BV41" s="995"/>
      <c r="BW41" s="995"/>
      <c r="BX41" s="995"/>
      <c r="BY41" s="995"/>
      <c r="BZ41" s="995"/>
      <c r="CA41" s="995"/>
      <c r="CB41" s="995"/>
      <c r="CC41" s="995"/>
      <c r="CD41" s="995"/>
      <c r="CE41" s="995"/>
      <c r="CF41" s="995"/>
      <c r="CG41" s="1016"/>
      <c r="CH41" s="991"/>
      <c r="CI41" s="992"/>
      <c r="CJ41" s="992"/>
      <c r="CK41" s="992"/>
      <c r="CL41" s="993"/>
      <c r="CM41" s="991"/>
      <c r="CN41" s="992"/>
      <c r="CO41" s="992"/>
      <c r="CP41" s="992"/>
      <c r="CQ41" s="993"/>
      <c r="CR41" s="991"/>
      <c r="CS41" s="992"/>
      <c r="CT41" s="992"/>
      <c r="CU41" s="992"/>
      <c r="CV41" s="993"/>
      <c r="CW41" s="991"/>
      <c r="CX41" s="992"/>
      <c r="CY41" s="992"/>
      <c r="CZ41" s="992"/>
      <c r="DA41" s="993"/>
      <c r="DB41" s="991"/>
      <c r="DC41" s="992"/>
      <c r="DD41" s="992"/>
      <c r="DE41" s="992"/>
      <c r="DF41" s="993"/>
      <c r="DG41" s="991"/>
      <c r="DH41" s="992"/>
      <c r="DI41" s="992"/>
      <c r="DJ41" s="992"/>
      <c r="DK41" s="993"/>
      <c r="DL41" s="991"/>
      <c r="DM41" s="992"/>
      <c r="DN41" s="992"/>
      <c r="DO41" s="992"/>
      <c r="DP41" s="993"/>
      <c r="DQ41" s="991"/>
      <c r="DR41" s="992"/>
      <c r="DS41" s="992"/>
      <c r="DT41" s="992"/>
      <c r="DU41" s="993"/>
      <c r="DV41" s="994"/>
      <c r="DW41" s="995"/>
      <c r="DX41" s="995"/>
      <c r="DY41" s="995"/>
      <c r="DZ41" s="996"/>
      <c r="EA41" s="218"/>
    </row>
    <row r="42" spans="1:131" ht="26.25" customHeight="1">
      <c r="A42" s="226">
        <v>15</v>
      </c>
      <c r="B42" s="1032"/>
      <c r="C42" s="1033"/>
      <c r="D42" s="1033"/>
      <c r="E42" s="1033"/>
      <c r="F42" s="1033"/>
      <c r="G42" s="1033"/>
      <c r="H42" s="1033"/>
      <c r="I42" s="1033"/>
      <c r="J42" s="1033"/>
      <c r="K42" s="1033"/>
      <c r="L42" s="1033"/>
      <c r="M42" s="1033"/>
      <c r="N42" s="1033"/>
      <c r="O42" s="1033"/>
      <c r="P42" s="1034"/>
      <c r="Q42" s="1040"/>
      <c r="R42" s="1041"/>
      <c r="S42" s="1041"/>
      <c r="T42" s="1041"/>
      <c r="U42" s="1041"/>
      <c r="V42" s="1041"/>
      <c r="W42" s="1041"/>
      <c r="X42" s="1041"/>
      <c r="Y42" s="1041"/>
      <c r="Z42" s="1041"/>
      <c r="AA42" s="1041"/>
      <c r="AB42" s="1041"/>
      <c r="AC42" s="1041"/>
      <c r="AD42" s="1041"/>
      <c r="AE42" s="1042"/>
      <c r="AF42" s="1037"/>
      <c r="AG42" s="1038"/>
      <c r="AH42" s="1038"/>
      <c r="AI42" s="1038"/>
      <c r="AJ42" s="1039"/>
      <c r="AK42" s="980"/>
      <c r="AL42" s="971"/>
      <c r="AM42" s="971"/>
      <c r="AN42" s="971"/>
      <c r="AO42" s="971"/>
      <c r="AP42" s="971"/>
      <c r="AQ42" s="971"/>
      <c r="AR42" s="971"/>
      <c r="AS42" s="971"/>
      <c r="AT42" s="971"/>
      <c r="AU42" s="971"/>
      <c r="AV42" s="971"/>
      <c r="AW42" s="971"/>
      <c r="AX42" s="971"/>
      <c r="AY42" s="971"/>
      <c r="AZ42" s="1043"/>
      <c r="BA42" s="1043"/>
      <c r="BB42" s="1043"/>
      <c r="BC42" s="1043"/>
      <c r="BD42" s="1043"/>
      <c r="BE42" s="972"/>
      <c r="BF42" s="972"/>
      <c r="BG42" s="972"/>
      <c r="BH42" s="972"/>
      <c r="BI42" s="973"/>
      <c r="BJ42" s="220"/>
      <c r="BK42" s="220"/>
      <c r="BL42" s="220"/>
      <c r="BM42" s="220"/>
      <c r="BN42" s="220"/>
      <c r="BO42" s="229"/>
      <c r="BP42" s="229"/>
      <c r="BQ42" s="226">
        <v>36</v>
      </c>
      <c r="BR42" s="227"/>
      <c r="BS42" s="994"/>
      <c r="BT42" s="995"/>
      <c r="BU42" s="995"/>
      <c r="BV42" s="995"/>
      <c r="BW42" s="995"/>
      <c r="BX42" s="995"/>
      <c r="BY42" s="995"/>
      <c r="BZ42" s="995"/>
      <c r="CA42" s="995"/>
      <c r="CB42" s="995"/>
      <c r="CC42" s="995"/>
      <c r="CD42" s="995"/>
      <c r="CE42" s="995"/>
      <c r="CF42" s="995"/>
      <c r="CG42" s="1016"/>
      <c r="CH42" s="991"/>
      <c r="CI42" s="992"/>
      <c r="CJ42" s="992"/>
      <c r="CK42" s="992"/>
      <c r="CL42" s="993"/>
      <c r="CM42" s="991"/>
      <c r="CN42" s="992"/>
      <c r="CO42" s="992"/>
      <c r="CP42" s="992"/>
      <c r="CQ42" s="993"/>
      <c r="CR42" s="991"/>
      <c r="CS42" s="992"/>
      <c r="CT42" s="992"/>
      <c r="CU42" s="992"/>
      <c r="CV42" s="993"/>
      <c r="CW42" s="991"/>
      <c r="CX42" s="992"/>
      <c r="CY42" s="992"/>
      <c r="CZ42" s="992"/>
      <c r="DA42" s="993"/>
      <c r="DB42" s="991"/>
      <c r="DC42" s="992"/>
      <c r="DD42" s="992"/>
      <c r="DE42" s="992"/>
      <c r="DF42" s="993"/>
      <c r="DG42" s="991"/>
      <c r="DH42" s="992"/>
      <c r="DI42" s="992"/>
      <c r="DJ42" s="992"/>
      <c r="DK42" s="993"/>
      <c r="DL42" s="991"/>
      <c r="DM42" s="992"/>
      <c r="DN42" s="992"/>
      <c r="DO42" s="992"/>
      <c r="DP42" s="993"/>
      <c r="DQ42" s="991"/>
      <c r="DR42" s="992"/>
      <c r="DS42" s="992"/>
      <c r="DT42" s="992"/>
      <c r="DU42" s="993"/>
      <c r="DV42" s="994"/>
      <c r="DW42" s="995"/>
      <c r="DX42" s="995"/>
      <c r="DY42" s="995"/>
      <c r="DZ42" s="996"/>
      <c r="EA42" s="218"/>
    </row>
    <row r="43" spans="1:131" ht="26.25" customHeight="1">
      <c r="A43" s="226">
        <v>16</v>
      </c>
      <c r="B43" s="1032"/>
      <c r="C43" s="1033"/>
      <c r="D43" s="1033"/>
      <c r="E43" s="1033"/>
      <c r="F43" s="1033"/>
      <c r="G43" s="1033"/>
      <c r="H43" s="1033"/>
      <c r="I43" s="1033"/>
      <c r="J43" s="1033"/>
      <c r="K43" s="1033"/>
      <c r="L43" s="1033"/>
      <c r="M43" s="1033"/>
      <c r="N43" s="1033"/>
      <c r="O43" s="1033"/>
      <c r="P43" s="1034"/>
      <c r="Q43" s="1040"/>
      <c r="R43" s="1041"/>
      <c r="S43" s="1041"/>
      <c r="T43" s="1041"/>
      <c r="U43" s="1041"/>
      <c r="V43" s="1041"/>
      <c r="W43" s="1041"/>
      <c r="X43" s="1041"/>
      <c r="Y43" s="1041"/>
      <c r="Z43" s="1041"/>
      <c r="AA43" s="1041"/>
      <c r="AB43" s="1041"/>
      <c r="AC43" s="1041"/>
      <c r="AD43" s="1041"/>
      <c r="AE43" s="1042"/>
      <c r="AF43" s="1037"/>
      <c r="AG43" s="1038"/>
      <c r="AH43" s="1038"/>
      <c r="AI43" s="1038"/>
      <c r="AJ43" s="1039"/>
      <c r="AK43" s="980"/>
      <c r="AL43" s="971"/>
      <c r="AM43" s="971"/>
      <c r="AN43" s="971"/>
      <c r="AO43" s="971"/>
      <c r="AP43" s="971"/>
      <c r="AQ43" s="971"/>
      <c r="AR43" s="971"/>
      <c r="AS43" s="971"/>
      <c r="AT43" s="971"/>
      <c r="AU43" s="971"/>
      <c r="AV43" s="971"/>
      <c r="AW43" s="971"/>
      <c r="AX43" s="971"/>
      <c r="AY43" s="971"/>
      <c r="AZ43" s="1043"/>
      <c r="BA43" s="1043"/>
      <c r="BB43" s="1043"/>
      <c r="BC43" s="1043"/>
      <c r="BD43" s="1043"/>
      <c r="BE43" s="972"/>
      <c r="BF43" s="972"/>
      <c r="BG43" s="972"/>
      <c r="BH43" s="972"/>
      <c r="BI43" s="973"/>
      <c r="BJ43" s="220"/>
      <c r="BK43" s="220"/>
      <c r="BL43" s="220"/>
      <c r="BM43" s="220"/>
      <c r="BN43" s="220"/>
      <c r="BO43" s="229"/>
      <c r="BP43" s="229"/>
      <c r="BQ43" s="226">
        <v>37</v>
      </c>
      <c r="BR43" s="227"/>
      <c r="BS43" s="994"/>
      <c r="BT43" s="995"/>
      <c r="BU43" s="995"/>
      <c r="BV43" s="995"/>
      <c r="BW43" s="995"/>
      <c r="BX43" s="995"/>
      <c r="BY43" s="995"/>
      <c r="BZ43" s="995"/>
      <c r="CA43" s="995"/>
      <c r="CB43" s="995"/>
      <c r="CC43" s="995"/>
      <c r="CD43" s="995"/>
      <c r="CE43" s="995"/>
      <c r="CF43" s="995"/>
      <c r="CG43" s="1016"/>
      <c r="CH43" s="991"/>
      <c r="CI43" s="992"/>
      <c r="CJ43" s="992"/>
      <c r="CK43" s="992"/>
      <c r="CL43" s="993"/>
      <c r="CM43" s="991"/>
      <c r="CN43" s="992"/>
      <c r="CO43" s="992"/>
      <c r="CP43" s="992"/>
      <c r="CQ43" s="993"/>
      <c r="CR43" s="991"/>
      <c r="CS43" s="992"/>
      <c r="CT43" s="992"/>
      <c r="CU43" s="992"/>
      <c r="CV43" s="993"/>
      <c r="CW43" s="991"/>
      <c r="CX43" s="992"/>
      <c r="CY43" s="992"/>
      <c r="CZ43" s="992"/>
      <c r="DA43" s="993"/>
      <c r="DB43" s="991"/>
      <c r="DC43" s="992"/>
      <c r="DD43" s="992"/>
      <c r="DE43" s="992"/>
      <c r="DF43" s="993"/>
      <c r="DG43" s="991"/>
      <c r="DH43" s="992"/>
      <c r="DI43" s="992"/>
      <c r="DJ43" s="992"/>
      <c r="DK43" s="993"/>
      <c r="DL43" s="991"/>
      <c r="DM43" s="992"/>
      <c r="DN43" s="992"/>
      <c r="DO43" s="992"/>
      <c r="DP43" s="993"/>
      <c r="DQ43" s="991"/>
      <c r="DR43" s="992"/>
      <c r="DS43" s="992"/>
      <c r="DT43" s="992"/>
      <c r="DU43" s="993"/>
      <c r="DV43" s="994"/>
      <c r="DW43" s="995"/>
      <c r="DX43" s="995"/>
      <c r="DY43" s="995"/>
      <c r="DZ43" s="996"/>
      <c r="EA43" s="218"/>
    </row>
    <row r="44" spans="1:131" ht="26.25" customHeight="1">
      <c r="A44" s="226">
        <v>17</v>
      </c>
      <c r="B44" s="1032"/>
      <c r="C44" s="1033"/>
      <c r="D44" s="1033"/>
      <c r="E44" s="1033"/>
      <c r="F44" s="1033"/>
      <c r="G44" s="1033"/>
      <c r="H44" s="1033"/>
      <c r="I44" s="1033"/>
      <c r="J44" s="1033"/>
      <c r="K44" s="1033"/>
      <c r="L44" s="1033"/>
      <c r="M44" s="1033"/>
      <c r="N44" s="1033"/>
      <c r="O44" s="1033"/>
      <c r="P44" s="1034"/>
      <c r="Q44" s="1040"/>
      <c r="R44" s="1041"/>
      <c r="S44" s="1041"/>
      <c r="T44" s="1041"/>
      <c r="U44" s="1041"/>
      <c r="V44" s="1041"/>
      <c r="W44" s="1041"/>
      <c r="X44" s="1041"/>
      <c r="Y44" s="1041"/>
      <c r="Z44" s="1041"/>
      <c r="AA44" s="1041"/>
      <c r="AB44" s="1041"/>
      <c r="AC44" s="1041"/>
      <c r="AD44" s="1041"/>
      <c r="AE44" s="1042"/>
      <c r="AF44" s="1037"/>
      <c r="AG44" s="1038"/>
      <c r="AH44" s="1038"/>
      <c r="AI44" s="1038"/>
      <c r="AJ44" s="1039"/>
      <c r="AK44" s="980"/>
      <c r="AL44" s="971"/>
      <c r="AM44" s="971"/>
      <c r="AN44" s="971"/>
      <c r="AO44" s="971"/>
      <c r="AP44" s="971"/>
      <c r="AQ44" s="971"/>
      <c r="AR44" s="971"/>
      <c r="AS44" s="971"/>
      <c r="AT44" s="971"/>
      <c r="AU44" s="971"/>
      <c r="AV44" s="971"/>
      <c r="AW44" s="971"/>
      <c r="AX44" s="971"/>
      <c r="AY44" s="971"/>
      <c r="AZ44" s="1043"/>
      <c r="BA44" s="1043"/>
      <c r="BB44" s="1043"/>
      <c r="BC44" s="1043"/>
      <c r="BD44" s="1043"/>
      <c r="BE44" s="972"/>
      <c r="BF44" s="972"/>
      <c r="BG44" s="972"/>
      <c r="BH44" s="972"/>
      <c r="BI44" s="973"/>
      <c r="BJ44" s="220"/>
      <c r="BK44" s="220"/>
      <c r="BL44" s="220"/>
      <c r="BM44" s="220"/>
      <c r="BN44" s="220"/>
      <c r="BO44" s="229"/>
      <c r="BP44" s="229"/>
      <c r="BQ44" s="226">
        <v>38</v>
      </c>
      <c r="BR44" s="227"/>
      <c r="BS44" s="994"/>
      <c r="BT44" s="995"/>
      <c r="BU44" s="995"/>
      <c r="BV44" s="995"/>
      <c r="BW44" s="995"/>
      <c r="BX44" s="995"/>
      <c r="BY44" s="995"/>
      <c r="BZ44" s="995"/>
      <c r="CA44" s="995"/>
      <c r="CB44" s="995"/>
      <c r="CC44" s="995"/>
      <c r="CD44" s="995"/>
      <c r="CE44" s="995"/>
      <c r="CF44" s="995"/>
      <c r="CG44" s="1016"/>
      <c r="CH44" s="991"/>
      <c r="CI44" s="992"/>
      <c r="CJ44" s="992"/>
      <c r="CK44" s="992"/>
      <c r="CL44" s="993"/>
      <c r="CM44" s="991"/>
      <c r="CN44" s="992"/>
      <c r="CO44" s="992"/>
      <c r="CP44" s="992"/>
      <c r="CQ44" s="993"/>
      <c r="CR44" s="991"/>
      <c r="CS44" s="992"/>
      <c r="CT44" s="992"/>
      <c r="CU44" s="992"/>
      <c r="CV44" s="993"/>
      <c r="CW44" s="991"/>
      <c r="CX44" s="992"/>
      <c r="CY44" s="992"/>
      <c r="CZ44" s="992"/>
      <c r="DA44" s="993"/>
      <c r="DB44" s="991"/>
      <c r="DC44" s="992"/>
      <c r="DD44" s="992"/>
      <c r="DE44" s="992"/>
      <c r="DF44" s="993"/>
      <c r="DG44" s="991"/>
      <c r="DH44" s="992"/>
      <c r="DI44" s="992"/>
      <c r="DJ44" s="992"/>
      <c r="DK44" s="993"/>
      <c r="DL44" s="991"/>
      <c r="DM44" s="992"/>
      <c r="DN44" s="992"/>
      <c r="DO44" s="992"/>
      <c r="DP44" s="993"/>
      <c r="DQ44" s="991"/>
      <c r="DR44" s="992"/>
      <c r="DS44" s="992"/>
      <c r="DT44" s="992"/>
      <c r="DU44" s="993"/>
      <c r="DV44" s="994"/>
      <c r="DW44" s="995"/>
      <c r="DX44" s="995"/>
      <c r="DY44" s="995"/>
      <c r="DZ44" s="996"/>
      <c r="EA44" s="218"/>
    </row>
    <row r="45" spans="1:131" ht="26.25" customHeight="1">
      <c r="A45" s="226">
        <v>18</v>
      </c>
      <c r="B45" s="1032"/>
      <c r="C45" s="1033"/>
      <c r="D45" s="1033"/>
      <c r="E45" s="1033"/>
      <c r="F45" s="1033"/>
      <c r="G45" s="1033"/>
      <c r="H45" s="1033"/>
      <c r="I45" s="1033"/>
      <c r="J45" s="1033"/>
      <c r="K45" s="1033"/>
      <c r="L45" s="1033"/>
      <c r="M45" s="1033"/>
      <c r="N45" s="1033"/>
      <c r="O45" s="1033"/>
      <c r="P45" s="1034"/>
      <c r="Q45" s="1040"/>
      <c r="R45" s="1041"/>
      <c r="S45" s="1041"/>
      <c r="T45" s="1041"/>
      <c r="U45" s="1041"/>
      <c r="V45" s="1041"/>
      <c r="W45" s="1041"/>
      <c r="X45" s="1041"/>
      <c r="Y45" s="1041"/>
      <c r="Z45" s="1041"/>
      <c r="AA45" s="1041"/>
      <c r="AB45" s="1041"/>
      <c r="AC45" s="1041"/>
      <c r="AD45" s="1041"/>
      <c r="AE45" s="1042"/>
      <c r="AF45" s="1037"/>
      <c r="AG45" s="1038"/>
      <c r="AH45" s="1038"/>
      <c r="AI45" s="1038"/>
      <c r="AJ45" s="1039"/>
      <c r="AK45" s="980"/>
      <c r="AL45" s="971"/>
      <c r="AM45" s="971"/>
      <c r="AN45" s="971"/>
      <c r="AO45" s="971"/>
      <c r="AP45" s="971"/>
      <c r="AQ45" s="971"/>
      <c r="AR45" s="971"/>
      <c r="AS45" s="971"/>
      <c r="AT45" s="971"/>
      <c r="AU45" s="971"/>
      <c r="AV45" s="971"/>
      <c r="AW45" s="971"/>
      <c r="AX45" s="971"/>
      <c r="AY45" s="971"/>
      <c r="AZ45" s="1043"/>
      <c r="BA45" s="1043"/>
      <c r="BB45" s="1043"/>
      <c r="BC45" s="1043"/>
      <c r="BD45" s="1043"/>
      <c r="BE45" s="972"/>
      <c r="BF45" s="972"/>
      <c r="BG45" s="972"/>
      <c r="BH45" s="972"/>
      <c r="BI45" s="973"/>
      <c r="BJ45" s="220"/>
      <c r="BK45" s="220"/>
      <c r="BL45" s="220"/>
      <c r="BM45" s="220"/>
      <c r="BN45" s="220"/>
      <c r="BO45" s="229"/>
      <c r="BP45" s="229"/>
      <c r="BQ45" s="226">
        <v>39</v>
      </c>
      <c r="BR45" s="227"/>
      <c r="BS45" s="994"/>
      <c r="BT45" s="995"/>
      <c r="BU45" s="995"/>
      <c r="BV45" s="995"/>
      <c r="BW45" s="995"/>
      <c r="BX45" s="995"/>
      <c r="BY45" s="995"/>
      <c r="BZ45" s="995"/>
      <c r="CA45" s="995"/>
      <c r="CB45" s="995"/>
      <c r="CC45" s="995"/>
      <c r="CD45" s="995"/>
      <c r="CE45" s="995"/>
      <c r="CF45" s="995"/>
      <c r="CG45" s="1016"/>
      <c r="CH45" s="991"/>
      <c r="CI45" s="992"/>
      <c r="CJ45" s="992"/>
      <c r="CK45" s="992"/>
      <c r="CL45" s="993"/>
      <c r="CM45" s="991"/>
      <c r="CN45" s="992"/>
      <c r="CO45" s="992"/>
      <c r="CP45" s="992"/>
      <c r="CQ45" s="993"/>
      <c r="CR45" s="991"/>
      <c r="CS45" s="992"/>
      <c r="CT45" s="992"/>
      <c r="CU45" s="992"/>
      <c r="CV45" s="993"/>
      <c r="CW45" s="991"/>
      <c r="CX45" s="992"/>
      <c r="CY45" s="992"/>
      <c r="CZ45" s="992"/>
      <c r="DA45" s="993"/>
      <c r="DB45" s="991"/>
      <c r="DC45" s="992"/>
      <c r="DD45" s="992"/>
      <c r="DE45" s="992"/>
      <c r="DF45" s="993"/>
      <c r="DG45" s="991"/>
      <c r="DH45" s="992"/>
      <c r="DI45" s="992"/>
      <c r="DJ45" s="992"/>
      <c r="DK45" s="993"/>
      <c r="DL45" s="991"/>
      <c r="DM45" s="992"/>
      <c r="DN45" s="992"/>
      <c r="DO45" s="992"/>
      <c r="DP45" s="993"/>
      <c r="DQ45" s="991"/>
      <c r="DR45" s="992"/>
      <c r="DS45" s="992"/>
      <c r="DT45" s="992"/>
      <c r="DU45" s="993"/>
      <c r="DV45" s="994"/>
      <c r="DW45" s="995"/>
      <c r="DX45" s="995"/>
      <c r="DY45" s="995"/>
      <c r="DZ45" s="996"/>
      <c r="EA45" s="218"/>
    </row>
    <row r="46" spans="1:131" ht="26.25" customHeight="1">
      <c r="A46" s="226">
        <v>19</v>
      </c>
      <c r="B46" s="1032"/>
      <c r="C46" s="1033"/>
      <c r="D46" s="1033"/>
      <c r="E46" s="1033"/>
      <c r="F46" s="1033"/>
      <c r="G46" s="1033"/>
      <c r="H46" s="1033"/>
      <c r="I46" s="1033"/>
      <c r="J46" s="1033"/>
      <c r="K46" s="1033"/>
      <c r="L46" s="1033"/>
      <c r="M46" s="1033"/>
      <c r="N46" s="1033"/>
      <c r="O46" s="1033"/>
      <c r="P46" s="1034"/>
      <c r="Q46" s="1040"/>
      <c r="R46" s="1041"/>
      <c r="S46" s="1041"/>
      <c r="T46" s="1041"/>
      <c r="U46" s="1041"/>
      <c r="V46" s="1041"/>
      <c r="W46" s="1041"/>
      <c r="X46" s="1041"/>
      <c r="Y46" s="1041"/>
      <c r="Z46" s="1041"/>
      <c r="AA46" s="1041"/>
      <c r="AB46" s="1041"/>
      <c r="AC46" s="1041"/>
      <c r="AD46" s="1041"/>
      <c r="AE46" s="1042"/>
      <c r="AF46" s="1037"/>
      <c r="AG46" s="1038"/>
      <c r="AH46" s="1038"/>
      <c r="AI46" s="1038"/>
      <c r="AJ46" s="1039"/>
      <c r="AK46" s="980"/>
      <c r="AL46" s="971"/>
      <c r="AM46" s="971"/>
      <c r="AN46" s="971"/>
      <c r="AO46" s="971"/>
      <c r="AP46" s="971"/>
      <c r="AQ46" s="971"/>
      <c r="AR46" s="971"/>
      <c r="AS46" s="971"/>
      <c r="AT46" s="971"/>
      <c r="AU46" s="971"/>
      <c r="AV46" s="971"/>
      <c r="AW46" s="971"/>
      <c r="AX46" s="971"/>
      <c r="AY46" s="971"/>
      <c r="AZ46" s="1043"/>
      <c r="BA46" s="1043"/>
      <c r="BB46" s="1043"/>
      <c r="BC46" s="1043"/>
      <c r="BD46" s="1043"/>
      <c r="BE46" s="972"/>
      <c r="BF46" s="972"/>
      <c r="BG46" s="972"/>
      <c r="BH46" s="972"/>
      <c r="BI46" s="973"/>
      <c r="BJ46" s="220"/>
      <c r="BK46" s="220"/>
      <c r="BL46" s="220"/>
      <c r="BM46" s="220"/>
      <c r="BN46" s="220"/>
      <c r="BO46" s="229"/>
      <c r="BP46" s="229"/>
      <c r="BQ46" s="226">
        <v>40</v>
      </c>
      <c r="BR46" s="227"/>
      <c r="BS46" s="994"/>
      <c r="BT46" s="995"/>
      <c r="BU46" s="995"/>
      <c r="BV46" s="995"/>
      <c r="BW46" s="995"/>
      <c r="BX46" s="995"/>
      <c r="BY46" s="995"/>
      <c r="BZ46" s="995"/>
      <c r="CA46" s="995"/>
      <c r="CB46" s="995"/>
      <c r="CC46" s="995"/>
      <c r="CD46" s="995"/>
      <c r="CE46" s="995"/>
      <c r="CF46" s="995"/>
      <c r="CG46" s="1016"/>
      <c r="CH46" s="991"/>
      <c r="CI46" s="992"/>
      <c r="CJ46" s="992"/>
      <c r="CK46" s="992"/>
      <c r="CL46" s="993"/>
      <c r="CM46" s="991"/>
      <c r="CN46" s="992"/>
      <c r="CO46" s="992"/>
      <c r="CP46" s="992"/>
      <c r="CQ46" s="993"/>
      <c r="CR46" s="991"/>
      <c r="CS46" s="992"/>
      <c r="CT46" s="992"/>
      <c r="CU46" s="992"/>
      <c r="CV46" s="993"/>
      <c r="CW46" s="991"/>
      <c r="CX46" s="992"/>
      <c r="CY46" s="992"/>
      <c r="CZ46" s="992"/>
      <c r="DA46" s="993"/>
      <c r="DB46" s="991"/>
      <c r="DC46" s="992"/>
      <c r="DD46" s="992"/>
      <c r="DE46" s="992"/>
      <c r="DF46" s="993"/>
      <c r="DG46" s="991"/>
      <c r="DH46" s="992"/>
      <c r="DI46" s="992"/>
      <c r="DJ46" s="992"/>
      <c r="DK46" s="993"/>
      <c r="DL46" s="991"/>
      <c r="DM46" s="992"/>
      <c r="DN46" s="992"/>
      <c r="DO46" s="992"/>
      <c r="DP46" s="993"/>
      <c r="DQ46" s="991"/>
      <c r="DR46" s="992"/>
      <c r="DS46" s="992"/>
      <c r="DT46" s="992"/>
      <c r="DU46" s="993"/>
      <c r="DV46" s="994"/>
      <c r="DW46" s="995"/>
      <c r="DX46" s="995"/>
      <c r="DY46" s="995"/>
      <c r="DZ46" s="996"/>
      <c r="EA46" s="218"/>
    </row>
    <row r="47" spans="1:131" ht="26.25" customHeight="1">
      <c r="A47" s="226">
        <v>20</v>
      </c>
      <c r="B47" s="1032"/>
      <c r="C47" s="1033"/>
      <c r="D47" s="1033"/>
      <c r="E47" s="1033"/>
      <c r="F47" s="1033"/>
      <c r="G47" s="1033"/>
      <c r="H47" s="1033"/>
      <c r="I47" s="1033"/>
      <c r="J47" s="1033"/>
      <c r="K47" s="1033"/>
      <c r="L47" s="1033"/>
      <c r="M47" s="1033"/>
      <c r="N47" s="1033"/>
      <c r="O47" s="1033"/>
      <c r="P47" s="1034"/>
      <c r="Q47" s="1040"/>
      <c r="R47" s="1041"/>
      <c r="S47" s="1041"/>
      <c r="T47" s="1041"/>
      <c r="U47" s="1041"/>
      <c r="V47" s="1041"/>
      <c r="W47" s="1041"/>
      <c r="X47" s="1041"/>
      <c r="Y47" s="1041"/>
      <c r="Z47" s="1041"/>
      <c r="AA47" s="1041"/>
      <c r="AB47" s="1041"/>
      <c r="AC47" s="1041"/>
      <c r="AD47" s="1041"/>
      <c r="AE47" s="1042"/>
      <c r="AF47" s="1037"/>
      <c r="AG47" s="1038"/>
      <c r="AH47" s="1038"/>
      <c r="AI47" s="1038"/>
      <c r="AJ47" s="1039"/>
      <c r="AK47" s="980"/>
      <c r="AL47" s="971"/>
      <c r="AM47" s="971"/>
      <c r="AN47" s="971"/>
      <c r="AO47" s="971"/>
      <c r="AP47" s="971"/>
      <c r="AQ47" s="971"/>
      <c r="AR47" s="971"/>
      <c r="AS47" s="971"/>
      <c r="AT47" s="971"/>
      <c r="AU47" s="971"/>
      <c r="AV47" s="971"/>
      <c r="AW47" s="971"/>
      <c r="AX47" s="971"/>
      <c r="AY47" s="971"/>
      <c r="AZ47" s="1043"/>
      <c r="BA47" s="1043"/>
      <c r="BB47" s="1043"/>
      <c r="BC47" s="1043"/>
      <c r="BD47" s="1043"/>
      <c r="BE47" s="972"/>
      <c r="BF47" s="972"/>
      <c r="BG47" s="972"/>
      <c r="BH47" s="972"/>
      <c r="BI47" s="973"/>
      <c r="BJ47" s="220"/>
      <c r="BK47" s="220"/>
      <c r="BL47" s="220"/>
      <c r="BM47" s="220"/>
      <c r="BN47" s="220"/>
      <c r="BO47" s="229"/>
      <c r="BP47" s="229"/>
      <c r="BQ47" s="226">
        <v>41</v>
      </c>
      <c r="BR47" s="227"/>
      <c r="BS47" s="994"/>
      <c r="BT47" s="995"/>
      <c r="BU47" s="995"/>
      <c r="BV47" s="995"/>
      <c r="BW47" s="995"/>
      <c r="BX47" s="995"/>
      <c r="BY47" s="995"/>
      <c r="BZ47" s="995"/>
      <c r="CA47" s="995"/>
      <c r="CB47" s="995"/>
      <c r="CC47" s="995"/>
      <c r="CD47" s="995"/>
      <c r="CE47" s="995"/>
      <c r="CF47" s="995"/>
      <c r="CG47" s="1016"/>
      <c r="CH47" s="991"/>
      <c r="CI47" s="992"/>
      <c r="CJ47" s="992"/>
      <c r="CK47" s="992"/>
      <c r="CL47" s="993"/>
      <c r="CM47" s="991"/>
      <c r="CN47" s="992"/>
      <c r="CO47" s="992"/>
      <c r="CP47" s="992"/>
      <c r="CQ47" s="993"/>
      <c r="CR47" s="991"/>
      <c r="CS47" s="992"/>
      <c r="CT47" s="992"/>
      <c r="CU47" s="992"/>
      <c r="CV47" s="993"/>
      <c r="CW47" s="991"/>
      <c r="CX47" s="992"/>
      <c r="CY47" s="992"/>
      <c r="CZ47" s="992"/>
      <c r="DA47" s="993"/>
      <c r="DB47" s="991"/>
      <c r="DC47" s="992"/>
      <c r="DD47" s="992"/>
      <c r="DE47" s="992"/>
      <c r="DF47" s="993"/>
      <c r="DG47" s="991"/>
      <c r="DH47" s="992"/>
      <c r="DI47" s="992"/>
      <c r="DJ47" s="992"/>
      <c r="DK47" s="993"/>
      <c r="DL47" s="991"/>
      <c r="DM47" s="992"/>
      <c r="DN47" s="992"/>
      <c r="DO47" s="992"/>
      <c r="DP47" s="993"/>
      <c r="DQ47" s="991"/>
      <c r="DR47" s="992"/>
      <c r="DS47" s="992"/>
      <c r="DT47" s="992"/>
      <c r="DU47" s="993"/>
      <c r="DV47" s="994"/>
      <c r="DW47" s="995"/>
      <c r="DX47" s="995"/>
      <c r="DY47" s="995"/>
      <c r="DZ47" s="996"/>
      <c r="EA47" s="218"/>
    </row>
    <row r="48" spans="1:131" ht="26.25" customHeight="1">
      <c r="A48" s="226">
        <v>21</v>
      </c>
      <c r="B48" s="1032"/>
      <c r="C48" s="1033"/>
      <c r="D48" s="1033"/>
      <c r="E48" s="1033"/>
      <c r="F48" s="1033"/>
      <c r="G48" s="1033"/>
      <c r="H48" s="1033"/>
      <c r="I48" s="1033"/>
      <c r="J48" s="1033"/>
      <c r="K48" s="1033"/>
      <c r="L48" s="1033"/>
      <c r="M48" s="1033"/>
      <c r="N48" s="1033"/>
      <c r="O48" s="1033"/>
      <c r="P48" s="1034"/>
      <c r="Q48" s="1040"/>
      <c r="R48" s="1041"/>
      <c r="S48" s="1041"/>
      <c r="T48" s="1041"/>
      <c r="U48" s="1041"/>
      <c r="V48" s="1041"/>
      <c r="W48" s="1041"/>
      <c r="X48" s="1041"/>
      <c r="Y48" s="1041"/>
      <c r="Z48" s="1041"/>
      <c r="AA48" s="1041"/>
      <c r="AB48" s="1041"/>
      <c r="AC48" s="1041"/>
      <c r="AD48" s="1041"/>
      <c r="AE48" s="1042"/>
      <c r="AF48" s="1037"/>
      <c r="AG48" s="1038"/>
      <c r="AH48" s="1038"/>
      <c r="AI48" s="1038"/>
      <c r="AJ48" s="1039"/>
      <c r="AK48" s="980"/>
      <c r="AL48" s="971"/>
      <c r="AM48" s="971"/>
      <c r="AN48" s="971"/>
      <c r="AO48" s="971"/>
      <c r="AP48" s="971"/>
      <c r="AQ48" s="971"/>
      <c r="AR48" s="971"/>
      <c r="AS48" s="971"/>
      <c r="AT48" s="971"/>
      <c r="AU48" s="971"/>
      <c r="AV48" s="971"/>
      <c r="AW48" s="971"/>
      <c r="AX48" s="971"/>
      <c r="AY48" s="971"/>
      <c r="AZ48" s="1043"/>
      <c r="BA48" s="1043"/>
      <c r="BB48" s="1043"/>
      <c r="BC48" s="1043"/>
      <c r="BD48" s="1043"/>
      <c r="BE48" s="972"/>
      <c r="BF48" s="972"/>
      <c r="BG48" s="972"/>
      <c r="BH48" s="972"/>
      <c r="BI48" s="973"/>
      <c r="BJ48" s="220"/>
      <c r="BK48" s="220"/>
      <c r="BL48" s="220"/>
      <c r="BM48" s="220"/>
      <c r="BN48" s="220"/>
      <c r="BO48" s="229"/>
      <c r="BP48" s="229"/>
      <c r="BQ48" s="226">
        <v>42</v>
      </c>
      <c r="BR48" s="227"/>
      <c r="BS48" s="994"/>
      <c r="BT48" s="995"/>
      <c r="BU48" s="995"/>
      <c r="BV48" s="995"/>
      <c r="BW48" s="995"/>
      <c r="BX48" s="995"/>
      <c r="BY48" s="995"/>
      <c r="BZ48" s="995"/>
      <c r="CA48" s="995"/>
      <c r="CB48" s="995"/>
      <c r="CC48" s="995"/>
      <c r="CD48" s="995"/>
      <c r="CE48" s="995"/>
      <c r="CF48" s="995"/>
      <c r="CG48" s="1016"/>
      <c r="CH48" s="991"/>
      <c r="CI48" s="992"/>
      <c r="CJ48" s="992"/>
      <c r="CK48" s="992"/>
      <c r="CL48" s="993"/>
      <c r="CM48" s="991"/>
      <c r="CN48" s="992"/>
      <c r="CO48" s="992"/>
      <c r="CP48" s="992"/>
      <c r="CQ48" s="993"/>
      <c r="CR48" s="991"/>
      <c r="CS48" s="992"/>
      <c r="CT48" s="992"/>
      <c r="CU48" s="992"/>
      <c r="CV48" s="993"/>
      <c r="CW48" s="991"/>
      <c r="CX48" s="992"/>
      <c r="CY48" s="992"/>
      <c r="CZ48" s="992"/>
      <c r="DA48" s="993"/>
      <c r="DB48" s="991"/>
      <c r="DC48" s="992"/>
      <c r="DD48" s="992"/>
      <c r="DE48" s="992"/>
      <c r="DF48" s="993"/>
      <c r="DG48" s="991"/>
      <c r="DH48" s="992"/>
      <c r="DI48" s="992"/>
      <c r="DJ48" s="992"/>
      <c r="DK48" s="993"/>
      <c r="DL48" s="991"/>
      <c r="DM48" s="992"/>
      <c r="DN48" s="992"/>
      <c r="DO48" s="992"/>
      <c r="DP48" s="993"/>
      <c r="DQ48" s="991"/>
      <c r="DR48" s="992"/>
      <c r="DS48" s="992"/>
      <c r="DT48" s="992"/>
      <c r="DU48" s="993"/>
      <c r="DV48" s="994"/>
      <c r="DW48" s="995"/>
      <c r="DX48" s="995"/>
      <c r="DY48" s="995"/>
      <c r="DZ48" s="996"/>
      <c r="EA48" s="218"/>
    </row>
    <row r="49" spans="1:131" ht="26.25" customHeight="1">
      <c r="A49" s="226">
        <v>22</v>
      </c>
      <c r="B49" s="1032"/>
      <c r="C49" s="1033"/>
      <c r="D49" s="1033"/>
      <c r="E49" s="1033"/>
      <c r="F49" s="1033"/>
      <c r="G49" s="1033"/>
      <c r="H49" s="1033"/>
      <c r="I49" s="1033"/>
      <c r="J49" s="1033"/>
      <c r="K49" s="1033"/>
      <c r="L49" s="1033"/>
      <c r="M49" s="1033"/>
      <c r="N49" s="1033"/>
      <c r="O49" s="1033"/>
      <c r="P49" s="1034"/>
      <c r="Q49" s="1040"/>
      <c r="R49" s="1041"/>
      <c r="S49" s="1041"/>
      <c r="T49" s="1041"/>
      <c r="U49" s="1041"/>
      <c r="V49" s="1041"/>
      <c r="W49" s="1041"/>
      <c r="X49" s="1041"/>
      <c r="Y49" s="1041"/>
      <c r="Z49" s="1041"/>
      <c r="AA49" s="1041"/>
      <c r="AB49" s="1041"/>
      <c r="AC49" s="1041"/>
      <c r="AD49" s="1041"/>
      <c r="AE49" s="1042"/>
      <c r="AF49" s="1037"/>
      <c r="AG49" s="1038"/>
      <c r="AH49" s="1038"/>
      <c r="AI49" s="1038"/>
      <c r="AJ49" s="1039"/>
      <c r="AK49" s="980"/>
      <c r="AL49" s="971"/>
      <c r="AM49" s="971"/>
      <c r="AN49" s="971"/>
      <c r="AO49" s="971"/>
      <c r="AP49" s="971"/>
      <c r="AQ49" s="971"/>
      <c r="AR49" s="971"/>
      <c r="AS49" s="971"/>
      <c r="AT49" s="971"/>
      <c r="AU49" s="971"/>
      <c r="AV49" s="971"/>
      <c r="AW49" s="971"/>
      <c r="AX49" s="971"/>
      <c r="AY49" s="971"/>
      <c r="AZ49" s="1043"/>
      <c r="BA49" s="1043"/>
      <c r="BB49" s="1043"/>
      <c r="BC49" s="1043"/>
      <c r="BD49" s="1043"/>
      <c r="BE49" s="972"/>
      <c r="BF49" s="972"/>
      <c r="BG49" s="972"/>
      <c r="BH49" s="972"/>
      <c r="BI49" s="973"/>
      <c r="BJ49" s="220"/>
      <c r="BK49" s="220"/>
      <c r="BL49" s="220"/>
      <c r="BM49" s="220"/>
      <c r="BN49" s="220"/>
      <c r="BO49" s="229"/>
      <c r="BP49" s="229"/>
      <c r="BQ49" s="226">
        <v>43</v>
      </c>
      <c r="BR49" s="227"/>
      <c r="BS49" s="994"/>
      <c r="BT49" s="995"/>
      <c r="BU49" s="995"/>
      <c r="BV49" s="995"/>
      <c r="BW49" s="995"/>
      <c r="BX49" s="995"/>
      <c r="BY49" s="995"/>
      <c r="BZ49" s="995"/>
      <c r="CA49" s="995"/>
      <c r="CB49" s="995"/>
      <c r="CC49" s="995"/>
      <c r="CD49" s="995"/>
      <c r="CE49" s="995"/>
      <c r="CF49" s="995"/>
      <c r="CG49" s="1016"/>
      <c r="CH49" s="991"/>
      <c r="CI49" s="992"/>
      <c r="CJ49" s="992"/>
      <c r="CK49" s="992"/>
      <c r="CL49" s="993"/>
      <c r="CM49" s="991"/>
      <c r="CN49" s="992"/>
      <c r="CO49" s="992"/>
      <c r="CP49" s="992"/>
      <c r="CQ49" s="993"/>
      <c r="CR49" s="991"/>
      <c r="CS49" s="992"/>
      <c r="CT49" s="992"/>
      <c r="CU49" s="992"/>
      <c r="CV49" s="993"/>
      <c r="CW49" s="991"/>
      <c r="CX49" s="992"/>
      <c r="CY49" s="992"/>
      <c r="CZ49" s="992"/>
      <c r="DA49" s="993"/>
      <c r="DB49" s="991"/>
      <c r="DC49" s="992"/>
      <c r="DD49" s="992"/>
      <c r="DE49" s="992"/>
      <c r="DF49" s="993"/>
      <c r="DG49" s="991"/>
      <c r="DH49" s="992"/>
      <c r="DI49" s="992"/>
      <c r="DJ49" s="992"/>
      <c r="DK49" s="993"/>
      <c r="DL49" s="991"/>
      <c r="DM49" s="992"/>
      <c r="DN49" s="992"/>
      <c r="DO49" s="992"/>
      <c r="DP49" s="993"/>
      <c r="DQ49" s="991"/>
      <c r="DR49" s="992"/>
      <c r="DS49" s="992"/>
      <c r="DT49" s="992"/>
      <c r="DU49" s="993"/>
      <c r="DV49" s="994"/>
      <c r="DW49" s="995"/>
      <c r="DX49" s="995"/>
      <c r="DY49" s="995"/>
      <c r="DZ49" s="996"/>
      <c r="EA49" s="218"/>
    </row>
    <row r="50" spans="1:131" ht="26.25" customHeight="1">
      <c r="A50" s="226">
        <v>23</v>
      </c>
      <c r="B50" s="1032"/>
      <c r="C50" s="1033"/>
      <c r="D50" s="1033"/>
      <c r="E50" s="1033"/>
      <c r="F50" s="1033"/>
      <c r="G50" s="1033"/>
      <c r="H50" s="1033"/>
      <c r="I50" s="1033"/>
      <c r="J50" s="1033"/>
      <c r="K50" s="1033"/>
      <c r="L50" s="1033"/>
      <c r="M50" s="1033"/>
      <c r="N50" s="1033"/>
      <c r="O50" s="1033"/>
      <c r="P50" s="1034"/>
      <c r="Q50" s="1035"/>
      <c r="R50" s="1027"/>
      <c r="S50" s="1027"/>
      <c r="T50" s="1027"/>
      <c r="U50" s="1027"/>
      <c r="V50" s="1027"/>
      <c r="W50" s="1027"/>
      <c r="X50" s="1027"/>
      <c r="Y50" s="1027"/>
      <c r="Z50" s="1027"/>
      <c r="AA50" s="1027"/>
      <c r="AB50" s="1027"/>
      <c r="AC50" s="1027"/>
      <c r="AD50" s="1027"/>
      <c r="AE50" s="1036"/>
      <c r="AF50" s="1037"/>
      <c r="AG50" s="1038"/>
      <c r="AH50" s="1038"/>
      <c r="AI50" s="1038"/>
      <c r="AJ50" s="1039"/>
      <c r="AK50" s="1026"/>
      <c r="AL50" s="1027"/>
      <c r="AM50" s="1027"/>
      <c r="AN50" s="1027"/>
      <c r="AO50" s="1027"/>
      <c r="AP50" s="1027"/>
      <c r="AQ50" s="1027"/>
      <c r="AR50" s="1027"/>
      <c r="AS50" s="1027"/>
      <c r="AT50" s="1027"/>
      <c r="AU50" s="1027"/>
      <c r="AV50" s="1027"/>
      <c r="AW50" s="1027"/>
      <c r="AX50" s="1027"/>
      <c r="AY50" s="1027"/>
      <c r="AZ50" s="1028"/>
      <c r="BA50" s="1028"/>
      <c r="BB50" s="1028"/>
      <c r="BC50" s="1028"/>
      <c r="BD50" s="1028"/>
      <c r="BE50" s="972"/>
      <c r="BF50" s="972"/>
      <c r="BG50" s="972"/>
      <c r="BH50" s="972"/>
      <c r="BI50" s="973"/>
      <c r="BJ50" s="220"/>
      <c r="BK50" s="220"/>
      <c r="BL50" s="220"/>
      <c r="BM50" s="220"/>
      <c r="BN50" s="220"/>
      <c r="BO50" s="229"/>
      <c r="BP50" s="229"/>
      <c r="BQ50" s="226">
        <v>44</v>
      </c>
      <c r="BR50" s="227"/>
      <c r="BS50" s="994"/>
      <c r="BT50" s="995"/>
      <c r="BU50" s="995"/>
      <c r="BV50" s="995"/>
      <c r="BW50" s="995"/>
      <c r="BX50" s="995"/>
      <c r="BY50" s="995"/>
      <c r="BZ50" s="995"/>
      <c r="CA50" s="995"/>
      <c r="CB50" s="995"/>
      <c r="CC50" s="995"/>
      <c r="CD50" s="995"/>
      <c r="CE50" s="995"/>
      <c r="CF50" s="995"/>
      <c r="CG50" s="1016"/>
      <c r="CH50" s="991"/>
      <c r="CI50" s="992"/>
      <c r="CJ50" s="992"/>
      <c r="CK50" s="992"/>
      <c r="CL50" s="993"/>
      <c r="CM50" s="991"/>
      <c r="CN50" s="992"/>
      <c r="CO50" s="992"/>
      <c r="CP50" s="992"/>
      <c r="CQ50" s="993"/>
      <c r="CR50" s="991"/>
      <c r="CS50" s="992"/>
      <c r="CT50" s="992"/>
      <c r="CU50" s="992"/>
      <c r="CV50" s="993"/>
      <c r="CW50" s="991"/>
      <c r="CX50" s="992"/>
      <c r="CY50" s="992"/>
      <c r="CZ50" s="992"/>
      <c r="DA50" s="993"/>
      <c r="DB50" s="991"/>
      <c r="DC50" s="992"/>
      <c r="DD50" s="992"/>
      <c r="DE50" s="992"/>
      <c r="DF50" s="993"/>
      <c r="DG50" s="991"/>
      <c r="DH50" s="992"/>
      <c r="DI50" s="992"/>
      <c r="DJ50" s="992"/>
      <c r="DK50" s="993"/>
      <c r="DL50" s="991"/>
      <c r="DM50" s="992"/>
      <c r="DN50" s="992"/>
      <c r="DO50" s="992"/>
      <c r="DP50" s="993"/>
      <c r="DQ50" s="991"/>
      <c r="DR50" s="992"/>
      <c r="DS50" s="992"/>
      <c r="DT50" s="992"/>
      <c r="DU50" s="993"/>
      <c r="DV50" s="994"/>
      <c r="DW50" s="995"/>
      <c r="DX50" s="995"/>
      <c r="DY50" s="995"/>
      <c r="DZ50" s="996"/>
      <c r="EA50" s="218"/>
    </row>
    <row r="51" spans="1:131" ht="26.25" customHeight="1">
      <c r="A51" s="226">
        <v>24</v>
      </c>
      <c r="B51" s="1032"/>
      <c r="C51" s="1033"/>
      <c r="D51" s="1033"/>
      <c r="E51" s="1033"/>
      <c r="F51" s="1033"/>
      <c r="G51" s="1033"/>
      <c r="H51" s="1033"/>
      <c r="I51" s="1033"/>
      <c r="J51" s="1033"/>
      <c r="K51" s="1033"/>
      <c r="L51" s="1033"/>
      <c r="M51" s="1033"/>
      <c r="N51" s="1033"/>
      <c r="O51" s="1033"/>
      <c r="P51" s="1034"/>
      <c r="Q51" s="1035"/>
      <c r="R51" s="1027"/>
      <c r="S51" s="1027"/>
      <c r="T51" s="1027"/>
      <c r="U51" s="1027"/>
      <c r="V51" s="1027"/>
      <c r="W51" s="1027"/>
      <c r="X51" s="1027"/>
      <c r="Y51" s="1027"/>
      <c r="Z51" s="1027"/>
      <c r="AA51" s="1027"/>
      <c r="AB51" s="1027"/>
      <c r="AC51" s="1027"/>
      <c r="AD51" s="1027"/>
      <c r="AE51" s="1036"/>
      <c r="AF51" s="1037"/>
      <c r="AG51" s="1038"/>
      <c r="AH51" s="1038"/>
      <c r="AI51" s="1038"/>
      <c r="AJ51" s="1039"/>
      <c r="AK51" s="1026"/>
      <c r="AL51" s="1027"/>
      <c r="AM51" s="1027"/>
      <c r="AN51" s="1027"/>
      <c r="AO51" s="1027"/>
      <c r="AP51" s="1027"/>
      <c r="AQ51" s="1027"/>
      <c r="AR51" s="1027"/>
      <c r="AS51" s="1027"/>
      <c r="AT51" s="1027"/>
      <c r="AU51" s="1027"/>
      <c r="AV51" s="1027"/>
      <c r="AW51" s="1027"/>
      <c r="AX51" s="1027"/>
      <c r="AY51" s="1027"/>
      <c r="AZ51" s="1028"/>
      <c r="BA51" s="1028"/>
      <c r="BB51" s="1028"/>
      <c r="BC51" s="1028"/>
      <c r="BD51" s="1028"/>
      <c r="BE51" s="972"/>
      <c r="BF51" s="972"/>
      <c r="BG51" s="972"/>
      <c r="BH51" s="972"/>
      <c r="BI51" s="973"/>
      <c r="BJ51" s="220"/>
      <c r="BK51" s="220"/>
      <c r="BL51" s="220"/>
      <c r="BM51" s="220"/>
      <c r="BN51" s="220"/>
      <c r="BO51" s="229"/>
      <c r="BP51" s="229"/>
      <c r="BQ51" s="226">
        <v>45</v>
      </c>
      <c r="BR51" s="227"/>
      <c r="BS51" s="994"/>
      <c r="BT51" s="995"/>
      <c r="BU51" s="995"/>
      <c r="BV51" s="995"/>
      <c r="BW51" s="995"/>
      <c r="BX51" s="995"/>
      <c r="BY51" s="995"/>
      <c r="BZ51" s="995"/>
      <c r="CA51" s="995"/>
      <c r="CB51" s="995"/>
      <c r="CC51" s="995"/>
      <c r="CD51" s="995"/>
      <c r="CE51" s="995"/>
      <c r="CF51" s="995"/>
      <c r="CG51" s="1016"/>
      <c r="CH51" s="991"/>
      <c r="CI51" s="992"/>
      <c r="CJ51" s="992"/>
      <c r="CK51" s="992"/>
      <c r="CL51" s="993"/>
      <c r="CM51" s="991"/>
      <c r="CN51" s="992"/>
      <c r="CO51" s="992"/>
      <c r="CP51" s="992"/>
      <c r="CQ51" s="993"/>
      <c r="CR51" s="991"/>
      <c r="CS51" s="992"/>
      <c r="CT51" s="992"/>
      <c r="CU51" s="992"/>
      <c r="CV51" s="993"/>
      <c r="CW51" s="991"/>
      <c r="CX51" s="992"/>
      <c r="CY51" s="992"/>
      <c r="CZ51" s="992"/>
      <c r="DA51" s="993"/>
      <c r="DB51" s="991"/>
      <c r="DC51" s="992"/>
      <c r="DD51" s="992"/>
      <c r="DE51" s="992"/>
      <c r="DF51" s="993"/>
      <c r="DG51" s="991"/>
      <c r="DH51" s="992"/>
      <c r="DI51" s="992"/>
      <c r="DJ51" s="992"/>
      <c r="DK51" s="993"/>
      <c r="DL51" s="991"/>
      <c r="DM51" s="992"/>
      <c r="DN51" s="992"/>
      <c r="DO51" s="992"/>
      <c r="DP51" s="993"/>
      <c r="DQ51" s="991"/>
      <c r="DR51" s="992"/>
      <c r="DS51" s="992"/>
      <c r="DT51" s="992"/>
      <c r="DU51" s="993"/>
      <c r="DV51" s="994"/>
      <c r="DW51" s="995"/>
      <c r="DX51" s="995"/>
      <c r="DY51" s="995"/>
      <c r="DZ51" s="996"/>
      <c r="EA51" s="218"/>
    </row>
    <row r="52" spans="1:131" ht="26.25" customHeight="1">
      <c r="A52" s="226">
        <v>25</v>
      </c>
      <c r="B52" s="1032"/>
      <c r="C52" s="1033"/>
      <c r="D52" s="1033"/>
      <c r="E52" s="1033"/>
      <c r="F52" s="1033"/>
      <c r="G52" s="1033"/>
      <c r="H52" s="1033"/>
      <c r="I52" s="1033"/>
      <c r="J52" s="1033"/>
      <c r="K52" s="1033"/>
      <c r="L52" s="1033"/>
      <c r="M52" s="1033"/>
      <c r="N52" s="1033"/>
      <c r="O52" s="1033"/>
      <c r="P52" s="1034"/>
      <c r="Q52" s="1035"/>
      <c r="R52" s="1027"/>
      <c r="S52" s="1027"/>
      <c r="T52" s="1027"/>
      <c r="U52" s="1027"/>
      <c r="V52" s="1027"/>
      <c r="W52" s="1027"/>
      <c r="X52" s="1027"/>
      <c r="Y52" s="1027"/>
      <c r="Z52" s="1027"/>
      <c r="AA52" s="1027"/>
      <c r="AB52" s="1027"/>
      <c r="AC52" s="1027"/>
      <c r="AD52" s="1027"/>
      <c r="AE52" s="1036"/>
      <c r="AF52" s="1037"/>
      <c r="AG52" s="1038"/>
      <c r="AH52" s="1038"/>
      <c r="AI52" s="1038"/>
      <c r="AJ52" s="1039"/>
      <c r="AK52" s="1026"/>
      <c r="AL52" s="1027"/>
      <c r="AM52" s="1027"/>
      <c r="AN52" s="1027"/>
      <c r="AO52" s="1027"/>
      <c r="AP52" s="1027"/>
      <c r="AQ52" s="1027"/>
      <c r="AR52" s="1027"/>
      <c r="AS52" s="1027"/>
      <c r="AT52" s="1027"/>
      <c r="AU52" s="1027"/>
      <c r="AV52" s="1027"/>
      <c r="AW52" s="1027"/>
      <c r="AX52" s="1027"/>
      <c r="AY52" s="1027"/>
      <c r="AZ52" s="1028"/>
      <c r="BA52" s="1028"/>
      <c r="BB52" s="1028"/>
      <c r="BC52" s="1028"/>
      <c r="BD52" s="1028"/>
      <c r="BE52" s="972"/>
      <c r="BF52" s="972"/>
      <c r="BG52" s="972"/>
      <c r="BH52" s="972"/>
      <c r="BI52" s="973"/>
      <c r="BJ52" s="220"/>
      <c r="BK52" s="220"/>
      <c r="BL52" s="220"/>
      <c r="BM52" s="220"/>
      <c r="BN52" s="220"/>
      <c r="BO52" s="229"/>
      <c r="BP52" s="229"/>
      <c r="BQ52" s="226">
        <v>46</v>
      </c>
      <c r="BR52" s="227"/>
      <c r="BS52" s="994"/>
      <c r="BT52" s="995"/>
      <c r="BU52" s="995"/>
      <c r="BV52" s="995"/>
      <c r="BW52" s="995"/>
      <c r="BX52" s="995"/>
      <c r="BY52" s="995"/>
      <c r="BZ52" s="995"/>
      <c r="CA52" s="995"/>
      <c r="CB52" s="995"/>
      <c r="CC52" s="995"/>
      <c r="CD52" s="995"/>
      <c r="CE52" s="995"/>
      <c r="CF52" s="995"/>
      <c r="CG52" s="1016"/>
      <c r="CH52" s="991"/>
      <c r="CI52" s="992"/>
      <c r="CJ52" s="992"/>
      <c r="CK52" s="992"/>
      <c r="CL52" s="993"/>
      <c r="CM52" s="991"/>
      <c r="CN52" s="992"/>
      <c r="CO52" s="992"/>
      <c r="CP52" s="992"/>
      <c r="CQ52" s="993"/>
      <c r="CR52" s="991"/>
      <c r="CS52" s="992"/>
      <c r="CT52" s="992"/>
      <c r="CU52" s="992"/>
      <c r="CV52" s="993"/>
      <c r="CW52" s="991"/>
      <c r="CX52" s="992"/>
      <c r="CY52" s="992"/>
      <c r="CZ52" s="992"/>
      <c r="DA52" s="993"/>
      <c r="DB52" s="991"/>
      <c r="DC52" s="992"/>
      <c r="DD52" s="992"/>
      <c r="DE52" s="992"/>
      <c r="DF52" s="993"/>
      <c r="DG52" s="991"/>
      <c r="DH52" s="992"/>
      <c r="DI52" s="992"/>
      <c r="DJ52" s="992"/>
      <c r="DK52" s="993"/>
      <c r="DL52" s="991"/>
      <c r="DM52" s="992"/>
      <c r="DN52" s="992"/>
      <c r="DO52" s="992"/>
      <c r="DP52" s="993"/>
      <c r="DQ52" s="991"/>
      <c r="DR52" s="992"/>
      <c r="DS52" s="992"/>
      <c r="DT52" s="992"/>
      <c r="DU52" s="993"/>
      <c r="DV52" s="994"/>
      <c r="DW52" s="995"/>
      <c r="DX52" s="995"/>
      <c r="DY52" s="995"/>
      <c r="DZ52" s="996"/>
      <c r="EA52" s="218"/>
    </row>
    <row r="53" spans="1:131" ht="26.25" customHeight="1">
      <c r="A53" s="226">
        <v>26</v>
      </c>
      <c r="B53" s="1032"/>
      <c r="C53" s="1033"/>
      <c r="D53" s="1033"/>
      <c r="E53" s="1033"/>
      <c r="F53" s="1033"/>
      <c r="G53" s="1033"/>
      <c r="H53" s="1033"/>
      <c r="I53" s="1033"/>
      <c r="J53" s="1033"/>
      <c r="K53" s="1033"/>
      <c r="L53" s="1033"/>
      <c r="M53" s="1033"/>
      <c r="N53" s="1033"/>
      <c r="O53" s="1033"/>
      <c r="P53" s="1034"/>
      <c r="Q53" s="1035"/>
      <c r="R53" s="1027"/>
      <c r="S53" s="1027"/>
      <c r="T53" s="1027"/>
      <c r="U53" s="1027"/>
      <c r="V53" s="1027"/>
      <c r="W53" s="1027"/>
      <c r="X53" s="1027"/>
      <c r="Y53" s="1027"/>
      <c r="Z53" s="1027"/>
      <c r="AA53" s="1027"/>
      <c r="AB53" s="1027"/>
      <c r="AC53" s="1027"/>
      <c r="AD53" s="1027"/>
      <c r="AE53" s="1036"/>
      <c r="AF53" s="1037"/>
      <c r="AG53" s="1038"/>
      <c r="AH53" s="1038"/>
      <c r="AI53" s="1038"/>
      <c r="AJ53" s="1039"/>
      <c r="AK53" s="1026"/>
      <c r="AL53" s="1027"/>
      <c r="AM53" s="1027"/>
      <c r="AN53" s="1027"/>
      <c r="AO53" s="1027"/>
      <c r="AP53" s="1027"/>
      <c r="AQ53" s="1027"/>
      <c r="AR53" s="1027"/>
      <c r="AS53" s="1027"/>
      <c r="AT53" s="1027"/>
      <c r="AU53" s="1027"/>
      <c r="AV53" s="1027"/>
      <c r="AW53" s="1027"/>
      <c r="AX53" s="1027"/>
      <c r="AY53" s="1027"/>
      <c r="AZ53" s="1028"/>
      <c r="BA53" s="1028"/>
      <c r="BB53" s="1028"/>
      <c r="BC53" s="1028"/>
      <c r="BD53" s="1028"/>
      <c r="BE53" s="972"/>
      <c r="BF53" s="972"/>
      <c r="BG53" s="972"/>
      <c r="BH53" s="972"/>
      <c r="BI53" s="973"/>
      <c r="BJ53" s="220"/>
      <c r="BK53" s="220"/>
      <c r="BL53" s="220"/>
      <c r="BM53" s="220"/>
      <c r="BN53" s="220"/>
      <c r="BO53" s="229"/>
      <c r="BP53" s="229"/>
      <c r="BQ53" s="226">
        <v>47</v>
      </c>
      <c r="BR53" s="227"/>
      <c r="BS53" s="994"/>
      <c r="BT53" s="995"/>
      <c r="BU53" s="995"/>
      <c r="BV53" s="995"/>
      <c r="BW53" s="995"/>
      <c r="BX53" s="995"/>
      <c r="BY53" s="995"/>
      <c r="BZ53" s="995"/>
      <c r="CA53" s="995"/>
      <c r="CB53" s="995"/>
      <c r="CC53" s="995"/>
      <c r="CD53" s="995"/>
      <c r="CE53" s="995"/>
      <c r="CF53" s="995"/>
      <c r="CG53" s="1016"/>
      <c r="CH53" s="991"/>
      <c r="CI53" s="992"/>
      <c r="CJ53" s="992"/>
      <c r="CK53" s="992"/>
      <c r="CL53" s="993"/>
      <c r="CM53" s="991"/>
      <c r="CN53" s="992"/>
      <c r="CO53" s="992"/>
      <c r="CP53" s="992"/>
      <c r="CQ53" s="993"/>
      <c r="CR53" s="991"/>
      <c r="CS53" s="992"/>
      <c r="CT53" s="992"/>
      <c r="CU53" s="992"/>
      <c r="CV53" s="993"/>
      <c r="CW53" s="991"/>
      <c r="CX53" s="992"/>
      <c r="CY53" s="992"/>
      <c r="CZ53" s="992"/>
      <c r="DA53" s="993"/>
      <c r="DB53" s="991"/>
      <c r="DC53" s="992"/>
      <c r="DD53" s="992"/>
      <c r="DE53" s="992"/>
      <c r="DF53" s="993"/>
      <c r="DG53" s="991"/>
      <c r="DH53" s="992"/>
      <c r="DI53" s="992"/>
      <c r="DJ53" s="992"/>
      <c r="DK53" s="993"/>
      <c r="DL53" s="991"/>
      <c r="DM53" s="992"/>
      <c r="DN53" s="992"/>
      <c r="DO53" s="992"/>
      <c r="DP53" s="993"/>
      <c r="DQ53" s="991"/>
      <c r="DR53" s="992"/>
      <c r="DS53" s="992"/>
      <c r="DT53" s="992"/>
      <c r="DU53" s="993"/>
      <c r="DV53" s="994"/>
      <c r="DW53" s="995"/>
      <c r="DX53" s="995"/>
      <c r="DY53" s="995"/>
      <c r="DZ53" s="996"/>
      <c r="EA53" s="218"/>
    </row>
    <row r="54" spans="1:131" ht="26.25" customHeight="1">
      <c r="A54" s="226">
        <v>27</v>
      </c>
      <c r="B54" s="1032"/>
      <c r="C54" s="1033"/>
      <c r="D54" s="1033"/>
      <c r="E54" s="1033"/>
      <c r="F54" s="1033"/>
      <c r="G54" s="1033"/>
      <c r="H54" s="1033"/>
      <c r="I54" s="1033"/>
      <c r="J54" s="1033"/>
      <c r="K54" s="1033"/>
      <c r="L54" s="1033"/>
      <c r="M54" s="1033"/>
      <c r="N54" s="1033"/>
      <c r="O54" s="1033"/>
      <c r="P54" s="1034"/>
      <c r="Q54" s="1035"/>
      <c r="R54" s="1027"/>
      <c r="S54" s="1027"/>
      <c r="T54" s="1027"/>
      <c r="U54" s="1027"/>
      <c r="V54" s="1027"/>
      <c r="W54" s="1027"/>
      <c r="X54" s="1027"/>
      <c r="Y54" s="1027"/>
      <c r="Z54" s="1027"/>
      <c r="AA54" s="1027"/>
      <c r="AB54" s="1027"/>
      <c r="AC54" s="1027"/>
      <c r="AD54" s="1027"/>
      <c r="AE54" s="1036"/>
      <c r="AF54" s="1037"/>
      <c r="AG54" s="1038"/>
      <c r="AH54" s="1038"/>
      <c r="AI54" s="1038"/>
      <c r="AJ54" s="1039"/>
      <c r="AK54" s="1026"/>
      <c r="AL54" s="1027"/>
      <c r="AM54" s="1027"/>
      <c r="AN54" s="1027"/>
      <c r="AO54" s="1027"/>
      <c r="AP54" s="1027"/>
      <c r="AQ54" s="1027"/>
      <c r="AR54" s="1027"/>
      <c r="AS54" s="1027"/>
      <c r="AT54" s="1027"/>
      <c r="AU54" s="1027"/>
      <c r="AV54" s="1027"/>
      <c r="AW54" s="1027"/>
      <c r="AX54" s="1027"/>
      <c r="AY54" s="1027"/>
      <c r="AZ54" s="1028"/>
      <c r="BA54" s="1028"/>
      <c r="BB54" s="1028"/>
      <c r="BC54" s="1028"/>
      <c r="BD54" s="1028"/>
      <c r="BE54" s="972"/>
      <c r="BF54" s="972"/>
      <c r="BG54" s="972"/>
      <c r="BH54" s="972"/>
      <c r="BI54" s="973"/>
      <c r="BJ54" s="220"/>
      <c r="BK54" s="220"/>
      <c r="BL54" s="220"/>
      <c r="BM54" s="220"/>
      <c r="BN54" s="220"/>
      <c r="BO54" s="229"/>
      <c r="BP54" s="229"/>
      <c r="BQ54" s="226">
        <v>48</v>
      </c>
      <c r="BR54" s="227"/>
      <c r="BS54" s="994"/>
      <c r="BT54" s="995"/>
      <c r="BU54" s="995"/>
      <c r="BV54" s="995"/>
      <c r="BW54" s="995"/>
      <c r="BX54" s="995"/>
      <c r="BY54" s="995"/>
      <c r="BZ54" s="995"/>
      <c r="CA54" s="995"/>
      <c r="CB54" s="995"/>
      <c r="CC54" s="995"/>
      <c r="CD54" s="995"/>
      <c r="CE54" s="995"/>
      <c r="CF54" s="995"/>
      <c r="CG54" s="1016"/>
      <c r="CH54" s="991"/>
      <c r="CI54" s="992"/>
      <c r="CJ54" s="992"/>
      <c r="CK54" s="992"/>
      <c r="CL54" s="993"/>
      <c r="CM54" s="991"/>
      <c r="CN54" s="992"/>
      <c r="CO54" s="992"/>
      <c r="CP54" s="992"/>
      <c r="CQ54" s="993"/>
      <c r="CR54" s="991"/>
      <c r="CS54" s="992"/>
      <c r="CT54" s="992"/>
      <c r="CU54" s="992"/>
      <c r="CV54" s="993"/>
      <c r="CW54" s="991"/>
      <c r="CX54" s="992"/>
      <c r="CY54" s="992"/>
      <c r="CZ54" s="992"/>
      <c r="DA54" s="993"/>
      <c r="DB54" s="991"/>
      <c r="DC54" s="992"/>
      <c r="DD54" s="992"/>
      <c r="DE54" s="992"/>
      <c r="DF54" s="993"/>
      <c r="DG54" s="991"/>
      <c r="DH54" s="992"/>
      <c r="DI54" s="992"/>
      <c r="DJ54" s="992"/>
      <c r="DK54" s="993"/>
      <c r="DL54" s="991"/>
      <c r="DM54" s="992"/>
      <c r="DN54" s="992"/>
      <c r="DO54" s="992"/>
      <c r="DP54" s="993"/>
      <c r="DQ54" s="991"/>
      <c r="DR54" s="992"/>
      <c r="DS54" s="992"/>
      <c r="DT54" s="992"/>
      <c r="DU54" s="993"/>
      <c r="DV54" s="994"/>
      <c r="DW54" s="995"/>
      <c r="DX54" s="995"/>
      <c r="DY54" s="995"/>
      <c r="DZ54" s="996"/>
      <c r="EA54" s="218"/>
    </row>
    <row r="55" spans="1:131" ht="26.25" customHeight="1">
      <c r="A55" s="226">
        <v>28</v>
      </c>
      <c r="B55" s="1032"/>
      <c r="C55" s="1033"/>
      <c r="D55" s="1033"/>
      <c r="E55" s="1033"/>
      <c r="F55" s="1033"/>
      <c r="G55" s="1033"/>
      <c r="H55" s="1033"/>
      <c r="I55" s="1033"/>
      <c r="J55" s="1033"/>
      <c r="K55" s="1033"/>
      <c r="L55" s="1033"/>
      <c r="M55" s="1033"/>
      <c r="N55" s="1033"/>
      <c r="O55" s="1033"/>
      <c r="P55" s="1034"/>
      <c r="Q55" s="1035"/>
      <c r="R55" s="1027"/>
      <c r="S55" s="1027"/>
      <c r="T55" s="1027"/>
      <c r="U55" s="1027"/>
      <c r="V55" s="1027"/>
      <c r="W55" s="1027"/>
      <c r="X55" s="1027"/>
      <c r="Y55" s="1027"/>
      <c r="Z55" s="1027"/>
      <c r="AA55" s="1027"/>
      <c r="AB55" s="1027"/>
      <c r="AC55" s="1027"/>
      <c r="AD55" s="1027"/>
      <c r="AE55" s="1036"/>
      <c r="AF55" s="1037"/>
      <c r="AG55" s="1038"/>
      <c r="AH55" s="1038"/>
      <c r="AI55" s="1038"/>
      <c r="AJ55" s="1039"/>
      <c r="AK55" s="1026"/>
      <c r="AL55" s="1027"/>
      <c r="AM55" s="1027"/>
      <c r="AN55" s="1027"/>
      <c r="AO55" s="1027"/>
      <c r="AP55" s="1027"/>
      <c r="AQ55" s="1027"/>
      <c r="AR55" s="1027"/>
      <c r="AS55" s="1027"/>
      <c r="AT55" s="1027"/>
      <c r="AU55" s="1027"/>
      <c r="AV55" s="1027"/>
      <c r="AW55" s="1027"/>
      <c r="AX55" s="1027"/>
      <c r="AY55" s="1027"/>
      <c r="AZ55" s="1028"/>
      <c r="BA55" s="1028"/>
      <c r="BB55" s="1028"/>
      <c r="BC55" s="1028"/>
      <c r="BD55" s="1028"/>
      <c r="BE55" s="972"/>
      <c r="BF55" s="972"/>
      <c r="BG55" s="972"/>
      <c r="BH55" s="972"/>
      <c r="BI55" s="973"/>
      <c r="BJ55" s="220"/>
      <c r="BK55" s="220"/>
      <c r="BL55" s="220"/>
      <c r="BM55" s="220"/>
      <c r="BN55" s="220"/>
      <c r="BO55" s="229"/>
      <c r="BP55" s="229"/>
      <c r="BQ55" s="226">
        <v>49</v>
      </c>
      <c r="BR55" s="227"/>
      <c r="BS55" s="994"/>
      <c r="BT55" s="995"/>
      <c r="BU55" s="995"/>
      <c r="BV55" s="995"/>
      <c r="BW55" s="995"/>
      <c r="BX55" s="995"/>
      <c r="BY55" s="995"/>
      <c r="BZ55" s="995"/>
      <c r="CA55" s="995"/>
      <c r="CB55" s="995"/>
      <c r="CC55" s="995"/>
      <c r="CD55" s="995"/>
      <c r="CE55" s="995"/>
      <c r="CF55" s="995"/>
      <c r="CG55" s="1016"/>
      <c r="CH55" s="991"/>
      <c r="CI55" s="992"/>
      <c r="CJ55" s="992"/>
      <c r="CK55" s="992"/>
      <c r="CL55" s="993"/>
      <c r="CM55" s="991"/>
      <c r="CN55" s="992"/>
      <c r="CO55" s="992"/>
      <c r="CP55" s="992"/>
      <c r="CQ55" s="993"/>
      <c r="CR55" s="991"/>
      <c r="CS55" s="992"/>
      <c r="CT55" s="992"/>
      <c r="CU55" s="992"/>
      <c r="CV55" s="993"/>
      <c r="CW55" s="991"/>
      <c r="CX55" s="992"/>
      <c r="CY55" s="992"/>
      <c r="CZ55" s="992"/>
      <c r="DA55" s="993"/>
      <c r="DB55" s="991"/>
      <c r="DC55" s="992"/>
      <c r="DD55" s="992"/>
      <c r="DE55" s="992"/>
      <c r="DF55" s="993"/>
      <c r="DG55" s="991"/>
      <c r="DH55" s="992"/>
      <c r="DI55" s="992"/>
      <c r="DJ55" s="992"/>
      <c r="DK55" s="993"/>
      <c r="DL55" s="991"/>
      <c r="DM55" s="992"/>
      <c r="DN55" s="992"/>
      <c r="DO55" s="992"/>
      <c r="DP55" s="993"/>
      <c r="DQ55" s="991"/>
      <c r="DR55" s="992"/>
      <c r="DS55" s="992"/>
      <c r="DT55" s="992"/>
      <c r="DU55" s="993"/>
      <c r="DV55" s="994"/>
      <c r="DW55" s="995"/>
      <c r="DX55" s="995"/>
      <c r="DY55" s="995"/>
      <c r="DZ55" s="996"/>
      <c r="EA55" s="218"/>
    </row>
    <row r="56" spans="1:131" ht="26.25" customHeight="1">
      <c r="A56" s="226">
        <v>29</v>
      </c>
      <c r="B56" s="1032"/>
      <c r="C56" s="1033"/>
      <c r="D56" s="1033"/>
      <c r="E56" s="1033"/>
      <c r="F56" s="1033"/>
      <c r="G56" s="1033"/>
      <c r="H56" s="1033"/>
      <c r="I56" s="1033"/>
      <c r="J56" s="1033"/>
      <c r="K56" s="1033"/>
      <c r="L56" s="1033"/>
      <c r="M56" s="1033"/>
      <c r="N56" s="1033"/>
      <c r="O56" s="1033"/>
      <c r="P56" s="1034"/>
      <c r="Q56" s="1035"/>
      <c r="R56" s="1027"/>
      <c r="S56" s="1027"/>
      <c r="T56" s="1027"/>
      <c r="U56" s="1027"/>
      <c r="V56" s="1027"/>
      <c r="W56" s="1027"/>
      <c r="X56" s="1027"/>
      <c r="Y56" s="1027"/>
      <c r="Z56" s="1027"/>
      <c r="AA56" s="1027"/>
      <c r="AB56" s="1027"/>
      <c r="AC56" s="1027"/>
      <c r="AD56" s="1027"/>
      <c r="AE56" s="1036"/>
      <c r="AF56" s="1037"/>
      <c r="AG56" s="1038"/>
      <c r="AH56" s="1038"/>
      <c r="AI56" s="1038"/>
      <c r="AJ56" s="1039"/>
      <c r="AK56" s="1026"/>
      <c r="AL56" s="1027"/>
      <c r="AM56" s="1027"/>
      <c r="AN56" s="1027"/>
      <c r="AO56" s="1027"/>
      <c r="AP56" s="1027"/>
      <c r="AQ56" s="1027"/>
      <c r="AR56" s="1027"/>
      <c r="AS56" s="1027"/>
      <c r="AT56" s="1027"/>
      <c r="AU56" s="1027"/>
      <c r="AV56" s="1027"/>
      <c r="AW56" s="1027"/>
      <c r="AX56" s="1027"/>
      <c r="AY56" s="1027"/>
      <c r="AZ56" s="1028"/>
      <c r="BA56" s="1028"/>
      <c r="BB56" s="1028"/>
      <c r="BC56" s="1028"/>
      <c r="BD56" s="1028"/>
      <c r="BE56" s="972"/>
      <c r="BF56" s="972"/>
      <c r="BG56" s="972"/>
      <c r="BH56" s="972"/>
      <c r="BI56" s="973"/>
      <c r="BJ56" s="220"/>
      <c r="BK56" s="220"/>
      <c r="BL56" s="220"/>
      <c r="BM56" s="220"/>
      <c r="BN56" s="220"/>
      <c r="BO56" s="229"/>
      <c r="BP56" s="229"/>
      <c r="BQ56" s="226">
        <v>50</v>
      </c>
      <c r="BR56" s="227"/>
      <c r="BS56" s="994"/>
      <c r="BT56" s="995"/>
      <c r="BU56" s="995"/>
      <c r="BV56" s="995"/>
      <c r="BW56" s="995"/>
      <c r="BX56" s="995"/>
      <c r="BY56" s="995"/>
      <c r="BZ56" s="995"/>
      <c r="CA56" s="995"/>
      <c r="CB56" s="995"/>
      <c r="CC56" s="995"/>
      <c r="CD56" s="995"/>
      <c r="CE56" s="995"/>
      <c r="CF56" s="995"/>
      <c r="CG56" s="1016"/>
      <c r="CH56" s="991"/>
      <c r="CI56" s="992"/>
      <c r="CJ56" s="992"/>
      <c r="CK56" s="992"/>
      <c r="CL56" s="993"/>
      <c r="CM56" s="991"/>
      <c r="CN56" s="992"/>
      <c r="CO56" s="992"/>
      <c r="CP56" s="992"/>
      <c r="CQ56" s="993"/>
      <c r="CR56" s="991"/>
      <c r="CS56" s="992"/>
      <c r="CT56" s="992"/>
      <c r="CU56" s="992"/>
      <c r="CV56" s="993"/>
      <c r="CW56" s="991"/>
      <c r="CX56" s="992"/>
      <c r="CY56" s="992"/>
      <c r="CZ56" s="992"/>
      <c r="DA56" s="993"/>
      <c r="DB56" s="991"/>
      <c r="DC56" s="992"/>
      <c r="DD56" s="992"/>
      <c r="DE56" s="992"/>
      <c r="DF56" s="993"/>
      <c r="DG56" s="991"/>
      <c r="DH56" s="992"/>
      <c r="DI56" s="992"/>
      <c r="DJ56" s="992"/>
      <c r="DK56" s="993"/>
      <c r="DL56" s="991"/>
      <c r="DM56" s="992"/>
      <c r="DN56" s="992"/>
      <c r="DO56" s="992"/>
      <c r="DP56" s="993"/>
      <c r="DQ56" s="991"/>
      <c r="DR56" s="992"/>
      <c r="DS56" s="992"/>
      <c r="DT56" s="992"/>
      <c r="DU56" s="993"/>
      <c r="DV56" s="994"/>
      <c r="DW56" s="995"/>
      <c r="DX56" s="995"/>
      <c r="DY56" s="995"/>
      <c r="DZ56" s="996"/>
      <c r="EA56" s="218"/>
    </row>
    <row r="57" spans="1:131" ht="26.25" customHeight="1">
      <c r="A57" s="226">
        <v>30</v>
      </c>
      <c r="B57" s="1032"/>
      <c r="C57" s="1033"/>
      <c r="D57" s="1033"/>
      <c r="E57" s="1033"/>
      <c r="F57" s="1033"/>
      <c r="G57" s="1033"/>
      <c r="H57" s="1033"/>
      <c r="I57" s="1033"/>
      <c r="J57" s="1033"/>
      <c r="K57" s="1033"/>
      <c r="L57" s="1033"/>
      <c r="M57" s="1033"/>
      <c r="N57" s="1033"/>
      <c r="O57" s="1033"/>
      <c r="P57" s="1034"/>
      <c r="Q57" s="1035"/>
      <c r="R57" s="1027"/>
      <c r="S57" s="1027"/>
      <c r="T57" s="1027"/>
      <c r="U57" s="1027"/>
      <c r="V57" s="1027"/>
      <c r="W57" s="1027"/>
      <c r="X57" s="1027"/>
      <c r="Y57" s="1027"/>
      <c r="Z57" s="1027"/>
      <c r="AA57" s="1027"/>
      <c r="AB57" s="1027"/>
      <c r="AC57" s="1027"/>
      <c r="AD57" s="1027"/>
      <c r="AE57" s="1036"/>
      <c r="AF57" s="1037"/>
      <c r="AG57" s="1038"/>
      <c r="AH57" s="1038"/>
      <c r="AI57" s="1038"/>
      <c r="AJ57" s="1039"/>
      <c r="AK57" s="1026"/>
      <c r="AL57" s="1027"/>
      <c r="AM57" s="1027"/>
      <c r="AN57" s="1027"/>
      <c r="AO57" s="1027"/>
      <c r="AP57" s="1027"/>
      <c r="AQ57" s="1027"/>
      <c r="AR57" s="1027"/>
      <c r="AS57" s="1027"/>
      <c r="AT57" s="1027"/>
      <c r="AU57" s="1027"/>
      <c r="AV57" s="1027"/>
      <c r="AW57" s="1027"/>
      <c r="AX57" s="1027"/>
      <c r="AY57" s="1027"/>
      <c r="AZ57" s="1028"/>
      <c r="BA57" s="1028"/>
      <c r="BB57" s="1028"/>
      <c r="BC57" s="1028"/>
      <c r="BD57" s="1028"/>
      <c r="BE57" s="972"/>
      <c r="BF57" s="972"/>
      <c r="BG57" s="972"/>
      <c r="BH57" s="972"/>
      <c r="BI57" s="973"/>
      <c r="BJ57" s="220"/>
      <c r="BK57" s="220"/>
      <c r="BL57" s="220"/>
      <c r="BM57" s="220"/>
      <c r="BN57" s="220"/>
      <c r="BO57" s="229"/>
      <c r="BP57" s="229"/>
      <c r="BQ57" s="226">
        <v>51</v>
      </c>
      <c r="BR57" s="227"/>
      <c r="BS57" s="994"/>
      <c r="BT57" s="995"/>
      <c r="BU57" s="995"/>
      <c r="BV57" s="995"/>
      <c r="BW57" s="995"/>
      <c r="BX57" s="995"/>
      <c r="BY57" s="995"/>
      <c r="BZ57" s="995"/>
      <c r="CA57" s="995"/>
      <c r="CB57" s="995"/>
      <c r="CC57" s="995"/>
      <c r="CD57" s="995"/>
      <c r="CE57" s="995"/>
      <c r="CF57" s="995"/>
      <c r="CG57" s="1016"/>
      <c r="CH57" s="991"/>
      <c r="CI57" s="992"/>
      <c r="CJ57" s="992"/>
      <c r="CK57" s="992"/>
      <c r="CL57" s="993"/>
      <c r="CM57" s="991"/>
      <c r="CN57" s="992"/>
      <c r="CO57" s="992"/>
      <c r="CP57" s="992"/>
      <c r="CQ57" s="993"/>
      <c r="CR57" s="991"/>
      <c r="CS57" s="992"/>
      <c r="CT57" s="992"/>
      <c r="CU57" s="992"/>
      <c r="CV57" s="993"/>
      <c r="CW57" s="991"/>
      <c r="CX57" s="992"/>
      <c r="CY57" s="992"/>
      <c r="CZ57" s="992"/>
      <c r="DA57" s="993"/>
      <c r="DB57" s="991"/>
      <c r="DC57" s="992"/>
      <c r="DD57" s="992"/>
      <c r="DE57" s="992"/>
      <c r="DF57" s="993"/>
      <c r="DG57" s="991"/>
      <c r="DH57" s="992"/>
      <c r="DI57" s="992"/>
      <c r="DJ57" s="992"/>
      <c r="DK57" s="993"/>
      <c r="DL57" s="991"/>
      <c r="DM57" s="992"/>
      <c r="DN57" s="992"/>
      <c r="DO57" s="992"/>
      <c r="DP57" s="993"/>
      <c r="DQ57" s="991"/>
      <c r="DR57" s="992"/>
      <c r="DS57" s="992"/>
      <c r="DT57" s="992"/>
      <c r="DU57" s="993"/>
      <c r="DV57" s="994"/>
      <c r="DW57" s="995"/>
      <c r="DX57" s="995"/>
      <c r="DY57" s="995"/>
      <c r="DZ57" s="996"/>
      <c r="EA57" s="218"/>
    </row>
    <row r="58" spans="1:131" ht="26.25" customHeight="1">
      <c r="A58" s="226">
        <v>31</v>
      </c>
      <c r="B58" s="1032"/>
      <c r="C58" s="1033"/>
      <c r="D58" s="1033"/>
      <c r="E58" s="1033"/>
      <c r="F58" s="1033"/>
      <c r="G58" s="1033"/>
      <c r="H58" s="1033"/>
      <c r="I58" s="1033"/>
      <c r="J58" s="1033"/>
      <c r="K58" s="1033"/>
      <c r="L58" s="1033"/>
      <c r="M58" s="1033"/>
      <c r="N58" s="1033"/>
      <c r="O58" s="1033"/>
      <c r="P58" s="1034"/>
      <c r="Q58" s="1035"/>
      <c r="R58" s="1027"/>
      <c r="S58" s="1027"/>
      <c r="T58" s="1027"/>
      <c r="U58" s="1027"/>
      <c r="V58" s="1027"/>
      <c r="W58" s="1027"/>
      <c r="X58" s="1027"/>
      <c r="Y58" s="1027"/>
      <c r="Z58" s="1027"/>
      <c r="AA58" s="1027"/>
      <c r="AB58" s="1027"/>
      <c r="AC58" s="1027"/>
      <c r="AD58" s="1027"/>
      <c r="AE58" s="1036"/>
      <c r="AF58" s="1037"/>
      <c r="AG58" s="1038"/>
      <c r="AH58" s="1038"/>
      <c r="AI58" s="1038"/>
      <c r="AJ58" s="1039"/>
      <c r="AK58" s="1026"/>
      <c r="AL58" s="1027"/>
      <c r="AM58" s="1027"/>
      <c r="AN58" s="1027"/>
      <c r="AO58" s="1027"/>
      <c r="AP58" s="1027"/>
      <c r="AQ58" s="1027"/>
      <c r="AR58" s="1027"/>
      <c r="AS58" s="1027"/>
      <c r="AT58" s="1027"/>
      <c r="AU58" s="1027"/>
      <c r="AV58" s="1027"/>
      <c r="AW58" s="1027"/>
      <c r="AX58" s="1027"/>
      <c r="AY58" s="1027"/>
      <c r="AZ58" s="1028"/>
      <c r="BA58" s="1028"/>
      <c r="BB58" s="1028"/>
      <c r="BC58" s="1028"/>
      <c r="BD58" s="1028"/>
      <c r="BE58" s="972"/>
      <c r="BF58" s="972"/>
      <c r="BG58" s="972"/>
      <c r="BH58" s="972"/>
      <c r="BI58" s="973"/>
      <c r="BJ58" s="220"/>
      <c r="BK58" s="220"/>
      <c r="BL58" s="220"/>
      <c r="BM58" s="220"/>
      <c r="BN58" s="220"/>
      <c r="BO58" s="229"/>
      <c r="BP58" s="229"/>
      <c r="BQ58" s="226">
        <v>52</v>
      </c>
      <c r="BR58" s="227"/>
      <c r="BS58" s="994"/>
      <c r="BT58" s="995"/>
      <c r="BU58" s="995"/>
      <c r="BV58" s="995"/>
      <c r="BW58" s="995"/>
      <c r="BX58" s="995"/>
      <c r="BY58" s="995"/>
      <c r="BZ58" s="995"/>
      <c r="CA58" s="995"/>
      <c r="CB58" s="995"/>
      <c r="CC58" s="995"/>
      <c r="CD58" s="995"/>
      <c r="CE58" s="995"/>
      <c r="CF58" s="995"/>
      <c r="CG58" s="1016"/>
      <c r="CH58" s="991"/>
      <c r="CI58" s="992"/>
      <c r="CJ58" s="992"/>
      <c r="CK58" s="992"/>
      <c r="CL58" s="993"/>
      <c r="CM58" s="991"/>
      <c r="CN58" s="992"/>
      <c r="CO58" s="992"/>
      <c r="CP58" s="992"/>
      <c r="CQ58" s="993"/>
      <c r="CR58" s="991"/>
      <c r="CS58" s="992"/>
      <c r="CT58" s="992"/>
      <c r="CU58" s="992"/>
      <c r="CV58" s="993"/>
      <c r="CW58" s="991"/>
      <c r="CX58" s="992"/>
      <c r="CY58" s="992"/>
      <c r="CZ58" s="992"/>
      <c r="DA58" s="993"/>
      <c r="DB58" s="991"/>
      <c r="DC58" s="992"/>
      <c r="DD58" s="992"/>
      <c r="DE58" s="992"/>
      <c r="DF58" s="993"/>
      <c r="DG58" s="991"/>
      <c r="DH58" s="992"/>
      <c r="DI58" s="992"/>
      <c r="DJ58" s="992"/>
      <c r="DK58" s="993"/>
      <c r="DL58" s="991"/>
      <c r="DM58" s="992"/>
      <c r="DN58" s="992"/>
      <c r="DO58" s="992"/>
      <c r="DP58" s="993"/>
      <c r="DQ58" s="991"/>
      <c r="DR58" s="992"/>
      <c r="DS58" s="992"/>
      <c r="DT58" s="992"/>
      <c r="DU58" s="993"/>
      <c r="DV58" s="994"/>
      <c r="DW58" s="995"/>
      <c r="DX58" s="995"/>
      <c r="DY58" s="995"/>
      <c r="DZ58" s="996"/>
      <c r="EA58" s="218"/>
    </row>
    <row r="59" spans="1:131" ht="26.25" customHeight="1">
      <c r="A59" s="226">
        <v>32</v>
      </c>
      <c r="B59" s="1032"/>
      <c r="C59" s="1033"/>
      <c r="D59" s="1033"/>
      <c r="E59" s="1033"/>
      <c r="F59" s="1033"/>
      <c r="G59" s="1033"/>
      <c r="H59" s="1033"/>
      <c r="I59" s="1033"/>
      <c r="J59" s="1033"/>
      <c r="K59" s="1033"/>
      <c r="L59" s="1033"/>
      <c r="M59" s="1033"/>
      <c r="N59" s="1033"/>
      <c r="O59" s="1033"/>
      <c r="P59" s="1034"/>
      <c r="Q59" s="1035"/>
      <c r="R59" s="1027"/>
      <c r="S59" s="1027"/>
      <c r="T59" s="1027"/>
      <c r="U59" s="1027"/>
      <c r="V59" s="1027"/>
      <c r="W59" s="1027"/>
      <c r="X59" s="1027"/>
      <c r="Y59" s="1027"/>
      <c r="Z59" s="1027"/>
      <c r="AA59" s="1027"/>
      <c r="AB59" s="1027"/>
      <c r="AC59" s="1027"/>
      <c r="AD59" s="1027"/>
      <c r="AE59" s="1036"/>
      <c r="AF59" s="1037"/>
      <c r="AG59" s="1038"/>
      <c r="AH59" s="1038"/>
      <c r="AI59" s="1038"/>
      <c r="AJ59" s="1039"/>
      <c r="AK59" s="1026"/>
      <c r="AL59" s="1027"/>
      <c r="AM59" s="1027"/>
      <c r="AN59" s="1027"/>
      <c r="AO59" s="1027"/>
      <c r="AP59" s="1027"/>
      <c r="AQ59" s="1027"/>
      <c r="AR59" s="1027"/>
      <c r="AS59" s="1027"/>
      <c r="AT59" s="1027"/>
      <c r="AU59" s="1027"/>
      <c r="AV59" s="1027"/>
      <c r="AW59" s="1027"/>
      <c r="AX59" s="1027"/>
      <c r="AY59" s="1027"/>
      <c r="AZ59" s="1028"/>
      <c r="BA59" s="1028"/>
      <c r="BB59" s="1028"/>
      <c r="BC59" s="1028"/>
      <c r="BD59" s="1028"/>
      <c r="BE59" s="972"/>
      <c r="BF59" s="972"/>
      <c r="BG59" s="972"/>
      <c r="BH59" s="972"/>
      <c r="BI59" s="973"/>
      <c r="BJ59" s="220"/>
      <c r="BK59" s="220"/>
      <c r="BL59" s="220"/>
      <c r="BM59" s="220"/>
      <c r="BN59" s="220"/>
      <c r="BO59" s="229"/>
      <c r="BP59" s="229"/>
      <c r="BQ59" s="226">
        <v>53</v>
      </c>
      <c r="BR59" s="227"/>
      <c r="BS59" s="994"/>
      <c r="BT59" s="995"/>
      <c r="BU59" s="995"/>
      <c r="BV59" s="995"/>
      <c r="BW59" s="995"/>
      <c r="BX59" s="995"/>
      <c r="BY59" s="995"/>
      <c r="BZ59" s="995"/>
      <c r="CA59" s="995"/>
      <c r="CB59" s="995"/>
      <c r="CC59" s="995"/>
      <c r="CD59" s="995"/>
      <c r="CE59" s="995"/>
      <c r="CF59" s="995"/>
      <c r="CG59" s="1016"/>
      <c r="CH59" s="991"/>
      <c r="CI59" s="992"/>
      <c r="CJ59" s="992"/>
      <c r="CK59" s="992"/>
      <c r="CL59" s="993"/>
      <c r="CM59" s="991"/>
      <c r="CN59" s="992"/>
      <c r="CO59" s="992"/>
      <c r="CP59" s="992"/>
      <c r="CQ59" s="993"/>
      <c r="CR59" s="991"/>
      <c r="CS59" s="992"/>
      <c r="CT59" s="992"/>
      <c r="CU59" s="992"/>
      <c r="CV59" s="993"/>
      <c r="CW59" s="991"/>
      <c r="CX59" s="992"/>
      <c r="CY59" s="992"/>
      <c r="CZ59" s="992"/>
      <c r="DA59" s="993"/>
      <c r="DB59" s="991"/>
      <c r="DC59" s="992"/>
      <c r="DD59" s="992"/>
      <c r="DE59" s="992"/>
      <c r="DF59" s="993"/>
      <c r="DG59" s="991"/>
      <c r="DH59" s="992"/>
      <c r="DI59" s="992"/>
      <c r="DJ59" s="992"/>
      <c r="DK59" s="993"/>
      <c r="DL59" s="991"/>
      <c r="DM59" s="992"/>
      <c r="DN59" s="992"/>
      <c r="DO59" s="992"/>
      <c r="DP59" s="993"/>
      <c r="DQ59" s="991"/>
      <c r="DR59" s="992"/>
      <c r="DS59" s="992"/>
      <c r="DT59" s="992"/>
      <c r="DU59" s="993"/>
      <c r="DV59" s="994"/>
      <c r="DW59" s="995"/>
      <c r="DX59" s="995"/>
      <c r="DY59" s="995"/>
      <c r="DZ59" s="996"/>
      <c r="EA59" s="218"/>
    </row>
    <row r="60" spans="1:131" ht="26.25" customHeight="1">
      <c r="A60" s="226">
        <v>33</v>
      </c>
      <c r="B60" s="1032"/>
      <c r="C60" s="1033"/>
      <c r="D60" s="1033"/>
      <c r="E60" s="1033"/>
      <c r="F60" s="1033"/>
      <c r="G60" s="1033"/>
      <c r="H60" s="1033"/>
      <c r="I60" s="1033"/>
      <c r="J60" s="1033"/>
      <c r="K60" s="1033"/>
      <c r="L60" s="1033"/>
      <c r="M60" s="1033"/>
      <c r="N60" s="1033"/>
      <c r="O60" s="1033"/>
      <c r="P60" s="1034"/>
      <c r="Q60" s="1035"/>
      <c r="R60" s="1027"/>
      <c r="S60" s="1027"/>
      <c r="T60" s="1027"/>
      <c r="U60" s="1027"/>
      <c r="V60" s="1027"/>
      <c r="W60" s="1027"/>
      <c r="X60" s="1027"/>
      <c r="Y60" s="1027"/>
      <c r="Z60" s="1027"/>
      <c r="AA60" s="1027"/>
      <c r="AB60" s="1027"/>
      <c r="AC60" s="1027"/>
      <c r="AD60" s="1027"/>
      <c r="AE60" s="1036"/>
      <c r="AF60" s="1037"/>
      <c r="AG60" s="1038"/>
      <c r="AH60" s="1038"/>
      <c r="AI60" s="1038"/>
      <c r="AJ60" s="1039"/>
      <c r="AK60" s="1026"/>
      <c r="AL60" s="1027"/>
      <c r="AM60" s="1027"/>
      <c r="AN60" s="1027"/>
      <c r="AO60" s="1027"/>
      <c r="AP60" s="1027"/>
      <c r="AQ60" s="1027"/>
      <c r="AR60" s="1027"/>
      <c r="AS60" s="1027"/>
      <c r="AT60" s="1027"/>
      <c r="AU60" s="1027"/>
      <c r="AV60" s="1027"/>
      <c r="AW60" s="1027"/>
      <c r="AX60" s="1027"/>
      <c r="AY60" s="1027"/>
      <c r="AZ60" s="1028"/>
      <c r="BA60" s="1028"/>
      <c r="BB60" s="1028"/>
      <c r="BC60" s="1028"/>
      <c r="BD60" s="1028"/>
      <c r="BE60" s="972"/>
      <c r="BF60" s="972"/>
      <c r="BG60" s="972"/>
      <c r="BH60" s="972"/>
      <c r="BI60" s="973"/>
      <c r="BJ60" s="220"/>
      <c r="BK60" s="220"/>
      <c r="BL60" s="220"/>
      <c r="BM60" s="220"/>
      <c r="BN60" s="220"/>
      <c r="BO60" s="229"/>
      <c r="BP60" s="229"/>
      <c r="BQ60" s="226">
        <v>54</v>
      </c>
      <c r="BR60" s="227"/>
      <c r="BS60" s="994"/>
      <c r="BT60" s="995"/>
      <c r="BU60" s="995"/>
      <c r="BV60" s="995"/>
      <c r="BW60" s="995"/>
      <c r="BX60" s="995"/>
      <c r="BY60" s="995"/>
      <c r="BZ60" s="995"/>
      <c r="CA60" s="995"/>
      <c r="CB60" s="995"/>
      <c r="CC60" s="995"/>
      <c r="CD60" s="995"/>
      <c r="CE60" s="995"/>
      <c r="CF60" s="995"/>
      <c r="CG60" s="1016"/>
      <c r="CH60" s="991"/>
      <c r="CI60" s="992"/>
      <c r="CJ60" s="992"/>
      <c r="CK60" s="992"/>
      <c r="CL60" s="993"/>
      <c r="CM60" s="991"/>
      <c r="CN60" s="992"/>
      <c r="CO60" s="992"/>
      <c r="CP60" s="992"/>
      <c r="CQ60" s="993"/>
      <c r="CR60" s="991"/>
      <c r="CS60" s="992"/>
      <c r="CT60" s="992"/>
      <c r="CU60" s="992"/>
      <c r="CV60" s="993"/>
      <c r="CW60" s="991"/>
      <c r="CX60" s="992"/>
      <c r="CY60" s="992"/>
      <c r="CZ60" s="992"/>
      <c r="DA60" s="993"/>
      <c r="DB60" s="991"/>
      <c r="DC60" s="992"/>
      <c r="DD60" s="992"/>
      <c r="DE60" s="992"/>
      <c r="DF60" s="993"/>
      <c r="DG60" s="991"/>
      <c r="DH60" s="992"/>
      <c r="DI60" s="992"/>
      <c r="DJ60" s="992"/>
      <c r="DK60" s="993"/>
      <c r="DL60" s="991"/>
      <c r="DM60" s="992"/>
      <c r="DN60" s="992"/>
      <c r="DO60" s="992"/>
      <c r="DP60" s="993"/>
      <c r="DQ60" s="991"/>
      <c r="DR60" s="992"/>
      <c r="DS60" s="992"/>
      <c r="DT60" s="992"/>
      <c r="DU60" s="993"/>
      <c r="DV60" s="994"/>
      <c r="DW60" s="995"/>
      <c r="DX60" s="995"/>
      <c r="DY60" s="995"/>
      <c r="DZ60" s="996"/>
      <c r="EA60" s="218"/>
    </row>
    <row r="61" spans="1:131" ht="26.25" customHeight="1" thickBot="1">
      <c r="A61" s="226">
        <v>34</v>
      </c>
      <c r="B61" s="1032"/>
      <c r="C61" s="1033"/>
      <c r="D61" s="1033"/>
      <c r="E61" s="1033"/>
      <c r="F61" s="1033"/>
      <c r="G61" s="1033"/>
      <c r="H61" s="1033"/>
      <c r="I61" s="1033"/>
      <c r="J61" s="1033"/>
      <c r="K61" s="1033"/>
      <c r="L61" s="1033"/>
      <c r="M61" s="1033"/>
      <c r="N61" s="1033"/>
      <c r="O61" s="1033"/>
      <c r="P61" s="1034"/>
      <c r="Q61" s="1035"/>
      <c r="R61" s="1027"/>
      <c r="S61" s="1027"/>
      <c r="T61" s="1027"/>
      <c r="U61" s="1027"/>
      <c r="V61" s="1027"/>
      <c r="W61" s="1027"/>
      <c r="X61" s="1027"/>
      <c r="Y61" s="1027"/>
      <c r="Z61" s="1027"/>
      <c r="AA61" s="1027"/>
      <c r="AB61" s="1027"/>
      <c r="AC61" s="1027"/>
      <c r="AD61" s="1027"/>
      <c r="AE61" s="1036"/>
      <c r="AF61" s="1037"/>
      <c r="AG61" s="1038"/>
      <c r="AH61" s="1038"/>
      <c r="AI61" s="1038"/>
      <c r="AJ61" s="1039"/>
      <c r="AK61" s="1026"/>
      <c r="AL61" s="1027"/>
      <c r="AM61" s="1027"/>
      <c r="AN61" s="1027"/>
      <c r="AO61" s="1027"/>
      <c r="AP61" s="1027"/>
      <c r="AQ61" s="1027"/>
      <c r="AR61" s="1027"/>
      <c r="AS61" s="1027"/>
      <c r="AT61" s="1027"/>
      <c r="AU61" s="1027"/>
      <c r="AV61" s="1027"/>
      <c r="AW61" s="1027"/>
      <c r="AX61" s="1027"/>
      <c r="AY61" s="1027"/>
      <c r="AZ61" s="1028"/>
      <c r="BA61" s="1028"/>
      <c r="BB61" s="1028"/>
      <c r="BC61" s="1028"/>
      <c r="BD61" s="1028"/>
      <c r="BE61" s="972"/>
      <c r="BF61" s="972"/>
      <c r="BG61" s="972"/>
      <c r="BH61" s="972"/>
      <c r="BI61" s="973"/>
      <c r="BJ61" s="220"/>
      <c r="BK61" s="220"/>
      <c r="BL61" s="220"/>
      <c r="BM61" s="220"/>
      <c r="BN61" s="220"/>
      <c r="BO61" s="229"/>
      <c r="BP61" s="229"/>
      <c r="BQ61" s="226">
        <v>55</v>
      </c>
      <c r="BR61" s="227"/>
      <c r="BS61" s="994"/>
      <c r="BT61" s="995"/>
      <c r="BU61" s="995"/>
      <c r="BV61" s="995"/>
      <c r="BW61" s="995"/>
      <c r="BX61" s="995"/>
      <c r="BY61" s="995"/>
      <c r="BZ61" s="995"/>
      <c r="CA61" s="995"/>
      <c r="CB61" s="995"/>
      <c r="CC61" s="995"/>
      <c r="CD61" s="995"/>
      <c r="CE61" s="995"/>
      <c r="CF61" s="995"/>
      <c r="CG61" s="1016"/>
      <c r="CH61" s="991"/>
      <c r="CI61" s="992"/>
      <c r="CJ61" s="992"/>
      <c r="CK61" s="992"/>
      <c r="CL61" s="993"/>
      <c r="CM61" s="991"/>
      <c r="CN61" s="992"/>
      <c r="CO61" s="992"/>
      <c r="CP61" s="992"/>
      <c r="CQ61" s="993"/>
      <c r="CR61" s="991"/>
      <c r="CS61" s="992"/>
      <c r="CT61" s="992"/>
      <c r="CU61" s="992"/>
      <c r="CV61" s="993"/>
      <c r="CW61" s="991"/>
      <c r="CX61" s="992"/>
      <c r="CY61" s="992"/>
      <c r="CZ61" s="992"/>
      <c r="DA61" s="993"/>
      <c r="DB61" s="991"/>
      <c r="DC61" s="992"/>
      <c r="DD61" s="992"/>
      <c r="DE61" s="992"/>
      <c r="DF61" s="993"/>
      <c r="DG61" s="991"/>
      <c r="DH61" s="992"/>
      <c r="DI61" s="992"/>
      <c r="DJ61" s="992"/>
      <c r="DK61" s="993"/>
      <c r="DL61" s="991"/>
      <c r="DM61" s="992"/>
      <c r="DN61" s="992"/>
      <c r="DO61" s="992"/>
      <c r="DP61" s="993"/>
      <c r="DQ61" s="991"/>
      <c r="DR61" s="992"/>
      <c r="DS61" s="992"/>
      <c r="DT61" s="992"/>
      <c r="DU61" s="993"/>
      <c r="DV61" s="994"/>
      <c r="DW61" s="995"/>
      <c r="DX61" s="995"/>
      <c r="DY61" s="995"/>
      <c r="DZ61" s="996"/>
      <c r="EA61" s="218"/>
    </row>
    <row r="62" spans="1:131" ht="26.25" customHeight="1">
      <c r="A62" s="226">
        <v>35</v>
      </c>
      <c r="B62" s="1032"/>
      <c r="C62" s="1033"/>
      <c r="D62" s="1033"/>
      <c r="E62" s="1033"/>
      <c r="F62" s="1033"/>
      <c r="G62" s="1033"/>
      <c r="H62" s="1033"/>
      <c r="I62" s="1033"/>
      <c r="J62" s="1033"/>
      <c r="K62" s="1033"/>
      <c r="L62" s="1033"/>
      <c r="M62" s="1033"/>
      <c r="N62" s="1033"/>
      <c r="O62" s="1033"/>
      <c r="P62" s="1034"/>
      <c r="Q62" s="1035"/>
      <c r="R62" s="1027"/>
      <c r="S62" s="1027"/>
      <c r="T62" s="1027"/>
      <c r="U62" s="1027"/>
      <c r="V62" s="1027"/>
      <c r="W62" s="1027"/>
      <c r="X62" s="1027"/>
      <c r="Y62" s="1027"/>
      <c r="Z62" s="1027"/>
      <c r="AA62" s="1027"/>
      <c r="AB62" s="1027"/>
      <c r="AC62" s="1027"/>
      <c r="AD62" s="1027"/>
      <c r="AE62" s="1036"/>
      <c r="AF62" s="1037"/>
      <c r="AG62" s="1038"/>
      <c r="AH62" s="1038"/>
      <c r="AI62" s="1038"/>
      <c r="AJ62" s="1039"/>
      <c r="AK62" s="1026"/>
      <c r="AL62" s="1027"/>
      <c r="AM62" s="1027"/>
      <c r="AN62" s="1027"/>
      <c r="AO62" s="1027"/>
      <c r="AP62" s="1027"/>
      <c r="AQ62" s="1027"/>
      <c r="AR62" s="1027"/>
      <c r="AS62" s="1027"/>
      <c r="AT62" s="1027"/>
      <c r="AU62" s="1027"/>
      <c r="AV62" s="1027"/>
      <c r="AW62" s="1027"/>
      <c r="AX62" s="1027"/>
      <c r="AY62" s="1027"/>
      <c r="AZ62" s="1028"/>
      <c r="BA62" s="1028"/>
      <c r="BB62" s="1028"/>
      <c r="BC62" s="1028"/>
      <c r="BD62" s="1028"/>
      <c r="BE62" s="972"/>
      <c r="BF62" s="972"/>
      <c r="BG62" s="972"/>
      <c r="BH62" s="972"/>
      <c r="BI62" s="973"/>
      <c r="BJ62" s="1029" t="s">
        <v>395</v>
      </c>
      <c r="BK62" s="1030"/>
      <c r="BL62" s="1030"/>
      <c r="BM62" s="1030"/>
      <c r="BN62" s="1031"/>
      <c r="BO62" s="229"/>
      <c r="BP62" s="229"/>
      <c r="BQ62" s="226">
        <v>56</v>
      </c>
      <c r="BR62" s="227"/>
      <c r="BS62" s="994"/>
      <c r="BT62" s="995"/>
      <c r="BU62" s="995"/>
      <c r="BV62" s="995"/>
      <c r="BW62" s="995"/>
      <c r="BX62" s="995"/>
      <c r="BY62" s="995"/>
      <c r="BZ62" s="995"/>
      <c r="CA62" s="995"/>
      <c r="CB62" s="995"/>
      <c r="CC62" s="995"/>
      <c r="CD62" s="995"/>
      <c r="CE62" s="995"/>
      <c r="CF62" s="995"/>
      <c r="CG62" s="1016"/>
      <c r="CH62" s="991"/>
      <c r="CI62" s="992"/>
      <c r="CJ62" s="992"/>
      <c r="CK62" s="992"/>
      <c r="CL62" s="993"/>
      <c r="CM62" s="991"/>
      <c r="CN62" s="992"/>
      <c r="CO62" s="992"/>
      <c r="CP62" s="992"/>
      <c r="CQ62" s="993"/>
      <c r="CR62" s="991"/>
      <c r="CS62" s="992"/>
      <c r="CT62" s="992"/>
      <c r="CU62" s="992"/>
      <c r="CV62" s="993"/>
      <c r="CW62" s="991"/>
      <c r="CX62" s="992"/>
      <c r="CY62" s="992"/>
      <c r="CZ62" s="992"/>
      <c r="DA62" s="993"/>
      <c r="DB62" s="991"/>
      <c r="DC62" s="992"/>
      <c r="DD62" s="992"/>
      <c r="DE62" s="992"/>
      <c r="DF62" s="993"/>
      <c r="DG62" s="991"/>
      <c r="DH62" s="992"/>
      <c r="DI62" s="992"/>
      <c r="DJ62" s="992"/>
      <c r="DK62" s="993"/>
      <c r="DL62" s="991"/>
      <c r="DM62" s="992"/>
      <c r="DN62" s="992"/>
      <c r="DO62" s="992"/>
      <c r="DP62" s="993"/>
      <c r="DQ62" s="991"/>
      <c r="DR62" s="992"/>
      <c r="DS62" s="992"/>
      <c r="DT62" s="992"/>
      <c r="DU62" s="993"/>
      <c r="DV62" s="994"/>
      <c r="DW62" s="995"/>
      <c r="DX62" s="995"/>
      <c r="DY62" s="995"/>
      <c r="DZ62" s="996"/>
      <c r="EA62" s="218"/>
    </row>
    <row r="63" spans="1:131" ht="26.25" customHeight="1" thickBot="1">
      <c r="A63" s="228" t="s">
        <v>377</v>
      </c>
      <c r="B63" s="937" t="s">
        <v>396</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2"/>
      <c r="AF63" s="1023">
        <v>254</v>
      </c>
      <c r="AG63" s="959"/>
      <c r="AH63" s="959"/>
      <c r="AI63" s="959"/>
      <c r="AJ63" s="1024"/>
      <c r="AK63" s="1025"/>
      <c r="AL63" s="963"/>
      <c r="AM63" s="963"/>
      <c r="AN63" s="963"/>
      <c r="AO63" s="963"/>
      <c r="AP63" s="959">
        <v>238</v>
      </c>
      <c r="AQ63" s="959"/>
      <c r="AR63" s="959"/>
      <c r="AS63" s="959"/>
      <c r="AT63" s="959"/>
      <c r="AU63" s="959">
        <v>104</v>
      </c>
      <c r="AV63" s="959"/>
      <c r="AW63" s="959"/>
      <c r="AX63" s="959"/>
      <c r="AY63" s="959"/>
      <c r="AZ63" s="1019"/>
      <c r="BA63" s="1019"/>
      <c r="BB63" s="1019"/>
      <c r="BC63" s="1019"/>
      <c r="BD63" s="1019"/>
      <c r="BE63" s="960"/>
      <c r="BF63" s="960"/>
      <c r="BG63" s="960"/>
      <c r="BH63" s="960"/>
      <c r="BI63" s="961"/>
      <c r="BJ63" s="1020" t="s">
        <v>122</v>
      </c>
      <c r="BK63" s="953"/>
      <c r="BL63" s="953"/>
      <c r="BM63" s="953"/>
      <c r="BN63" s="1021"/>
      <c r="BO63" s="229"/>
      <c r="BP63" s="229"/>
      <c r="BQ63" s="226">
        <v>57</v>
      </c>
      <c r="BR63" s="227"/>
      <c r="BS63" s="994"/>
      <c r="BT63" s="995"/>
      <c r="BU63" s="995"/>
      <c r="BV63" s="995"/>
      <c r="BW63" s="995"/>
      <c r="BX63" s="995"/>
      <c r="BY63" s="995"/>
      <c r="BZ63" s="995"/>
      <c r="CA63" s="995"/>
      <c r="CB63" s="995"/>
      <c r="CC63" s="995"/>
      <c r="CD63" s="995"/>
      <c r="CE63" s="995"/>
      <c r="CF63" s="995"/>
      <c r="CG63" s="1016"/>
      <c r="CH63" s="991"/>
      <c r="CI63" s="992"/>
      <c r="CJ63" s="992"/>
      <c r="CK63" s="992"/>
      <c r="CL63" s="993"/>
      <c r="CM63" s="991"/>
      <c r="CN63" s="992"/>
      <c r="CO63" s="992"/>
      <c r="CP63" s="992"/>
      <c r="CQ63" s="993"/>
      <c r="CR63" s="991"/>
      <c r="CS63" s="992"/>
      <c r="CT63" s="992"/>
      <c r="CU63" s="992"/>
      <c r="CV63" s="993"/>
      <c r="CW63" s="991"/>
      <c r="CX63" s="992"/>
      <c r="CY63" s="992"/>
      <c r="CZ63" s="992"/>
      <c r="DA63" s="993"/>
      <c r="DB63" s="991"/>
      <c r="DC63" s="992"/>
      <c r="DD63" s="992"/>
      <c r="DE63" s="992"/>
      <c r="DF63" s="993"/>
      <c r="DG63" s="991"/>
      <c r="DH63" s="992"/>
      <c r="DI63" s="992"/>
      <c r="DJ63" s="992"/>
      <c r="DK63" s="993"/>
      <c r="DL63" s="991"/>
      <c r="DM63" s="992"/>
      <c r="DN63" s="992"/>
      <c r="DO63" s="992"/>
      <c r="DP63" s="993"/>
      <c r="DQ63" s="991"/>
      <c r="DR63" s="992"/>
      <c r="DS63" s="992"/>
      <c r="DT63" s="992"/>
      <c r="DU63" s="993"/>
      <c r="DV63" s="994"/>
      <c r="DW63" s="995"/>
      <c r="DX63" s="995"/>
      <c r="DY63" s="995"/>
      <c r="DZ63" s="996"/>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4"/>
      <c r="BT64" s="995"/>
      <c r="BU64" s="995"/>
      <c r="BV64" s="995"/>
      <c r="BW64" s="995"/>
      <c r="BX64" s="995"/>
      <c r="BY64" s="995"/>
      <c r="BZ64" s="995"/>
      <c r="CA64" s="995"/>
      <c r="CB64" s="995"/>
      <c r="CC64" s="995"/>
      <c r="CD64" s="995"/>
      <c r="CE64" s="995"/>
      <c r="CF64" s="995"/>
      <c r="CG64" s="1016"/>
      <c r="CH64" s="991"/>
      <c r="CI64" s="992"/>
      <c r="CJ64" s="992"/>
      <c r="CK64" s="992"/>
      <c r="CL64" s="993"/>
      <c r="CM64" s="991"/>
      <c r="CN64" s="992"/>
      <c r="CO64" s="992"/>
      <c r="CP64" s="992"/>
      <c r="CQ64" s="993"/>
      <c r="CR64" s="991"/>
      <c r="CS64" s="992"/>
      <c r="CT64" s="992"/>
      <c r="CU64" s="992"/>
      <c r="CV64" s="993"/>
      <c r="CW64" s="991"/>
      <c r="CX64" s="992"/>
      <c r="CY64" s="992"/>
      <c r="CZ64" s="992"/>
      <c r="DA64" s="993"/>
      <c r="DB64" s="991"/>
      <c r="DC64" s="992"/>
      <c r="DD64" s="992"/>
      <c r="DE64" s="992"/>
      <c r="DF64" s="993"/>
      <c r="DG64" s="991"/>
      <c r="DH64" s="992"/>
      <c r="DI64" s="992"/>
      <c r="DJ64" s="992"/>
      <c r="DK64" s="993"/>
      <c r="DL64" s="991"/>
      <c r="DM64" s="992"/>
      <c r="DN64" s="992"/>
      <c r="DO64" s="992"/>
      <c r="DP64" s="993"/>
      <c r="DQ64" s="991"/>
      <c r="DR64" s="992"/>
      <c r="DS64" s="992"/>
      <c r="DT64" s="992"/>
      <c r="DU64" s="993"/>
      <c r="DV64" s="994"/>
      <c r="DW64" s="995"/>
      <c r="DX64" s="995"/>
      <c r="DY64" s="995"/>
      <c r="DZ64" s="996"/>
      <c r="EA64" s="218"/>
    </row>
    <row r="65" spans="1:131" ht="26.25" customHeight="1" thickBot="1">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4"/>
      <c r="BT65" s="995"/>
      <c r="BU65" s="995"/>
      <c r="BV65" s="995"/>
      <c r="BW65" s="995"/>
      <c r="BX65" s="995"/>
      <c r="BY65" s="995"/>
      <c r="BZ65" s="995"/>
      <c r="CA65" s="995"/>
      <c r="CB65" s="995"/>
      <c r="CC65" s="995"/>
      <c r="CD65" s="995"/>
      <c r="CE65" s="995"/>
      <c r="CF65" s="995"/>
      <c r="CG65" s="1016"/>
      <c r="CH65" s="991"/>
      <c r="CI65" s="992"/>
      <c r="CJ65" s="992"/>
      <c r="CK65" s="992"/>
      <c r="CL65" s="993"/>
      <c r="CM65" s="991"/>
      <c r="CN65" s="992"/>
      <c r="CO65" s="992"/>
      <c r="CP65" s="992"/>
      <c r="CQ65" s="993"/>
      <c r="CR65" s="991"/>
      <c r="CS65" s="992"/>
      <c r="CT65" s="992"/>
      <c r="CU65" s="992"/>
      <c r="CV65" s="993"/>
      <c r="CW65" s="991"/>
      <c r="CX65" s="992"/>
      <c r="CY65" s="992"/>
      <c r="CZ65" s="992"/>
      <c r="DA65" s="993"/>
      <c r="DB65" s="991"/>
      <c r="DC65" s="992"/>
      <c r="DD65" s="992"/>
      <c r="DE65" s="992"/>
      <c r="DF65" s="993"/>
      <c r="DG65" s="991"/>
      <c r="DH65" s="992"/>
      <c r="DI65" s="992"/>
      <c r="DJ65" s="992"/>
      <c r="DK65" s="993"/>
      <c r="DL65" s="991"/>
      <c r="DM65" s="992"/>
      <c r="DN65" s="992"/>
      <c r="DO65" s="992"/>
      <c r="DP65" s="993"/>
      <c r="DQ65" s="991"/>
      <c r="DR65" s="992"/>
      <c r="DS65" s="992"/>
      <c r="DT65" s="992"/>
      <c r="DU65" s="993"/>
      <c r="DV65" s="994"/>
      <c r="DW65" s="995"/>
      <c r="DX65" s="995"/>
      <c r="DY65" s="995"/>
      <c r="DZ65" s="996"/>
      <c r="EA65" s="218"/>
    </row>
    <row r="66" spans="1:131" ht="26.25" customHeight="1">
      <c r="A66" s="997" t="s">
        <v>398</v>
      </c>
      <c r="B66" s="998"/>
      <c r="C66" s="998"/>
      <c r="D66" s="998"/>
      <c r="E66" s="998"/>
      <c r="F66" s="998"/>
      <c r="G66" s="998"/>
      <c r="H66" s="998"/>
      <c r="I66" s="998"/>
      <c r="J66" s="998"/>
      <c r="K66" s="998"/>
      <c r="L66" s="998"/>
      <c r="M66" s="998"/>
      <c r="N66" s="998"/>
      <c r="O66" s="998"/>
      <c r="P66" s="999"/>
      <c r="Q66" s="1003" t="s">
        <v>381</v>
      </c>
      <c r="R66" s="1004"/>
      <c r="S66" s="1004"/>
      <c r="T66" s="1004"/>
      <c r="U66" s="1005"/>
      <c r="V66" s="1003" t="s">
        <v>382</v>
      </c>
      <c r="W66" s="1004"/>
      <c r="X66" s="1004"/>
      <c r="Y66" s="1004"/>
      <c r="Z66" s="1005"/>
      <c r="AA66" s="1003" t="s">
        <v>383</v>
      </c>
      <c r="AB66" s="1004"/>
      <c r="AC66" s="1004"/>
      <c r="AD66" s="1004"/>
      <c r="AE66" s="1005"/>
      <c r="AF66" s="1009" t="s">
        <v>384</v>
      </c>
      <c r="AG66" s="1010"/>
      <c r="AH66" s="1010"/>
      <c r="AI66" s="1010"/>
      <c r="AJ66" s="1011"/>
      <c r="AK66" s="1003" t="s">
        <v>385</v>
      </c>
      <c r="AL66" s="998"/>
      <c r="AM66" s="998"/>
      <c r="AN66" s="998"/>
      <c r="AO66" s="999"/>
      <c r="AP66" s="1003" t="s">
        <v>386</v>
      </c>
      <c r="AQ66" s="1004"/>
      <c r="AR66" s="1004"/>
      <c r="AS66" s="1004"/>
      <c r="AT66" s="1005"/>
      <c r="AU66" s="1003" t="s">
        <v>399</v>
      </c>
      <c r="AV66" s="1004"/>
      <c r="AW66" s="1004"/>
      <c r="AX66" s="1004"/>
      <c r="AY66" s="1005"/>
      <c r="AZ66" s="1003" t="s">
        <v>364</v>
      </c>
      <c r="BA66" s="1004"/>
      <c r="BB66" s="1004"/>
      <c r="BC66" s="1004"/>
      <c r="BD66" s="1017"/>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c r="A67" s="1000"/>
      <c r="B67" s="1001"/>
      <c r="C67" s="1001"/>
      <c r="D67" s="1001"/>
      <c r="E67" s="1001"/>
      <c r="F67" s="1001"/>
      <c r="G67" s="1001"/>
      <c r="H67" s="1001"/>
      <c r="I67" s="1001"/>
      <c r="J67" s="1001"/>
      <c r="K67" s="1001"/>
      <c r="L67" s="1001"/>
      <c r="M67" s="1001"/>
      <c r="N67" s="1001"/>
      <c r="O67" s="1001"/>
      <c r="P67" s="1002"/>
      <c r="Q67" s="1006"/>
      <c r="R67" s="1007"/>
      <c r="S67" s="1007"/>
      <c r="T67" s="1007"/>
      <c r="U67" s="1008"/>
      <c r="V67" s="1006"/>
      <c r="W67" s="1007"/>
      <c r="X67" s="1007"/>
      <c r="Y67" s="1007"/>
      <c r="Z67" s="1008"/>
      <c r="AA67" s="1006"/>
      <c r="AB67" s="1007"/>
      <c r="AC67" s="1007"/>
      <c r="AD67" s="1007"/>
      <c r="AE67" s="1008"/>
      <c r="AF67" s="1012"/>
      <c r="AG67" s="1013"/>
      <c r="AH67" s="1013"/>
      <c r="AI67" s="1013"/>
      <c r="AJ67" s="1014"/>
      <c r="AK67" s="1015"/>
      <c r="AL67" s="1001"/>
      <c r="AM67" s="1001"/>
      <c r="AN67" s="1001"/>
      <c r="AO67" s="1002"/>
      <c r="AP67" s="1006"/>
      <c r="AQ67" s="1007"/>
      <c r="AR67" s="1007"/>
      <c r="AS67" s="1007"/>
      <c r="AT67" s="1008"/>
      <c r="AU67" s="1006"/>
      <c r="AV67" s="1007"/>
      <c r="AW67" s="1007"/>
      <c r="AX67" s="1007"/>
      <c r="AY67" s="1008"/>
      <c r="AZ67" s="1006"/>
      <c r="BA67" s="1007"/>
      <c r="BB67" s="1007"/>
      <c r="BC67" s="1007"/>
      <c r="BD67" s="1018"/>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c r="A68" s="224">
        <v>1</v>
      </c>
      <c r="B68" s="987" t="s">
        <v>561</v>
      </c>
      <c r="C68" s="988"/>
      <c r="D68" s="988"/>
      <c r="E68" s="988"/>
      <c r="F68" s="988"/>
      <c r="G68" s="988"/>
      <c r="H68" s="988"/>
      <c r="I68" s="988"/>
      <c r="J68" s="988"/>
      <c r="K68" s="988"/>
      <c r="L68" s="988"/>
      <c r="M68" s="988"/>
      <c r="N68" s="988"/>
      <c r="O68" s="988"/>
      <c r="P68" s="989"/>
      <c r="Q68" s="990">
        <v>9471</v>
      </c>
      <c r="R68" s="984"/>
      <c r="S68" s="984"/>
      <c r="T68" s="984"/>
      <c r="U68" s="984"/>
      <c r="V68" s="984">
        <v>8936</v>
      </c>
      <c r="W68" s="984"/>
      <c r="X68" s="984"/>
      <c r="Y68" s="984"/>
      <c r="Z68" s="984"/>
      <c r="AA68" s="984">
        <v>535</v>
      </c>
      <c r="AB68" s="984"/>
      <c r="AC68" s="984"/>
      <c r="AD68" s="984"/>
      <c r="AE68" s="984"/>
      <c r="AF68" s="984">
        <v>535</v>
      </c>
      <c r="AG68" s="984"/>
      <c r="AH68" s="984"/>
      <c r="AI68" s="984"/>
      <c r="AJ68" s="984"/>
      <c r="AK68" s="984" t="s">
        <v>562</v>
      </c>
      <c r="AL68" s="984"/>
      <c r="AM68" s="984"/>
      <c r="AN68" s="984"/>
      <c r="AO68" s="984"/>
      <c r="AP68" s="984" t="s">
        <v>563</v>
      </c>
      <c r="AQ68" s="984"/>
      <c r="AR68" s="984"/>
      <c r="AS68" s="984"/>
      <c r="AT68" s="984"/>
      <c r="AU68" s="984" t="s">
        <v>564</v>
      </c>
      <c r="AV68" s="984"/>
      <c r="AW68" s="984"/>
      <c r="AX68" s="984"/>
      <c r="AY68" s="984"/>
      <c r="AZ68" s="985"/>
      <c r="BA68" s="985"/>
      <c r="BB68" s="985"/>
      <c r="BC68" s="985"/>
      <c r="BD68" s="986"/>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c r="A69" s="226">
        <v>2</v>
      </c>
      <c r="B69" s="974" t="s">
        <v>565</v>
      </c>
      <c r="C69" s="975"/>
      <c r="D69" s="975"/>
      <c r="E69" s="975"/>
      <c r="F69" s="975"/>
      <c r="G69" s="975"/>
      <c r="H69" s="975"/>
      <c r="I69" s="975"/>
      <c r="J69" s="975"/>
      <c r="K69" s="975"/>
      <c r="L69" s="975"/>
      <c r="M69" s="975"/>
      <c r="N69" s="975"/>
      <c r="O69" s="975"/>
      <c r="P69" s="976"/>
      <c r="Q69" s="977">
        <v>547</v>
      </c>
      <c r="R69" s="971"/>
      <c r="S69" s="971"/>
      <c r="T69" s="971"/>
      <c r="U69" s="971"/>
      <c r="V69" s="971">
        <v>545</v>
      </c>
      <c r="W69" s="971"/>
      <c r="X69" s="971"/>
      <c r="Y69" s="971"/>
      <c r="Z69" s="971"/>
      <c r="AA69" s="971">
        <v>2</v>
      </c>
      <c r="AB69" s="971"/>
      <c r="AC69" s="971"/>
      <c r="AD69" s="971"/>
      <c r="AE69" s="971"/>
      <c r="AF69" s="971">
        <v>2</v>
      </c>
      <c r="AG69" s="971"/>
      <c r="AH69" s="971"/>
      <c r="AI69" s="971"/>
      <c r="AJ69" s="971"/>
      <c r="AK69" s="971" t="s">
        <v>566</v>
      </c>
      <c r="AL69" s="971"/>
      <c r="AM69" s="971"/>
      <c r="AN69" s="971"/>
      <c r="AO69" s="971"/>
      <c r="AP69" s="971" t="s">
        <v>567</v>
      </c>
      <c r="AQ69" s="971"/>
      <c r="AR69" s="971"/>
      <c r="AS69" s="971"/>
      <c r="AT69" s="971"/>
      <c r="AU69" s="971" t="s">
        <v>568</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c r="A70" s="226">
        <v>3</v>
      </c>
      <c r="B70" s="974" t="s">
        <v>569</v>
      </c>
      <c r="C70" s="975"/>
      <c r="D70" s="975"/>
      <c r="E70" s="975"/>
      <c r="F70" s="975"/>
      <c r="G70" s="975"/>
      <c r="H70" s="975"/>
      <c r="I70" s="975"/>
      <c r="J70" s="975"/>
      <c r="K70" s="975"/>
      <c r="L70" s="975"/>
      <c r="M70" s="975"/>
      <c r="N70" s="975"/>
      <c r="O70" s="975"/>
      <c r="P70" s="976"/>
      <c r="Q70" s="977">
        <v>20</v>
      </c>
      <c r="R70" s="971"/>
      <c r="S70" s="971"/>
      <c r="T70" s="971"/>
      <c r="U70" s="971"/>
      <c r="V70" s="971">
        <v>17</v>
      </c>
      <c r="W70" s="971"/>
      <c r="X70" s="971"/>
      <c r="Y70" s="971"/>
      <c r="Z70" s="971"/>
      <c r="AA70" s="971">
        <v>3</v>
      </c>
      <c r="AB70" s="971"/>
      <c r="AC70" s="971"/>
      <c r="AD70" s="971"/>
      <c r="AE70" s="971"/>
      <c r="AF70" s="971">
        <v>3</v>
      </c>
      <c r="AG70" s="971"/>
      <c r="AH70" s="971"/>
      <c r="AI70" s="971"/>
      <c r="AJ70" s="971"/>
      <c r="AK70" s="971" t="s">
        <v>570</v>
      </c>
      <c r="AL70" s="971"/>
      <c r="AM70" s="971"/>
      <c r="AN70" s="971"/>
      <c r="AO70" s="971"/>
      <c r="AP70" s="971" t="s">
        <v>564</v>
      </c>
      <c r="AQ70" s="971"/>
      <c r="AR70" s="971"/>
      <c r="AS70" s="971"/>
      <c r="AT70" s="971"/>
      <c r="AU70" s="971" t="s">
        <v>567</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c r="A71" s="226">
        <v>4</v>
      </c>
      <c r="B71" s="974" t="s">
        <v>571</v>
      </c>
      <c r="C71" s="975"/>
      <c r="D71" s="975"/>
      <c r="E71" s="975"/>
      <c r="F71" s="975"/>
      <c r="G71" s="975"/>
      <c r="H71" s="975"/>
      <c r="I71" s="975"/>
      <c r="J71" s="975"/>
      <c r="K71" s="975"/>
      <c r="L71" s="975"/>
      <c r="M71" s="975"/>
      <c r="N71" s="975"/>
      <c r="O71" s="975"/>
      <c r="P71" s="976"/>
      <c r="Q71" s="977">
        <v>33</v>
      </c>
      <c r="R71" s="971"/>
      <c r="S71" s="971"/>
      <c r="T71" s="971"/>
      <c r="U71" s="971"/>
      <c r="V71" s="971">
        <v>33</v>
      </c>
      <c r="W71" s="971"/>
      <c r="X71" s="971"/>
      <c r="Y71" s="971"/>
      <c r="Z71" s="971"/>
      <c r="AA71" s="971">
        <v>0</v>
      </c>
      <c r="AB71" s="971"/>
      <c r="AC71" s="971"/>
      <c r="AD71" s="971"/>
      <c r="AE71" s="971"/>
      <c r="AF71" s="971">
        <v>0</v>
      </c>
      <c r="AG71" s="971"/>
      <c r="AH71" s="971"/>
      <c r="AI71" s="971"/>
      <c r="AJ71" s="971"/>
      <c r="AK71" s="971">
        <v>5</v>
      </c>
      <c r="AL71" s="971"/>
      <c r="AM71" s="971"/>
      <c r="AN71" s="971"/>
      <c r="AO71" s="971"/>
      <c r="AP71" s="971" t="s">
        <v>567</v>
      </c>
      <c r="AQ71" s="971"/>
      <c r="AR71" s="971"/>
      <c r="AS71" s="971"/>
      <c r="AT71" s="971"/>
      <c r="AU71" s="971" t="s">
        <v>572</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c r="A72" s="226">
        <v>5</v>
      </c>
      <c r="B72" s="974" t="s">
        <v>573</v>
      </c>
      <c r="C72" s="975"/>
      <c r="D72" s="975"/>
      <c r="E72" s="975"/>
      <c r="F72" s="975"/>
      <c r="G72" s="975"/>
      <c r="H72" s="975"/>
      <c r="I72" s="975"/>
      <c r="J72" s="975"/>
      <c r="K72" s="975"/>
      <c r="L72" s="975"/>
      <c r="M72" s="975"/>
      <c r="N72" s="975"/>
      <c r="O72" s="975"/>
      <c r="P72" s="976"/>
      <c r="Q72" s="977">
        <v>1</v>
      </c>
      <c r="R72" s="971"/>
      <c r="S72" s="971"/>
      <c r="T72" s="971"/>
      <c r="U72" s="971"/>
      <c r="V72" s="971">
        <v>0</v>
      </c>
      <c r="W72" s="971"/>
      <c r="X72" s="971"/>
      <c r="Y72" s="971"/>
      <c r="Z72" s="971"/>
      <c r="AA72" s="971">
        <v>0</v>
      </c>
      <c r="AB72" s="971"/>
      <c r="AC72" s="971"/>
      <c r="AD72" s="971"/>
      <c r="AE72" s="971"/>
      <c r="AF72" s="971">
        <v>0</v>
      </c>
      <c r="AG72" s="971"/>
      <c r="AH72" s="971"/>
      <c r="AI72" s="971"/>
      <c r="AJ72" s="971"/>
      <c r="AK72" s="971" t="s">
        <v>574</v>
      </c>
      <c r="AL72" s="971"/>
      <c r="AM72" s="971"/>
      <c r="AN72" s="971"/>
      <c r="AO72" s="971"/>
      <c r="AP72" s="971" t="s">
        <v>575</v>
      </c>
      <c r="AQ72" s="971"/>
      <c r="AR72" s="971"/>
      <c r="AS72" s="971"/>
      <c r="AT72" s="971"/>
      <c r="AU72" s="971" t="s">
        <v>568</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c r="A73" s="226">
        <v>6</v>
      </c>
      <c r="B73" s="974" t="s">
        <v>576</v>
      </c>
      <c r="C73" s="975"/>
      <c r="D73" s="975"/>
      <c r="E73" s="975"/>
      <c r="F73" s="975"/>
      <c r="G73" s="975"/>
      <c r="H73" s="975"/>
      <c r="I73" s="975"/>
      <c r="J73" s="975"/>
      <c r="K73" s="975"/>
      <c r="L73" s="975"/>
      <c r="M73" s="975"/>
      <c r="N73" s="975"/>
      <c r="O73" s="975"/>
      <c r="P73" s="976"/>
      <c r="Q73" s="977">
        <v>100</v>
      </c>
      <c r="R73" s="971"/>
      <c r="S73" s="971"/>
      <c r="T73" s="971"/>
      <c r="U73" s="971"/>
      <c r="V73" s="971">
        <v>100</v>
      </c>
      <c r="W73" s="971"/>
      <c r="X73" s="971"/>
      <c r="Y73" s="971"/>
      <c r="Z73" s="971"/>
      <c r="AA73" s="971">
        <v>0</v>
      </c>
      <c r="AB73" s="971"/>
      <c r="AC73" s="971"/>
      <c r="AD73" s="971"/>
      <c r="AE73" s="971"/>
      <c r="AF73" s="971">
        <v>0</v>
      </c>
      <c r="AG73" s="971"/>
      <c r="AH73" s="971"/>
      <c r="AI73" s="971"/>
      <c r="AJ73" s="971"/>
      <c r="AK73" s="971">
        <v>56</v>
      </c>
      <c r="AL73" s="971"/>
      <c r="AM73" s="971"/>
      <c r="AN73" s="971"/>
      <c r="AO73" s="971"/>
      <c r="AP73" s="971" t="s">
        <v>575</v>
      </c>
      <c r="AQ73" s="971"/>
      <c r="AR73" s="971"/>
      <c r="AS73" s="971"/>
      <c r="AT73" s="971"/>
      <c r="AU73" s="971" t="s">
        <v>564</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c r="A74" s="226">
        <v>7</v>
      </c>
      <c r="B74" s="974" t="s">
        <v>577</v>
      </c>
      <c r="C74" s="975"/>
      <c r="D74" s="975"/>
      <c r="E74" s="975"/>
      <c r="F74" s="975"/>
      <c r="G74" s="975"/>
      <c r="H74" s="975"/>
      <c r="I74" s="975"/>
      <c r="J74" s="975"/>
      <c r="K74" s="975"/>
      <c r="L74" s="975"/>
      <c r="M74" s="975"/>
      <c r="N74" s="975"/>
      <c r="O74" s="975"/>
      <c r="P74" s="976"/>
      <c r="Q74" s="977">
        <v>146</v>
      </c>
      <c r="R74" s="971"/>
      <c r="S74" s="971"/>
      <c r="T74" s="971"/>
      <c r="U74" s="971"/>
      <c r="V74" s="971">
        <v>105</v>
      </c>
      <c r="W74" s="971"/>
      <c r="X74" s="971"/>
      <c r="Y74" s="971"/>
      <c r="Z74" s="971"/>
      <c r="AA74" s="971">
        <v>41</v>
      </c>
      <c r="AB74" s="971"/>
      <c r="AC74" s="971"/>
      <c r="AD74" s="971"/>
      <c r="AE74" s="971"/>
      <c r="AF74" s="971">
        <v>41</v>
      </c>
      <c r="AG74" s="971"/>
      <c r="AH74" s="971"/>
      <c r="AI74" s="971"/>
      <c r="AJ74" s="971"/>
      <c r="AK74" s="971" t="s">
        <v>578</v>
      </c>
      <c r="AL74" s="971"/>
      <c r="AM74" s="971"/>
      <c r="AN74" s="971"/>
      <c r="AO74" s="971"/>
      <c r="AP74" s="983" t="s">
        <v>579</v>
      </c>
      <c r="AQ74" s="971"/>
      <c r="AR74" s="971"/>
      <c r="AS74" s="971"/>
      <c r="AT74" s="971"/>
      <c r="AU74" s="983" t="s">
        <v>568</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c r="A75" s="226">
        <v>8</v>
      </c>
      <c r="B75" s="974" t="s">
        <v>580</v>
      </c>
      <c r="C75" s="975"/>
      <c r="D75" s="975"/>
      <c r="E75" s="975"/>
      <c r="F75" s="975"/>
      <c r="G75" s="975"/>
      <c r="H75" s="975"/>
      <c r="I75" s="975"/>
      <c r="J75" s="975"/>
      <c r="K75" s="975"/>
      <c r="L75" s="975"/>
      <c r="M75" s="975"/>
      <c r="N75" s="975"/>
      <c r="O75" s="975"/>
      <c r="P75" s="976"/>
      <c r="Q75" s="981">
        <v>75</v>
      </c>
      <c r="R75" s="979"/>
      <c r="S75" s="979"/>
      <c r="T75" s="979"/>
      <c r="U75" s="980"/>
      <c r="V75" s="978">
        <v>59</v>
      </c>
      <c r="W75" s="979"/>
      <c r="X75" s="979"/>
      <c r="Y75" s="979"/>
      <c r="Z75" s="980"/>
      <c r="AA75" s="978">
        <v>15</v>
      </c>
      <c r="AB75" s="979"/>
      <c r="AC75" s="979"/>
      <c r="AD75" s="979"/>
      <c r="AE75" s="980"/>
      <c r="AF75" s="978">
        <v>15</v>
      </c>
      <c r="AG75" s="979"/>
      <c r="AH75" s="979"/>
      <c r="AI75" s="979"/>
      <c r="AJ75" s="980"/>
      <c r="AK75" s="978" t="s">
        <v>564</v>
      </c>
      <c r="AL75" s="979"/>
      <c r="AM75" s="979"/>
      <c r="AN75" s="979"/>
      <c r="AO75" s="980"/>
      <c r="AP75" s="982" t="s">
        <v>574</v>
      </c>
      <c r="AQ75" s="979"/>
      <c r="AR75" s="979"/>
      <c r="AS75" s="979"/>
      <c r="AT75" s="980"/>
      <c r="AU75" s="982" t="s">
        <v>575</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c r="A76" s="226">
        <v>9</v>
      </c>
      <c r="B76" s="974" t="s">
        <v>581</v>
      </c>
      <c r="C76" s="975"/>
      <c r="D76" s="975"/>
      <c r="E76" s="975"/>
      <c r="F76" s="975"/>
      <c r="G76" s="975"/>
      <c r="H76" s="975"/>
      <c r="I76" s="975"/>
      <c r="J76" s="975"/>
      <c r="K76" s="975"/>
      <c r="L76" s="975"/>
      <c r="M76" s="975"/>
      <c r="N76" s="975"/>
      <c r="O76" s="975"/>
      <c r="P76" s="976"/>
      <c r="Q76" s="981">
        <v>234605</v>
      </c>
      <c r="R76" s="979"/>
      <c r="S76" s="979"/>
      <c r="T76" s="979"/>
      <c r="U76" s="980"/>
      <c r="V76" s="978">
        <v>227058</v>
      </c>
      <c r="W76" s="979"/>
      <c r="X76" s="979"/>
      <c r="Y76" s="979"/>
      <c r="Z76" s="980"/>
      <c r="AA76" s="978">
        <v>7546</v>
      </c>
      <c r="AB76" s="979"/>
      <c r="AC76" s="979"/>
      <c r="AD76" s="979"/>
      <c r="AE76" s="980"/>
      <c r="AF76" s="978">
        <v>7546</v>
      </c>
      <c r="AG76" s="979"/>
      <c r="AH76" s="979"/>
      <c r="AI76" s="979"/>
      <c r="AJ76" s="980"/>
      <c r="AK76" s="978" t="s">
        <v>562</v>
      </c>
      <c r="AL76" s="979"/>
      <c r="AM76" s="979"/>
      <c r="AN76" s="979"/>
      <c r="AO76" s="980"/>
      <c r="AP76" s="978" t="s">
        <v>564</v>
      </c>
      <c r="AQ76" s="979"/>
      <c r="AR76" s="979"/>
      <c r="AS76" s="979"/>
      <c r="AT76" s="980"/>
      <c r="AU76" s="978" t="s">
        <v>564</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c r="A77" s="226">
        <v>10</v>
      </c>
      <c r="B77" s="974" t="s">
        <v>582</v>
      </c>
      <c r="C77" s="975"/>
      <c r="D77" s="975"/>
      <c r="E77" s="975"/>
      <c r="F77" s="975"/>
      <c r="G77" s="975"/>
      <c r="H77" s="975"/>
      <c r="I77" s="975"/>
      <c r="J77" s="975"/>
      <c r="K77" s="975"/>
      <c r="L77" s="975"/>
      <c r="M77" s="975"/>
      <c r="N77" s="975"/>
      <c r="O77" s="975"/>
      <c r="P77" s="976"/>
      <c r="Q77" s="981">
        <v>3979</v>
      </c>
      <c r="R77" s="979"/>
      <c r="S77" s="979"/>
      <c r="T77" s="979"/>
      <c r="U77" s="980"/>
      <c r="V77" s="978">
        <v>3563</v>
      </c>
      <c r="W77" s="979"/>
      <c r="X77" s="979"/>
      <c r="Y77" s="979"/>
      <c r="Z77" s="980"/>
      <c r="AA77" s="978">
        <v>416</v>
      </c>
      <c r="AB77" s="979"/>
      <c r="AC77" s="979"/>
      <c r="AD77" s="979"/>
      <c r="AE77" s="980"/>
      <c r="AF77" s="978">
        <v>416</v>
      </c>
      <c r="AG77" s="979"/>
      <c r="AH77" s="979"/>
      <c r="AI77" s="979"/>
      <c r="AJ77" s="980"/>
      <c r="AK77" s="978" t="s">
        <v>574</v>
      </c>
      <c r="AL77" s="979"/>
      <c r="AM77" s="979"/>
      <c r="AN77" s="979"/>
      <c r="AO77" s="980"/>
      <c r="AP77" s="978">
        <v>584</v>
      </c>
      <c r="AQ77" s="979"/>
      <c r="AR77" s="979"/>
      <c r="AS77" s="979"/>
      <c r="AT77" s="980"/>
      <c r="AU77" s="978">
        <v>67</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c r="A78" s="226">
        <v>11</v>
      </c>
      <c r="B78" s="974" t="s">
        <v>583</v>
      </c>
      <c r="C78" s="975"/>
      <c r="D78" s="975"/>
      <c r="E78" s="975"/>
      <c r="F78" s="975"/>
      <c r="G78" s="975"/>
      <c r="H78" s="975"/>
      <c r="I78" s="975"/>
      <c r="J78" s="975"/>
      <c r="K78" s="975"/>
      <c r="L78" s="975"/>
      <c r="M78" s="975"/>
      <c r="N78" s="975"/>
      <c r="O78" s="975"/>
      <c r="P78" s="976"/>
      <c r="Q78" s="977">
        <v>2869</v>
      </c>
      <c r="R78" s="971"/>
      <c r="S78" s="971"/>
      <c r="T78" s="971"/>
      <c r="U78" s="971"/>
      <c r="V78" s="971">
        <v>3873</v>
      </c>
      <c r="W78" s="971"/>
      <c r="X78" s="971"/>
      <c r="Y78" s="971"/>
      <c r="Z78" s="971"/>
      <c r="AA78" s="971">
        <v>-1003</v>
      </c>
      <c r="AB78" s="971"/>
      <c r="AC78" s="971"/>
      <c r="AD78" s="971"/>
      <c r="AE78" s="971"/>
      <c r="AF78" s="971">
        <v>1031</v>
      </c>
      <c r="AG78" s="971"/>
      <c r="AH78" s="971"/>
      <c r="AI78" s="971"/>
      <c r="AJ78" s="971"/>
      <c r="AK78" s="971" t="s">
        <v>563</v>
      </c>
      <c r="AL78" s="971"/>
      <c r="AM78" s="971"/>
      <c r="AN78" s="971"/>
      <c r="AO78" s="971"/>
      <c r="AP78" s="971">
        <v>186</v>
      </c>
      <c r="AQ78" s="971"/>
      <c r="AR78" s="971"/>
      <c r="AS78" s="971"/>
      <c r="AT78" s="971"/>
      <c r="AU78" s="978" t="s">
        <v>566</v>
      </c>
      <c r="AV78" s="979"/>
      <c r="AW78" s="979"/>
      <c r="AX78" s="979"/>
      <c r="AY78" s="980"/>
      <c r="AZ78" s="972" t="s">
        <v>584</v>
      </c>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c r="A88" s="228" t="s">
        <v>377</v>
      </c>
      <c r="B88" s="937" t="s">
        <v>400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9589</v>
      </c>
      <c r="AG88" s="959"/>
      <c r="AH88" s="959"/>
      <c r="AI88" s="959"/>
      <c r="AJ88" s="959"/>
      <c r="AK88" s="963"/>
      <c r="AL88" s="963"/>
      <c r="AM88" s="963"/>
      <c r="AN88" s="963"/>
      <c r="AO88" s="963"/>
      <c r="AP88" s="959">
        <v>770</v>
      </c>
      <c r="AQ88" s="959"/>
      <c r="AR88" s="959"/>
      <c r="AS88" s="959"/>
      <c r="AT88" s="959"/>
      <c r="AU88" s="959">
        <v>67</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42" t="s">
        <v>406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c r="A109" s="895" t="s">
        <v>408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409</v>
      </c>
      <c r="AB109" s="896"/>
      <c r="AC109" s="896"/>
      <c r="AD109" s="896"/>
      <c r="AE109" s="897"/>
      <c r="AF109" s="898" t="s">
        <v>410</v>
      </c>
      <c r="AG109" s="896"/>
      <c r="AH109" s="896"/>
      <c r="AI109" s="896"/>
      <c r="AJ109" s="897"/>
      <c r="AK109" s="898" t="s">
        <v>294</v>
      </c>
      <c r="AL109" s="896"/>
      <c r="AM109" s="896"/>
      <c r="AN109" s="896"/>
      <c r="AO109" s="897"/>
      <c r="AP109" s="898" t="s">
        <v>411</v>
      </c>
      <c r="AQ109" s="896"/>
      <c r="AR109" s="896"/>
      <c r="AS109" s="896"/>
      <c r="AT109" s="929"/>
      <c r="AU109" s="895" t="s">
        <v>408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409</v>
      </c>
      <c r="BR109" s="896"/>
      <c r="BS109" s="896"/>
      <c r="BT109" s="896"/>
      <c r="BU109" s="897"/>
      <c r="BV109" s="898" t="s">
        <v>410</v>
      </c>
      <c r="BW109" s="896"/>
      <c r="BX109" s="896"/>
      <c r="BY109" s="896"/>
      <c r="BZ109" s="897"/>
      <c r="CA109" s="898" t="s">
        <v>294</v>
      </c>
      <c r="CB109" s="896"/>
      <c r="CC109" s="896"/>
      <c r="CD109" s="896"/>
      <c r="CE109" s="897"/>
      <c r="CF109" s="936" t="s">
        <v>411</v>
      </c>
      <c r="CG109" s="936"/>
      <c r="CH109" s="936"/>
      <c r="CI109" s="936"/>
      <c r="CJ109" s="936"/>
      <c r="CK109" s="898" t="s">
        <v>412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409</v>
      </c>
      <c r="DH109" s="896"/>
      <c r="DI109" s="896"/>
      <c r="DJ109" s="896"/>
      <c r="DK109" s="897"/>
      <c r="DL109" s="898" t="s">
        <v>410</v>
      </c>
      <c r="DM109" s="896"/>
      <c r="DN109" s="896"/>
      <c r="DO109" s="896"/>
      <c r="DP109" s="897"/>
      <c r="DQ109" s="898" t="s">
        <v>294</v>
      </c>
      <c r="DR109" s="896"/>
      <c r="DS109" s="896"/>
      <c r="DT109" s="896"/>
      <c r="DU109" s="897"/>
      <c r="DV109" s="898" t="s">
        <v>411</v>
      </c>
      <c r="DW109" s="896"/>
      <c r="DX109" s="896"/>
      <c r="DY109" s="896"/>
      <c r="DZ109" s="929"/>
    </row>
    <row r="110" spans="1:131" s="218" customFormat="1" ht="26.25" customHeight="1">
      <c r="A110" s="807" t="s">
        <v>413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536495</v>
      </c>
      <c r="AB110" s="889"/>
      <c r="AC110" s="889"/>
      <c r="AD110" s="889"/>
      <c r="AE110" s="890"/>
      <c r="AF110" s="891">
        <v>548429</v>
      </c>
      <c r="AG110" s="889"/>
      <c r="AH110" s="889"/>
      <c r="AI110" s="889"/>
      <c r="AJ110" s="890"/>
      <c r="AK110" s="891">
        <v>546595</v>
      </c>
      <c r="AL110" s="889"/>
      <c r="AM110" s="889"/>
      <c r="AN110" s="889"/>
      <c r="AO110" s="890"/>
      <c r="AP110" s="892">
        <v>26.2</v>
      </c>
      <c r="AQ110" s="893"/>
      <c r="AR110" s="893"/>
      <c r="AS110" s="893"/>
      <c r="AT110" s="894"/>
      <c r="AU110" s="930" t="s">
        <v>69</v>
      </c>
      <c r="AV110" s="931"/>
      <c r="AW110" s="931"/>
      <c r="AX110" s="931"/>
      <c r="AY110" s="931"/>
      <c r="AZ110" s="860" t="s">
        <v>414</v>
      </c>
      <c r="BA110" s="808"/>
      <c r="BB110" s="808"/>
      <c r="BC110" s="808"/>
      <c r="BD110" s="808"/>
      <c r="BE110" s="808"/>
      <c r="BF110" s="808"/>
      <c r="BG110" s="808"/>
      <c r="BH110" s="808"/>
      <c r="BI110" s="808"/>
      <c r="BJ110" s="808"/>
      <c r="BK110" s="808"/>
      <c r="BL110" s="808"/>
      <c r="BM110" s="808"/>
      <c r="BN110" s="808"/>
      <c r="BO110" s="808"/>
      <c r="BP110" s="809"/>
      <c r="BQ110" s="861">
        <v>5761353</v>
      </c>
      <c r="BR110" s="842"/>
      <c r="BS110" s="842"/>
      <c r="BT110" s="842"/>
      <c r="BU110" s="842"/>
      <c r="BV110" s="842">
        <v>5862788</v>
      </c>
      <c r="BW110" s="842"/>
      <c r="BX110" s="842"/>
      <c r="BY110" s="842"/>
      <c r="BZ110" s="842"/>
      <c r="CA110" s="842">
        <v>5801482</v>
      </c>
      <c r="CB110" s="842"/>
      <c r="CC110" s="842"/>
      <c r="CD110" s="842"/>
      <c r="CE110" s="842"/>
      <c r="CF110" s="866">
        <v>278.3</v>
      </c>
      <c r="CG110" s="867"/>
      <c r="CH110" s="867"/>
      <c r="CI110" s="867"/>
      <c r="CJ110" s="867"/>
      <c r="CK110" s="926" t="s">
        <v>415</v>
      </c>
      <c r="CL110" s="819"/>
      <c r="CM110" s="860" t="s">
        <v>416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c r="A111" s="774" t="s">
        <v>417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418</v>
      </c>
      <c r="BA111" s="752"/>
      <c r="BB111" s="752"/>
      <c r="BC111" s="752"/>
      <c r="BD111" s="752"/>
      <c r="BE111" s="752"/>
      <c r="BF111" s="752"/>
      <c r="BG111" s="752"/>
      <c r="BH111" s="752"/>
      <c r="BI111" s="752"/>
      <c r="BJ111" s="752"/>
      <c r="BK111" s="752"/>
      <c r="BL111" s="752"/>
      <c r="BM111" s="752"/>
      <c r="BN111" s="752"/>
      <c r="BO111" s="752"/>
      <c r="BP111" s="753"/>
      <c r="BQ111" s="816">
        <v>4833</v>
      </c>
      <c r="BR111" s="817"/>
      <c r="BS111" s="817"/>
      <c r="BT111" s="817"/>
      <c r="BU111" s="817"/>
      <c r="BV111" s="817">
        <v>3402</v>
      </c>
      <c r="BW111" s="817"/>
      <c r="BX111" s="817"/>
      <c r="BY111" s="817"/>
      <c r="BZ111" s="817"/>
      <c r="CA111" s="817">
        <v>2239</v>
      </c>
      <c r="CB111" s="817"/>
      <c r="CC111" s="817"/>
      <c r="CD111" s="817"/>
      <c r="CE111" s="817"/>
      <c r="CF111" s="875">
        <v>0.1</v>
      </c>
      <c r="CG111" s="876"/>
      <c r="CH111" s="876"/>
      <c r="CI111" s="876"/>
      <c r="CJ111" s="876"/>
      <c r="CK111" s="927"/>
      <c r="CL111" s="821"/>
      <c r="CM111" s="815" t="s">
        <v>419</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c r="A112" s="912" t="s">
        <v>420</v>
      </c>
      <c r="B112" s="913"/>
      <c r="C112" s="752" t="s">
        <v>421</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422</v>
      </c>
      <c r="BA112" s="752"/>
      <c r="BB112" s="752"/>
      <c r="BC112" s="752"/>
      <c r="BD112" s="752"/>
      <c r="BE112" s="752"/>
      <c r="BF112" s="752"/>
      <c r="BG112" s="752"/>
      <c r="BH112" s="752"/>
      <c r="BI112" s="752"/>
      <c r="BJ112" s="752"/>
      <c r="BK112" s="752"/>
      <c r="BL112" s="752"/>
      <c r="BM112" s="752"/>
      <c r="BN112" s="752"/>
      <c r="BO112" s="752"/>
      <c r="BP112" s="753"/>
      <c r="BQ112" s="816">
        <v>98569</v>
      </c>
      <c r="BR112" s="817"/>
      <c r="BS112" s="817"/>
      <c r="BT112" s="817"/>
      <c r="BU112" s="817"/>
      <c r="BV112" s="817">
        <v>90434</v>
      </c>
      <c r="BW112" s="817"/>
      <c r="BX112" s="817"/>
      <c r="BY112" s="817"/>
      <c r="BZ112" s="817"/>
      <c r="CA112" s="817">
        <v>104027</v>
      </c>
      <c r="CB112" s="817"/>
      <c r="CC112" s="817"/>
      <c r="CD112" s="817"/>
      <c r="CE112" s="817"/>
      <c r="CF112" s="875">
        <v>5</v>
      </c>
      <c r="CG112" s="876"/>
      <c r="CH112" s="876"/>
      <c r="CI112" s="876"/>
      <c r="CJ112" s="876"/>
      <c r="CK112" s="927"/>
      <c r="CL112" s="821"/>
      <c r="CM112" s="815" t="s">
        <v>423</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c r="A113" s="914"/>
      <c r="B113" s="915"/>
      <c r="C113" s="752" t="s">
        <v>424</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18692</v>
      </c>
      <c r="AB113" s="919"/>
      <c r="AC113" s="919"/>
      <c r="AD113" s="919"/>
      <c r="AE113" s="920"/>
      <c r="AF113" s="921">
        <v>36456</v>
      </c>
      <c r="AG113" s="919"/>
      <c r="AH113" s="919"/>
      <c r="AI113" s="919"/>
      <c r="AJ113" s="920"/>
      <c r="AK113" s="921">
        <v>37790</v>
      </c>
      <c r="AL113" s="919"/>
      <c r="AM113" s="919"/>
      <c r="AN113" s="919"/>
      <c r="AO113" s="920"/>
      <c r="AP113" s="922">
        <v>1.8</v>
      </c>
      <c r="AQ113" s="923"/>
      <c r="AR113" s="923"/>
      <c r="AS113" s="923"/>
      <c r="AT113" s="924"/>
      <c r="AU113" s="932"/>
      <c r="AV113" s="933"/>
      <c r="AW113" s="933"/>
      <c r="AX113" s="933"/>
      <c r="AY113" s="933"/>
      <c r="AZ113" s="815" t="s">
        <v>425</v>
      </c>
      <c r="BA113" s="752"/>
      <c r="BB113" s="752"/>
      <c r="BC113" s="752"/>
      <c r="BD113" s="752"/>
      <c r="BE113" s="752"/>
      <c r="BF113" s="752"/>
      <c r="BG113" s="752"/>
      <c r="BH113" s="752"/>
      <c r="BI113" s="752"/>
      <c r="BJ113" s="752"/>
      <c r="BK113" s="752"/>
      <c r="BL113" s="752"/>
      <c r="BM113" s="752"/>
      <c r="BN113" s="752"/>
      <c r="BO113" s="752"/>
      <c r="BP113" s="753"/>
      <c r="BQ113" s="816">
        <v>92195</v>
      </c>
      <c r="BR113" s="817"/>
      <c r="BS113" s="817"/>
      <c r="BT113" s="817"/>
      <c r="BU113" s="817"/>
      <c r="BV113" s="817">
        <v>78842</v>
      </c>
      <c r="BW113" s="817"/>
      <c r="BX113" s="817"/>
      <c r="BY113" s="817"/>
      <c r="BZ113" s="817"/>
      <c r="CA113" s="817">
        <v>66946</v>
      </c>
      <c r="CB113" s="817"/>
      <c r="CC113" s="817"/>
      <c r="CD113" s="817"/>
      <c r="CE113" s="817"/>
      <c r="CF113" s="875">
        <v>3.2</v>
      </c>
      <c r="CG113" s="876"/>
      <c r="CH113" s="876"/>
      <c r="CI113" s="876"/>
      <c r="CJ113" s="876"/>
      <c r="CK113" s="927"/>
      <c r="CL113" s="821"/>
      <c r="CM113" s="815" t="s">
        <v>426</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v>4833</v>
      </c>
      <c r="DH113" s="780"/>
      <c r="DI113" s="780"/>
      <c r="DJ113" s="780"/>
      <c r="DK113" s="781"/>
      <c r="DL113" s="782">
        <v>3402</v>
      </c>
      <c r="DM113" s="780"/>
      <c r="DN113" s="780"/>
      <c r="DO113" s="780"/>
      <c r="DP113" s="781"/>
      <c r="DQ113" s="782">
        <v>2239</v>
      </c>
      <c r="DR113" s="780"/>
      <c r="DS113" s="780"/>
      <c r="DT113" s="780"/>
      <c r="DU113" s="781"/>
      <c r="DV113" s="824">
        <v>0.1</v>
      </c>
      <c r="DW113" s="825"/>
      <c r="DX113" s="825"/>
      <c r="DY113" s="825"/>
      <c r="DZ113" s="826"/>
    </row>
    <row r="114" spans="1:130" s="218" customFormat="1" ht="26.25" customHeight="1">
      <c r="A114" s="914"/>
      <c r="B114" s="915"/>
      <c r="C114" s="752" t="s">
        <v>427</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14997</v>
      </c>
      <c r="AB114" s="780"/>
      <c r="AC114" s="780"/>
      <c r="AD114" s="780"/>
      <c r="AE114" s="781"/>
      <c r="AF114" s="782">
        <v>14617</v>
      </c>
      <c r="AG114" s="780"/>
      <c r="AH114" s="780"/>
      <c r="AI114" s="780"/>
      <c r="AJ114" s="781"/>
      <c r="AK114" s="782">
        <v>13894</v>
      </c>
      <c r="AL114" s="780"/>
      <c r="AM114" s="780"/>
      <c r="AN114" s="780"/>
      <c r="AO114" s="781"/>
      <c r="AP114" s="824">
        <v>0.7</v>
      </c>
      <c r="AQ114" s="825"/>
      <c r="AR114" s="825"/>
      <c r="AS114" s="825"/>
      <c r="AT114" s="826"/>
      <c r="AU114" s="932"/>
      <c r="AV114" s="933"/>
      <c r="AW114" s="933"/>
      <c r="AX114" s="933"/>
      <c r="AY114" s="933"/>
      <c r="AZ114" s="815" t="s">
        <v>428</v>
      </c>
      <c r="BA114" s="752"/>
      <c r="BB114" s="752"/>
      <c r="BC114" s="752"/>
      <c r="BD114" s="752"/>
      <c r="BE114" s="752"/>
      <c r="BF114" s="752"/>
      <c r="BG114" s="752"/>
      <c r="BH114" s="752"/>
      <c r="BI114" s="752"/>
      <c r="BJ114" s="752"/>
      <c r="BK114" s="752"/>
      <c r="BL114" s="752"/>
      <c r="BM114" s="752"/>
      <c r="BN114" s="752"/>
      <c r="BO114" s="752"/>
      <c r="BP114" s="753"/>
      <c r="BQ114" s="816">
        <v>608195</v>
      </c>
      <c r="BR114" s="817"/>
      <c r="BS114" s="817"/>
      <c r="BT114" s="817"/>
      <c r="BU114" s="817"/>
      <c r="BV114" s="817">
        <v>577366</v>
      </c>
      <c r="BW114" s="817"/>
      <c r="BX114" s="817"/>
      <c r="BY114" s="817"/>
      <c r="BZ114" s="817"/>
      <c r="CA114" s="817">
        <v>559159</v>
      </c>
      <c r="CB114" s="817"/>
      <c r="CC114" s="817"/>
      <c r="CD114" s="817"/>
      <c r="CE114" s="817"/>
      <c r="CF114" s="875">
        <v>26.8</v>
      </c>
      <c r="CG114" s="876"/>
      <c r="CH114" s="876"/>
      <c r="CI114" s="876"/>
      <c r="CJ114" s="876"/>
      <c r="CK114" s="927"/>
      <c r="CL114" s="821"/>
      <c r="CM114" s="815" t="s">
        <v>429</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c r="A115" s="914"/>
      <c r="B115" s="915"/>
      <c r="C115" s="752" t="s">
        <v>430</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1431</v>
      </c>
      <c r="AB115" s="919"/>
      <c r="AC115" s="919"/>
      <c r="AD115" s="919"/>
      <c r="AE115" s="920"/>
      <c r="AF115" s="921">
        <v>1163</v>
      </c>
      <c r="AG115" s="919"/>
      <c r="AH115" s="919"/>
      <c r="AI115" s="919"/>
      <c r="AJ115" s="920"/>
      <c r="AK115" s="921">
        <v>1229</v>
      </c>
      <c r="AL115" s="919"/>
      <c r="AM115" s="919"/>
      <c r="AN115" s="919"/>
      <c r="AO115" s="920"/>
      <c r="AP115" s="922">
        <v>0.1</v>
      </c>
      <c r="AQ115" s="923"/>
      <c r="AR115" s="923"/>
      <c r="AS115" s="923"/>
      <c r="AT115" s="924"/>
      <c r="AU115" s="932"/>
      <c r="AV115" s="933"/>
      <c r="AW115" s="933"/>
      <c r="AX115" s="933"/>
      <c r="AY115" s="933"/>
      <c r="AZ115" s="815" t="s">
        <v>431</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432</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c r="A116" s="916"/>
      <c r="B116" s="917"/>
      <c r="C116" s="839" t="s">
        <v>433</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434</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435</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436</v>
      </c>
      <c r="Z117" s="897"/>
      <c r="AA117" s="902">
        <v>571615</v>
      </c>
      <c r="AB117" s="903"/>
      <c r="AC117" s="903"/>
      <c r="AD117" s="903"/>
      <c r="AE117" s="904"/>
      <c r="AF117" s="905">
        <v>600665</v>
      </c>
      <c r="AG117" s="903"/>
      <c r="AH117" s="903"/>
      <c r="AI117" s="903"/>
      <c r="AJ117" s="904"/>
      <c r="AK117" s="905">
        <v>599508</v>
      </c>
      <c r="AL117" s="903"/>
      <c r="AM117" s="903"/>
      <c r="AN117" s="903"/>
      <c r="AO117" s="904"/>
      <c r="AP117" s="906"/>
      <c r="AQ117" s="907"/>
      <c r="AR117" s="907"/>
      <c r="AS117" s="907"/>
      <c r="AT117" s="908"/>
      <c r="AU117" s="932"/>
      <c r="AV117" s="933"/>
      <c r="AW117" s="933"/>
      <c r="AX117" s="933"/>
      <c r="AY117" s="933"/>
      <c r="AZ117" s="863" t="s">
        <v>437</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438</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c r="A118" s="895" t="s">
        <v>412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409</v>
      </c>
      <c r="AB118" s="896"/>
      <c r="AC118" s="896"/>
      <c r="AD118" s="896"/>
      <c r="AE118" s="897"/>
      <c r="AF118" s="898" t="s">
        <v>410</v>
      </c>
      <c r="AG118" s="896"/>
      <c r="AH118" s="896"/>
      <c r="AI118" s="896"/>
      <c r="AJ118" s="897"/>
      <c r="AK118" s="898" t="s">
        <v>294</v>
      </c>
      <c r="AL118" s="896"/>
      <c r="AM118" s="896"/>
      <c r="AN118" s="896"/>
      <c r="AO118" s="897"/>
      <c r="AP118" s="899" t="s">
        <v>411</v>
      </c>
      <c r="AQ118" s="900"/>
      <c r="AR118" s="900"/>
      <c r="AS118" s="900"/>
      <c r="AT118" s="901"/>
      <c r="AU118" s="932"/>
      <c r="AV118" s="933"/>
      <c r="AW118" s="933"/>
      <c r="AX118" s="933"/>
      <c r="AY118" s="933"/>
      <c r="AZ118" s="838" t="s">
        <v>439</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440</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c r="A119" s="818" t="s">
        <v>415</v>
      </c>
      <c r="B119" s="819"/>
      <c r="C119" s="860" t="s">
        <v>416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441</v>
      </c>
      <c r="BP119" s="878"/>
      <c r="BQ119" s="879">
        <v>6565145</v>
      </c>
      <c r="BR119" s="845"/>
      <c r="BS119" s="845"/>
      <c r="BT119" s="845"/>
      <c r="BU119" s="845"/>
      <c r="BV119" s="845">
        <v>6612832</v>
      </c>
      <c r="BW119" s="845"/>
      <c r="BX119" s="845"/>
      <c r="BY119" s="845"/>
      <c r="BZ119" s="845"/>
      <c r="CA119" s="845">
        <v>6533853</v>
      </c>
      <c r="CB119" s="845"/>
      <c r="CC119" s="845"/>
      <c r="CD119" s="845"/>
      <c r="CE119" s="845"/>
      <c r="CF119" s="748"/>
      <c r="CG119" s="749"/>
      <c r="CH119" s="749"/>
      <c r="CI119" s="749"/>
      <c r="CJ119" s="834"/>
      <c r="CK119" s="928"/>
      <c r="CL119" s="823"/>
      <c r="CM119" s="838" t="s">
        <v>442</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c r="A120" s="820"/>
      <c r="B120" s="821"/>
      <c r="C120" s="815" t="s">
        <v>419</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v>1431</v>
      </c>
      <c r="AB120" s="780"/>
      <c r="AC120" s="780"/>
      <c r="AD120" s="780"/>
      <c r="AE120" s="781"/>
      <c r="AF120" s="782">
        <v>1163</v>
      </c>
      <c r="AG120" s="780"/>
      <c r="AH120" s="780"/>
      <c r="AI120" s="780"/>
      <c r="AJ120" s="781"/>
      <c r="AK120" s="782">
        <v>1229</v>
      </c>
      <c r="AL120" s="780"/>
      <c r="AM120" s="780"/>
      <c r="AN120" s="780"/>
      <c r="AO120" s="781"/>
      <c r="AP120" s="824">
        <v>0.1</v>
      </c>
      <c r="AQ120" s="825"/>
      <c r="AR120" s="825"/>
      <c r="AS120" s="825"/>
      <c r="AT120" s="826"/>
      <c r="AU120" s="880" t="s">
        <v>443</v>
      </c>
      <c r="AV120" s="881"/>
      <c r="AW120" s="881"/>
      <c r="AX120" s="881"/>
      <c r="AY120" s="882"/>
      <c r="AZ120" s="860" t="s">
        <v>444</v>
      </c>
      <c r="BA120" s="808"/>
      <c r="BB120" s="808"/>
      <c r="BC120" s="808"/>
      <c r="BD120" s="808"/>
      <c r="BE120" s="808"/>
      <c r="BF120" s="808"/>
      <c r="BG120" s="808"/>
      <c r="BH120" s="808"/>
      <c r="BI120" s="808"/>
      <c r="BJ120" s="808"/>
      <c r="BK120" s="808"/>
      <c r="BL120" s="808"/>
      <c r="BM120" s="808"/>
      <c r="BN120" s="808"/>
      <c r="BO120" s="808"/>
      <c r="BP120" s="809"/>
      <c r="BQ120" s="861">
        <v>1716939</v>
      </c>
      <c r="BR120" s="842"/>
      <c r="BS120" s="842"/>
      <c r="BT120" s="842"/>
      <c r="BU120" s="842"/>
      <c r="BV120" s="842">
        <v>1845628</v>
      </c>
      <c r="BW120" s="842"/>
      <c r="BX120" s="842"/>
      <c r="BY120" s="842"/>
      <c r="BZ120" s="842"/>
      <c r="CA120" s="842">
        <v>1638284</v>
      </c>
      <c r="CB120" s="842"/>
      <c r="CC120" s="842"/>
      <c r="CD120" s="842"/>
      <c r="CE120" s="842"/>
      <c r="CF120" s="866">
        <v>78.599999999999994</v>
      </c>
      <c r="CG120" s="867"/>
      <c r="CH120" s="867"/>
      <c r="CI120" s="867"/>
      <c r="CJ120" s="867"/>
      <c r="CK120" s="868" t="s">
        <v>445</v>
      </c>
      <c r="CL120" s="852"/>
      <c r="CM120" s="852"/>
      <c r="CN120" s="852"/>
      <c r="CO120" s="853"/>
      <c r="CP120" s="872" t="s">
        <v>390</v>
      </c>
      <c r="CQ120" s="873"/>
      <c r="CR120" s="873"/>
      <c r="CS120" s="873"/>
      <c r="CT120" s="873"/>
      <c r="CU120" s="873"/>
      <c r="CV120" s="873"/>
      <c r="CW120" s="873"/>
      <c r="CX120" s="873"/>
      <c r="CY120" s="873"/>
      <c r="CZ120" s="873"/>
      <c r="DA120" s="873"/>
      <c r="DB120" s="873"/>
      <c r="DC120" s="873"/>
      <c r="DD120" s="873"/>
      <c r="DE120" s="873"/>
      <c r="DF120" s="874"/>
      <c r="DG120" s="861">
        <v>74781</v>
      </c>
      <c r="DH120" s="842"/>
      <c r="DI120" s="842"/>
      <c r="DJ120" s="842"/>
      <c r="DK120" s="842"/>
      <c r="DL120" s="842">
        <v>60699</v>
      </c>
      <c r="DM120" s="842"/>
      <c r="DN120" s="842"/>
      <c r="DO120" s="842"/>
      <c r="DP120" s="842"/>
      <c r="DQ120" s="842">
        <v>59095</v>
      </c>
      <c r="DR120" s="842"/>
      <c r="DS120" s="842"/>
      <c r="DT120" s="842"/>
      <c r="DU120" s="842"/>
      <c r="DV120" s="843">
        <v>2.8</v>
      </c>
      <c r="DW120" s="843"/>
      <c r="DX120" s="843"/>
      <c r="DY120" s="843"/>
      <c r="DZ120" s="844"/>
    </row>
    <row r="121" spans="1:130" s="218" customFormat="1" ht="26.25" customHeight="1">
      <c r="A121" s="820"/>
      <c r="B121" s="821"/>
      <c r="C121" s="863" t="s">
        <v>446</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447</v>
      </c>
      <c r="BA121" s="752"/>
      <c r="BB121" s="752"/>
      <c r="BC121" s="752"/>
      <c r="BD121" s="752"/>
      <c r="BE121" s="752"/>
      <c r="BF121" s="752"/>
      <c r="BG121" s="752"/>
      <c r="BH121" s="752"/>
      <c r="BI121" s="752"/>
      <c r="BJ121" s="752"/>
      <c r="BK121" s="752"/>
      <c r="BL121" s="752"/>
      <c r="BM121" s="752"/>
      <c r="BN121" s="752"/>
      <c r="BO121" s="752"/>
      <c r="BP121" s="753"/>
      <c r="BQ121" s="816">
        <v>123719</v>
      </c>
      <c r="BR121" s="817"/>
      <c r="BS121" s="817"/>
      <c r="BT121" s="817"/>
      <c r="BU121" s="817"/>
      <c r="BV121" s="817">
        <v>78089</v>
      </c>
      <c r="BW121" s="817"/>
      <c r="BX121" s="817"/>
      <c r="BY121" s="817"/>
      <c r="BZ121" s="817"/>
      <c r="CA121" s="817">
        <v>61530</v>
      </c>
      <c r="CB121" s="817"/>
      <c r="CC121" s="817"/>
      <c r="CD121" s="817"/>
      <c r="CE121" s="817"/>
      <c r="CF121" s="875">
        <v>3</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v>29735</v>
      </c>
      <c r="DM121" s="817"/>
      <c r="DN121" s="817"/>
      <c r="DO121" s="817"/>
      <c r="DP121" s="817"/>
      <c r="DQ121" s="817">
        <v>44932</v>
      </c>
      <c r="DR121" s="817"/>
      <c r="DS121" s="817"/>
      <c r="DT121" s="817"/>
      <c r="DU121" s="817"/>
      <c r="DV121" s="794">
        <v>2.2000000000000002</v>
      </c>
      <c r="DW121" s="794"/>
      <c r="DX121" s="794"/>
      <c r="DY121" s="794"/>
      <c r="DZ121" s="795"/>
    </row>
    <row r="122" spans="1:130" s="218" customFormat="1" ht="26.25" customHeight="1">
      <c r="A122" s="820"/>
      <c r="B122" s="821"/>
      <c r="C122" s="815" t="s">
        <v>429</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448</v>
      </c>
      <c r="BA122" s="839"/>
      <c r="BB122" s="839"/>
      <c r="BC122" s="839"/>
      <c r="BD122" s="839"/>
      <c r="BE122" s="839"/>
      <c r="BF122" s="839"/>
      <c r="BG122" s="839"/>
      <c r="BH122" s="839"/>
      <c r="BI122" s="839"/>
      <c r="BJ122" s="839"/>
      <c r="BK122" s="839"/>
      <c r="BL122" s="839"/>
      <c r="BM122" s="839"/>
      <c r="BN122" s="839"/>
      <c r="BO122" s="839"/>
      <c r="BP122" s="840"/>
      <c r="BQ122" s="879">
        <v>4045877</v>
      </c>
      <c r="BR122" s="845"/>
      <c r="BS122" s="845"/>
      <c r="BT122" s="845"/>
      <c r="BU122" s="845"/>
      <c r="BV122" s="845">
        <v>4069039</v>
      </c>
      <c r="BW122" s="845"/>
      <c r="BX122" s="845"/>
      <c r="BY122" s="845"/>
      <c r="BZ122" s="845"/>
      <c r="CA122" s="845">
        <v>4272819</v>
      </c>
      <c r="CB122" s="845"/>
      <c r="CC122" s="845"/>
      <c r="CD122" s="845"/>
      <c r="CE122" s="845"/>
      <c r="CF122" s="846">
        <v>205</v>
      </c>
      <c r="CG122" s="847"/>
      <c r="CH122" s="847"/>
      <c r="CI122" s="847"/>
      <c r="CJ122" s="847"/>
      <c r="CK122" s="869"/>
      <c r="CL122" s="855"/>
      <c r="CM122" s="855"/>
      <c r="CN122" s="855"/>
      <c r="CO122" s="856"/>
      <c r="CP122" s="835" t="s">
        <v>391</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c r="A123" s="820"/>
      <c r="B123" s="821"/>
      <c r="C123" s="815" t="s">
        <v>435</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449</v>
      </c>
      <c r="BP123" s="878"/>
      <c r="BQ123" s="832">
        <v>5886535</v>
      </c>
      <c r="BR123" s="833"/>
      <c r="BS123" s="833"/>
      <c r="BT123" s="833"/>
      <c r="BU123" s="833"/>
      <c r="BV123" s="833">
        <v>5992756</v>
      </c>
      <c r="BW123" s="833"/>
      <c r="BX123" s="833"/>
      <c r="BY123" s="833"/>
      <c r="BZ123" s="833"/>
      <c r="CA123" s="833">
        <v>5972633</v>
      </c>
      <c r="CB123" s="833"/>
      <c r="CC123" s="833"/>
      <c r="CD123" s="833"/>
      <c r="CE123" s="833"/>
      <c r="CF123" s="748"/>
      <c r="CG123" s="749"/>
      <c r="CH123" s="749"/>
      <c r="CI123" s="749"/>
      <c r="CJ123" s="834"/>
      <c r="CK123" s="869"/>
      <c r="CL123" s="855"/>
      <c r="CM123" s="855"/>
      <c r="CN123" s="855"/>
      <c r="CO123" s="856"/>
      <c r="CP123" s="835" t="s">
        <v>392</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c r="A124" s="820"/>
      <c r="B124" s="821"/>
      <c r="C124" s="815" t="s">
        <v>438</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450</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32.9</v>
      </c>
      <c r="BR124" s="831"/>
      <c r="BS124" s="831"/>
      <c r="BT124" s="831"/>
      <c r="BU124" s="831"/>
      <c r="BV124" s="831">
        <v>30.1</v>
      </c>
      <c r="BW124" s="831"/>
      <c r="BX124" s="831"/>
      <c r="BY124" s="831"/>
      <c r="BZ124" s="831"/>
      <c r="CA124" s="831">
        <v>26.9</v>
      </c>
      <c r="CB124" s="831"/>
      <c r="CC124" s="831"/>
      <c r="CD124" s="831"/>
      <c r="CE124" s="831"/>
      <c r="CF124" s="726"/>
      <c r="CG124" s="727"/>
      <c r="CH124" s="727"/>
      <c r="CI124" s="727"/>
      <c r="CJ124" s="862"/>
      <c r="CK124" s="870"/>
      <c r="CL124" s="870"/>
      <c r="CM124" s="870"/>
      <c r="CN124" s="870"/>
      <c r="CO124" s="871"/>
      <c r="CP124" s="835" t="s">
        <v>451</v>
      </c>
      <c r="CQ124" s="836"/>
      <c r="CR124" s="836"/>
      <c r="CS124" s="836"/>
      <c r="CT124" s="836"/>
      <c r="CU124" s="836"/>
      <c r="CV124" s="836"/>
      <c r="CW124" s="836"/>
      <c r="CX124" s="836"/>
      <c r="CY124" s="836"/>
      <c r="CZ124" s="836"/>
      <c r="DA124" s="836"/>
      <c r="DB124" s="836"/>
      <c r="DC124" s="836"/>
      <c r="DD124" s="836"/>
      <c r="DE124" s="836"/>
      <c r="DF124" s="837"/>
      <c r="DG124" s="763">
        <v>23788</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c r="A125" s="820"/>
      <c r="B125" s="821"/>
      <c r="C125" s="815" t="s">
        <v>440</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452</v>
      </c>
      <c r="CL125" s="852"/>
      <c r="CM125" s="852"/>
      <c r="CN125" s="852"/>
      <c r="CO125" s="853"/>
      <c r="CP125" s="860" t="s">
        <v>453</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c r="A126" s="820"/>
      <c r="B126" s="821"/>
      <c r="C126" s="815" t="s">
        <v>442</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454</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c r="A127" s="822"/>
      <c r="B127" s="823"/>
      <c r="C127" s="838" t="s">
        <v>455</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456</v>
      </c>
      <c r="AY127" s="812"/>
      <c r="AZ127" s="812"/>
      <c r="BA127" s="812"/>
      <c r="BB127" s="812"/>
      <c r="BC127" s="812"/>
      <c r="BD127" s="812"/>
      <c r="BE127" s="813"/>
      <c r="BF127" s="811" t="s">
        <v>457</v>
      </c>
      <c r="BG127" s="812"/>
      <c r="BH127" s="812"/>
      <c r="BI127" s="812"/>
      <c r="BJ127" s="812"/>
      <c r="BK127" s="812"/>
      <c r="BL127" s="813"/>
      <c r="BM127" s="811" t="s">
        <v>458</v>
      </c>
      <c r="BN127" s="812"/>
      <c r="BO127" s="812"/>
      <c r="BP127" s="812"/>
      <c r="BQ127" s="812"/>
      <c r="BR127" s="812"/>
      <c r="BS127" s="813"/>
      <c r="BT127" s="811" t="s">
        <v>459</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460</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c r="A128" s="796" t="s">
        <v>461</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462</v>
      </c>
      <c r="X128" s="798"/>
      <c r="Y128" s="798"/>
      <c r="Z128" s="799"/>
      <c r="AA128" s="800">
        <v>15286</v>
      </c>
      <c r="AB128" s="801"/>
      <c r="AC128" s="801"/>
      <c r="AD128" s="801"/>
      <c r="AE128" s="802"/>
      <c r="AF128" s="803">
        <v>16267</v>
      </c>
      <c r="AG128" s="801"/>
      <c r="AH128" s="801"/>
      <c r="AI128" s="801"/>
      <c r="AJ128" s="802"/>
      <c r="AK128" s="803">
        <v>15286</v>
      </c>
      <c r="AL128" s="801"/>
      <c r="AM128" s="801"/>
      <c r="AN128" s="801"/>
      <c r="AO128" s="802"/>
      <c r="AP128" s="804"/>
      <c r="AQ128" s="805"/>
      <c r="AR128" s="805"/>
      <c r="AS128" s="805"/>
      <c r="AT128" s="806"/>
      <c r="AU128" s="220"/>
      <c r="AV128" s="220"/>
      <c r="AW128" s="220"/>
      <c r="AX128" s="807" t="s">
        <v>463</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464</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465</v>
      </c>
      <c r="X129" s="777"/>
      <c r="Y129" s="777"/>
      <c r="Z129" s="778"/>
      <c r="AA129" s="779">
        <v>2476622</v>
      </c>
      <c r="AB129" s="780"/>
      <c r="AC129" s="780"/>
      <c r="AD129" s="780"/>
      <c r="AE129" s="781"/>
      <c r="AF129" s="782">
        <v>2479562</v>
      </c>
      <c r="AG129" s="780"/>
      <c r="AH129" s="780"/>
      <c r="AI129" s="780"/>
      <c r="AJ129" s="781"/>
      <c r="AK129" s="782">
        <v>2503060</v>
      </c>
      <c r="AL129" s="780"/>
      <c r="AM129" s="780"/>
      <c r="AN129" s="780"/>
      <c r="AO129" s="781"/>
      <c r="AP129" s="783"/>
      <c r="AQ129" s="784"/>
      <c r="AR129" s="784"/>
      <c r="AS129" s="784"/>
      <c r="AT129" s="785"/>
      <c r="AU129" s="221"/>
      <c r="AV129" s="221"/>
      <c r="AW129" s="221"/>
      <c r="AX129" s="751" t="s">
        <v>466</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774" t="s">
        <v>467</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468</v>
      </c>
      <c r="X130" s="777"/>
      <c r="Y130" s="777"/>
      <c r="Z130" s="778"/>
      <c r="AA130" s="779">
        <v>415112</v>
      </c>
      <c r="AB130" s="780"/>
      <c r="AC130" s="780"/>
      <c r="AD130" s="780"/>
      <c r="AE130" s="781"/>
      <c r="AF130" s="782">
        <v>420190</v>
      </c>
      <c r="AG130" s="780"/>
      <c r="AH130" s="780"/>
      <c r="AI130" s="780"/>
      <c r="AJ130" s="781"/>
      <c r="AK130" s="782">
        <v>418300</v>
      </c>
      <c r="AL130" s="780"/>
      <c r="AM130" s="780"/>
      <c r="AN130" s="780"/>
      <c r="AO130" s="781"/>
      <c r="AP130" s="783"/>
      <c r="AQ130" s="784"/>
      <c r="AR130" s="784"/>
      <c r="AS130" s="784"/>
      <c r="AT130" s="785"/>
      <c r="AU130" s="221"/>
      <c r="AV130" s="221"/>
      <c r="AW130" s="221"/>
      <c r="AX130" s="751" t="s">
        <v>469</v>
      </c>
      <c r="AY130" s="752"/>
      <c r="AZ130" s="752"/>
      <c r="BA130" s="752"/>
      <c r="BB130" s="752"/>
      <c r="BC130" s="752"/>
      <c r="BD130" s="752"/>
      <c r="BE130" s="753"/>
      <c r="BF130" s="754">
        <v>7.5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470</v>
      </c>
      <c r="X131" s="761"/>
      <c r="Y131" s="761"/>
      <c r="Z131" s="762"/>
      <c r="AA131" s="763">
        <v>2061510</v>
      </c>
      <c r="AB131" s="764"/>
      <c r="AC131" s="764"/>
      <c r="AD131" s="764"/>
      <c r="AE131" s="765"/>
      <c r="AF131" s="766">
        <v>2059372</v>
      </c>
      <c r="AG131" s="764"/>
      <c r="AH131" s="764"/>
      <c r="AI131" s="764"/>
      <c r="AJ131" s="765"/>
      <c r="AK131" s="766">
        <v>2084760</v>
      </c>
      <c r="AL131" s="764"/>
      <c r="AM131" s="764"/>
      <c r="AN131" s="764"/>
      <c r="AO131" s="765"/>
      <c r="AP131" s="767"/>
      <c r="AQ131" s="768"/>
      <c r="AR131" s="768"/>
      <c r="AS131" s="768"/>
      <c r="AT131" s="769"/>
      <c r="AU131" s="221"/>
      <c r="AV131" s="221"/>
      <c r="AW131" s="221"/>
      <c r="AX131" s="729" t="s">
        <v>471</v>
      </c>
      <c r="AY131" s="730"/>
      <c r="AZ131" s="730"/>
      <c r="BA131" s="730"/>
      <c r="BB131" s="730"/>
      <c r="BC131" s="730"/>
      <c r="BD131" s="730"/>
      <c r="BE131" s="731"/>
      <c r="BF131" s="732">
        <v>26.9</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38" t="s">
        <v>472</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473</v>
      </c>
      <c r="W132" s="742"/>
      <c r="X132" s="742"/>
      <c r="Y132" s="742"/>
      <c r="Z132" s="743"/>
      <c r="AA132" s="744">
        <v>6.8501729310000004</v>
      </c>
      <c r="AB132" s="745"/>
      <c r="AC132" s="745"/>
      <c r="AD132" s="745"/>
      <c r="AE132" s="746"/>
      <c r="AF132" s="747">
        <v>7.9736929510000003</v>
      </c>
      <c r="AG132" s="745"/>
      <c r="AH132" s="745"/>
      <c r="AI132" s="745"/>
      <c r="AJ132" s="746"/>
      <c r="AK132" s="747">
        <v>7.9588058100000003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474</v>
      </c>
      <c r="W133" s="721"/>
      <c r="X133" s="721"/>
      <c r="Y133" s="721"/>
      <c r="Z133" s="722"/>
      <c r="AA133" s="723">
        <v>6.2</v>
      </c>
      <c r="AB133" s="724"/>
      <c r="AC133" s="724"/>
      <c r="AD133" s="724"/>
      <c r="AE133" s="725"/>
      <c r="AF133" s="723">
        <v>6.9</v>
      </c>
      <c r="AG133" s="724"/>
      <c r="AH133" s="724"/>
      <c r="AI133" s="724"/>
      <c r="AJ133" s="725"/>
      <c r="AK133" s="723">
        <v>7.5</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8LmG+8TU/t3dAmj8Bz9dQzoeN4xdfZbVIabrFqt33pZm9A1kWJngRjLpL2dfNgfVZKS3zgGouBrW2/2R1ivhVg==" saltValue="NswRzyv0XVKOf+741N/TU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cols>
    <col min="1" max="120" width="2.7265625" style="248" customWidth="1"/>
    <col min="121" max="121" width="0" style="247" hidden="1" customWidth="1"/>
    <col min="122" max="16384" width="9" style="247" hidden="1"/>
  </cols>
  <sheetData>
    <row r="1" spans="1:120" ht="13">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7"/>
    </row>
    <row r="17" spans="119:120" ht="13">
      <c r="DP17" s="247"/>
    </row>
    <row r="18" spans="119:120" ht="13"/>
    <row r="19" spans="119:120" ht="13"/>
    <row r="20" spans="119:120" ht="13">
      <c r="DO20" s="247"/>
      <c r="DP20" s="247"/>
    </row>
    <row r="21" spans="119:120" ht="13">
      <c r="DP21" s="247"/>
    </row>
    <row r="22" spans="119:120" ht="13"/>
    <row r="23" spans="119:120" ht="13">
      <c r="DO23" s="247"/>
      <c r="DP23" s="247"/>
    </row>
    <row r="24" spans="119:120" ht="13">
      <c r="DP24" s="247"/>
    </row>
    <row r="25" spans="119:120" ht="13">
      <c r="DP25" s="247"/>
    </row>
    <row r="26" spans="119:120" ht="13">
      <c r="DO26" s="247"/>
      <c r="DP26" s="247"/>
    </row>
    <row r="27" spans="119:120" ht="13"/>
    <row r="28" spans="119:120" ht="13">
      <c r="DO28" s="247"/>
      <c r="DP28" s="247"/>
    </row>
    <row r="29" spans="119:120" ht="13">
      <c r="DP29" s="247"/>
    </row>
    <row r="30" spans="119:120" ht="13"/>
    <row r="31" spans="119:120" ht="13">
      <c r="DO31" s="247"/>
      <c r="DP31" s="247"/>
    </row>
    <row r="32" spans="119:120" ht="13"/>
    <row r="33" spans="98:120" ht="13">
      <c r="DO33" s="247"/>
      <c r="DP33" s="247"/>
    </row>
    <row r="34" spans="98:120" ht="13">
      <c r="DM34" s="247"/>
    </row>
    <row r="35" spans="98:120" ht="13">
      <c r="CT35" s="247"/>
      <c r="CU35" s="247"/>
      <c r="CV35" s="247"/>
      <c r="CY35" s="247"/>
      <c r="CZ35" s="247"/>
      <c r="DA35" s="247"/>
      <c r="DD35" s="247"/>
      <c r="DE35" s="247"/>
      <c r="DF35" s="247"/>
      <c r="DI35" s="247"/>
      <c r="DJ35" s="247"/>
      <c r="DK35" s="247"/>
      <c r="DM35" s="247"/>
      <c r="DN35" s="247"/>
      <c r="DO35" s="247"/>
      <c r="DP35" s="247"/>
    </row>
    <row r="36" spans="98:120" ht="13"/>
    <row r="37" spans="98:120" ht="13">
      <c r="CW37" s="247"/>
      <c r="DB37" s="247"/>
      <c r="DG37" s="247"/>
      <c r="DL37" s="247"/>
      <c r="DP37" s="247"/>
    </row>
    <row r="38" spans="98:120" ht="13">
      <c r="CT38" s="247"/>
      <c r="CU38" s="247"/>
      <c r="CV38" s="247"/>
      <c r="CW38" s="247"/>
      <c r="CY38" s="247"/>
      <c r="CZ38" s="247"/>
      <c r="DA38" s="247"/>
      <c r="DB38" s="247"/>
      <c r="DD38" s="247"/>
      <c r="DE38" s="247"/>
      <c r="DF38" s="247"/>
      <c r="DG38" s="247"/>
      <c r="DI38" s="247"/>
      <c r="DJ38" s="247"/>
      <c r="DK38" s="247"/>
      <c r="DL38" s="247"/>
      <c r="DN38" s="247"/>
      <c r="DO38" s="247"/>
      <c r="DP38" s="247"/>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7"/>
      <c r="DO49" s="247"/>
      <c r="DP49" s="247"/>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7"/>
      <c r="CS63" s="247"/>
      <c r="CX63" s="247"/>
      <c r="DC63" s="247"/>
      <c r="DH63" s="247"/>
    </row>
    <row r="64" spans="22:120" ht="13">
      <c r="V64" s="247"/>
    </row>
    <row r="65" spans="15:120" ht="13">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c r="Q66" s="247"/>
      <c r="S66" s="247"/>
      <c r="U66" s="247"/>
      <c r="DM66" s="247"/>
    </row>
    <row r="67" spans="15:120" ht="13">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row r="69" spans="15:120" ht="13"/>
    <row r="70" spans="15:120" ht="13"/>
    <row r="71" spans="15:120" ht="13"/>
    <row r="72" spans="15:120" ht="13">
      <c r="DP72" s="247"/>
    </row>
    <row r="73" spans="15:120" ht="13">
      <c r="DP73" s="247"/>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7"/>
      <c r="CX96" s="247"/>
      <c r="DC96" s="247"/>
      <c r="DH96" s="247"/>
    </row>
    <row r="97" spans="24:120" ht="13">
      <c r="CS97" s="247"/>
      <c r="CX97" s="247"/>
      <c r="DC97" s="247"/>
      <c r="DH97" s="247"/>
      <c r="DP97" s="248" t="s">
        <v>475</v>
      </c>
    </row>
    <row r="98" spans="24:120" ht="13" hidden="1">
      <c r="CS98" s="247"/>
      <c r="CX98" s="247"/>
      <c r="DC98" s="247"/>
      <c r="DH98" s="247"/>
    </row>
    <row r="99" spans="24:120" ht="13"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 hidden="1">
      <c r="CT103" s="247"/>
      <c r="CV103" s="247"/>
      <c r="CW103" s="247"/>
      <c r="CY103" s="247"/>
      <c r="DA103" s="247"/>
      <c r="DB103" s="247"/>
      <c r="DD103" s="247"/>
      <c r="DF103" s="247"/>
      <c r="DG103" s="247"/>
      <c r="DI103" s="247"/>
      <c r="DK103" s="247"/>
      <c r="DL103" s="247"/>
      <c r="DM103" s="247"/>
      <c r="DN103" s="247"/>
      <c r="DO103" s="247"/>
      <c r="DP103" s="247"/>
    </row>
    <row r="104" spans="24:120" ht="13" hidden="1">
      <c r="CV104" s="247"/>
      <c r="CW104" s="247"/>
      <c r="DA104" s="247"/>
      <c r="DB104" s="247"/>
      <c r="DF104" s="247"/>
      <c r="DG104" s="247"/>
      <c r="DK104" s="247"/>
      <c r="DL104" s="247"/>
      <c r="DN104" s="247"/>
      <c r="DO104" s="247"/>
      <c r="DP104" s="247"/>
    </row>
    <row r="105" spans="24:120" ht="12.75" hidden="1" customHeight="1"/>
  </sheetData>
  <sheetProtection algorithmName="SHA-512" hashValue="OgkoG/G4X8gWT14LPw+W2mCj0jfTcf4Yv69gtGB64ULSFrTNvMmQOtCiPTV/lE1JVpmKyTgAIweibnqbGD/T3A==" saltValue="s8REmu++qNw6kCRRHKavU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328125" style="248" customWidth="1"/>
    <col min="117" max="16384" width="9" style="247" hidden="1"/>
  </cols>
  <sheetData>
    <row r="1" spans="2:116" ht="13">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row r="3" spans="2:116" ht="13"/>
    <row r="4" spans="2:116" ht="13">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row r="20" spans="9:116" ht="13"/>
    <row r="21" spans="9:116" ht="13">
      <c r="DL21" s="247"/>
    </row>
    <row r="22" spans="9:116" ht="13">
      <c r="DI22" s="247"/>
      <c r="DJ22" s="247"/>
      <c r="DK22" s="247"/>
      <c r="DL22" s="247"/>
    </row>
    <row r="23" spans="9:116" ht="13">
      <c r="CY23" s="247"/>
      <c r="CZ23" s="247"/>
      <c r="DA23" s="247"/>
      <c r="DB23" s="247"/>
      <c r="DC23" s="247"/>
      <c r="DD23" s="247"/>
      <c r="DE23" s="247"/>
      <c r="DF23" s="247"/>
      <c r="DG23" s="247"/>
      <c r="DH23" s="247"/>
      <c r="DI23" s="247"/>
      <c r="DJ23" s="247"/>
      <c r="DK23" s="247"/>
      <c r="DL23" s="247"/>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7"/>
      <c r="DA35" s="247"/>
      <c r="DB35" s="247"/>
      <c r="DC35" s="247"/>
      <c r="DD35" s="247"/>
      <c r="DE35" s="247"/>
      <c r="DF35" s="247"/>
      <c r="DG35" s="247"/>
      <c r="DH35" s="247"/>
      <c r="DI35" s="247"/>
      <c r="DJ35" s="247"/>
      <c r="DK35" s="247"/>
      <c r="DL35" s="247"/>
    </row>
    <row r="36" spans="15:116" ht="13"/>
    <row r="37" spans="15:116" ht="13">
      <c r="DL37" s="247"/>
    </row>
    <row r="38" spans="15:116" ht="13">
      <c r="DI38" s="247"/>
      <c r="DJ38" s="247"/>
      <c r="DK38" s="247"/>
      <c r="DL38" s="247"/>
    </row>
    <row r="39" spans="15:116" ht="13"/>
    <row r="40" spans="15:116" ht="13"/>
    <row r="41" spans="15:116" ht="13"/>
    <row r="42" spans="15:116" ht="13"/>
    <row r="43" spans="15:116" ht="13">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c r="DL44" s="247"/>
    </row>
    <row r="45" spans="15:116" ht="13"/>
    <row r="46" spans="15:116" ht="13">
      <c r="DA46" s="247"/>
      <c r="DB46" s="247"/>
      <c r="DC46" s="247"/>
      <c r="DD46" s="247"/>
      <c r="DE46" s="247"/>
      <c r="DF46" s="247"/>
      <c r="DG46" s="247"/>
      <c r="DH46" s="247"/>
      <c r="DI46" s="247"/>
      <c r="DJ46" s="247"/>
      <c r="DK46" s="247"/>
      <c r="DL46" s="247"/>
    </row>
    <row r="47" spans="15:116" ht="13"/>
    <row r="48" spans="15:116" ht="13"/>
    <row r="49" spans="104:116" ht="13"/>
    <row r="50" spans="104:116" ht="13">
      <c r="CZ50" s="247"/>
      <c r="DA50" s="247"/>
      <c r="DB50" s="247"/>
      <c r="DC50" s="247"/>
      <c r="DD50" s="247"/>
      <c r="DE50" s="247"/>
      <c r="DF50" s="247"/>
      <c r="DG50" s="247"/>
      <c r="DH50" s="247"/>
      <c r="DI50" s="247"/>
      <c r="DJ50" s="247"/>
      <c r="DK50" s="247"/>
      <c r="DL50" s="247"/>
    </row>
    <row r="51" spans="104:116" ht="13"/>
    <row r="52" spans="104:116" ht="13"/>
    <row r="53" spans="104:116" ht="13">
      <c r="DL53" s="247"/>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7"/>
      <c r="DD67" s="247"/>
      <c r="DE67" s="247"/>
      <c r="DF67" s="247"/>
      <c r="DG67" s="247"/>
      <c r="DH67" s="247"/>
      <c r="DI67" s="247"/>
      <c r="DJ67" s="247"/>
      <c r="DK67" s="247"/>
      <c r="DL67" s="247"/>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q3XX4UelDhI8SFrPuCOm0/jQKC3UC+zHlpvB8NsPGQLlL46U4bd6fNHdyLtkcjZ0YdtnOQCtNTyN0CwDQLqjQA==" saltValue="XvfWy/lzRGFwHnMRhLdIu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c r="AS1" s="250"/>
      <c r="AT1" s="250"/>
    </row>
    <row r="2" spans="1:46" ht="13">
      <c r="AS2" s="250"/>
      <c r="AT2" s="250"/>
    </row>
    <row r="3" spans="1:46" ht="13">
      <c r="AS3" s="250"/>
      <c r="AT3" s="250"/>
    </row>
    <row r="4" spans="1:46" ht="13">
      <c r="AS4" s="250"/>
      <c r="AT4" s="250"/>
    </row>
    <row r="5" spans="1:46" ht="16.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20" t="s">
        <v>478</v>
      </c>
      <c r="AP7" s="260"/>
      <c r="AQ7" s="261" t="s">
        <v>479</v>
      </c>
      <c r="AR7" s="262"/>
    </row>
    <row r="8" spans="1:46" ht="13">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1"/>
      <c r="AP8" s="266" t="s">
        <v>480</v>
      </c>
      <c r="AQ8" s="267" t="s">
        <v>481</v>
      </c>
      <c r="AR8" s="268" t="s">
        <v>482</v>
      </c>
    </row>
    <row r="9" spans="1:46" ht="13">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2" t="s">
        <v>483</v>
      </c>
      <c r="AL9" s="1133"/>
      <c r="AM9" s="1133"/>
      <c r="AN9" s="1134"/>
      <c r="AO9" s="269">
        <v>824755</v>
      </c>
      <c r="AP9" s="269">
        <v>236726</v>
      </c>
      <c r="AQ9" s="270">
        <v>289558</v>
      </c>
      <c r="AR9" s="271">
        <v>-18.2</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2" t="s">
        <v>484</v>
      </c>
      <c r="AL10" s="1133"/>
      <c r="AM10" s="1133"/>
      <c r="AN10" s="1134"/>
      <c r="AO10" s="272">
        <v>87970</v>
      </c>
      <c r="AP10" s="272">
        <v>25250</v>
      </c>
      <c r="AQ10" s="273">
        <v>31838</v>
      </c>
      <c r="AR10" s="274">
        <v>-20.7</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2" t="s">
        <v>485</v>
      </c>
      <c r="AL11" s="1133"/>
      <c r="AM11" s="1133"/>
      <c r="AN11" s="1134"/>
      <c r="AO11" s="272" t="s">
        <v>486</v>
      </c>
      <c r="AP11" s="272" t="s">
        <v>486</v>
      </c>
      <c r="AQ11" s="273">
        <v>5309</v>
      </c>
      <c r="AR11" s="274" t="s">
        <v>486</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2" t="s">
        <v>487</v>
      </c>
      <c r="AL12" s="1133"/>
      <c r="AM12" s="1133"/>
      <c r="AN12" s="1134"/>
      <c r="AO12" s="272" t="s">
        <v>486</v>
      </c>
      <c r="AP12" s="272" t="s">
        <v>486</v>
      </c>
      <c r="AQ12" s="273" t="s">
        <v>486</v>
      </c>
      <c r="AR12" s="274" t="s">
        <v>486</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2" t="s">
        <v>488</v>
      </c>
      <c r="AL13" s="1133"/>
      <c r="AM13" s="1133"/>
      <c r="AN13" s="1134"/>
      <c r="AO13" s="272">
        <v>45341</v>
      </c>
      <c r="AP13" s="272">
        <v>13014</v>
      </c>
      <c r="AQ13" s="273">
        <v>8195</v>
      </c>
      <c r="AR13" s="274">
        <v>58.8</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2" t="s">
        <v>489</v>
      </c>
      <c r="AL14" s="1133"/>
      <c r="AM14" s="1133"/>
      <c r="AN14" s="1134"/>
      <c r="AO14" s="272">
        <v>60719</v>
      </c>
      <c r="AP14" s="272">
        <v>17428</v>
      </c>
      <c r="AQ14" s="273">
        <v>5752</v>
      </c>
      <c r="AR14" s="274">
        <v>203</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5" t="s">
        <v>490</v>
      </c>
      <c r="AL15" s="1136"/>
      <c r="AM15" s="1136"/>
      <c r="AN15" s="1137"/>
      <c r="AO15" s="272">
        <v>-87971</v>
      </c>
      <c r="AP15" s="272">
        <v>-25250</v>
      </c>
      <c r="AQ15" s="273">
        <v>-17150</v>
      </c>
      <c r="AR15" s="274">
        <v>47.2</v>
      </c>
    </row>
    <row r="16" spans="1:46" ht="13">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5" t="s">
        <v>177</v>
      </c>
      <c r="AL16" s="1136"/>
      <c r="AM16" s="1136"/>
      <c r="AN16" s="1137"/>
      <c r="AO16" s="272">
        <v>930814</v>
      </c>
      <c r="AP16" s="272">
        <v>267168</v>
      </c>
      <c r="AQ16" s="273">
        <v>323504</v>
      </c>
      <c r="AR16" s="274">
        <v>-17.399999999999999</v>
      </c>
    </row>
    <row r="17" spans="1:46" ht="13">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8" t="s">
        <v>495</v>
      </c>
      <c r="AL21" s="1139"/>
      <c r="AM21" s="1139"/>
      <c r="AN21" s="1140"/>
      <c r="AO21" s="285">
        <v>20.67</v>
      </c>
      <c r="AP21" s="286">
        <v>26.26</v>
      </c>
      <c r="AQ21" s="287">
        <v>-5.59</v>
      </c>
      <c r="AR21" s="255"/>
      <c r="AS21" s="288"/>
      <c r="AT21" s="284"/>
    </row>
    <row r="22" spans="1:46" s="289" customFormat="1" ht="13">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8" t="s">
        <v>496</v>
      </c>
      <c r="AL22" s="1139"/>
      <c r="AM22" s="1139"/>
      <c r="AN22" s="1140"/>
      <c r="AO22" s="290">
        <v>93</v>
      </c>
      <c r="AP22" s="291">
        <v>94.5</v>
      </c>
      <c r="AQ22" s="292">
        <v>-1.5</v>
      </c>
      <c r="AR22" s="276"/>
      <c r="AS22" s="288"/>
      <c r="AT22" s="284"/>
    </row>
    <row r="23" spans="1:46" s="289" customFormat="1" ht="13">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c r="A26" s="1131" t="s">
        <v>497</v>
      </c>
      <c r="B26" s="1131"/>
      <c r="C26" s="1131"/>
      <c r="D26" s="1131"/>
      <c r="E26" s="1131"/>
      <c r="F26" s="1131"/>
      <c r="G26" s="1131"/>
      <c r="H26" s="1131"/>
      <c r="I26" s="1131"/>
      <c r="J26" s="1131"/>
      <c r="K26" s="1131"/>
      <c r="L26" s="1131"/>
      <c r="M26" s="1131"/>
      <c r="N26" s="1131"/>
      <c r="O26" s="1131"/>
      <c r="P26" s="1131"/>
      <c r="Q26" s="1131"/>
      <c r="R26" s="1131"/>
      <c r="S26" s="1131"/>
      <c r="T26" s="1131"/>
      <c r="U26" s="1131"/>
      <c r="V26" s="1131"/>
      <c r="W26" s="1131"/>
      <c r="X26" s="1131"/>
      <c r="Y26" s="1131"/>
      <c r="Z26" s="1131"/>
      <c r="AA26" s="1131"/>
      <c r="AB26" s="1131"/>
      <c r="AC26" s="1131"/>
      <c r="AD26" s="1131"/>
      <c r="AE26" s="1131"/>
      <c r="AF26" s="1131"/>
      <c r="AG26" s="1131"/>
      <c r="AH26" s="1131"/>
      <c r="AI26" s="1131"/>
      <c r="AJ26" s="1131"/>
      <c r="AK26" s="1131"/>
      <c r="AL26" s="1131"/>
      <c r="AM26" s="1131"/>
      <c r="AN26" s="1131"/>
      <c r="AO26" s="1131"/>
      <c r="AP26" s="1131"/>
      <c r="AQ26" s="1131"/>
      <c r="AR26" s="1131"/>
      <c r="AS26" s="1131"/>
      <c r="AT26" s="255"/>
    </row>
    <row r="27" spans="1:46" ht="13">
      <c r="A27" s="297"/>
      <c r="AO27" s="250"/>
      <c r="AP27" s="250"/>
      <c r="AQ27" s="250"/>
      <c r="AR27" s="250"/>
      <c r="AS27" s="250"/>
      <c r="AT27" s="250"/>
    </row>
    <row r="28" spans="1:46" ht="16.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20" t="s">
        <v>478</v>
      </c>
      <c r="AP30" s="260"/>
      <c r="AQ30" s="261" t="s">
        <v>479</v>
      </c>
      <c r="AR30" s="262"/>
    </row>
    <row r="31" spans="1:46" ht="13">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1"/>
      <c r="AP31" s="266" t="s">
        <v>480</v>
      </c>
      <c r="AQ31" s="267" t="s">
        <v>481</v>
      </c>
      <c r="AR31" s="268" t="s">
        <v>482</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2" t="s">
        <v>500</v>
      </c>
      <c r="AL32" s="1123"/>
      <c r="AM32" s="1123"/>
      <c r="AN32" s="1124"/>
      <c r="AO32" s="300">
        <v>546595</v>
      </c>
      <c r="AP32" s="300">
        <v>156887</v>
      </c>
      <c r="AQ32" s="301">
        <v>167749</v>
      </c>
      <c r="AR32" s="302">
        <v>-6.5</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2" t="s">
        <v>501</v>
      </c>
      <c r="AL33" s="1123"/>
      <c r="AM33" s="1123"/>
      <c r="AN33" s="1124"/>
      <c r="AO33" s="300" t="s">
        <v>486</v>
      </c>
      <c r="AP33" s="300" t="s">
        <v>486</v>
      </c>
      <c r="AQ33" s="301" t="s">
        <v>486</v>
      </c>
      <c r="AR33" s="302" t="s">
        <v>486</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2" t="s">
        <v>502</v>
      </c>
      <c r="AL34" s="1123"/>
      <c r="AM34" s="1123"/>
      <c r="AN34" s="1124"/>
      <c r="AO34" s="300" t="s">
        <v>486</v>
      </c>
      <c r="AP34" s="300" t="s">
        <v>486</v>
      </c>
      <c r="AQ34" s="301" t="s">
        <v>486</v>
      </c>
      <c r="AR34" s="302" t="s">
        <v>486</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2" t="s">
        <v>503</v>
      </c>
      <c r="AL35" s="1123"/>
      <c r="AM35" s="1123"/>
      <c r="AN35" s="1124"/>
      <c r="AO35" s="300">
        <v>37790</v>
      </c>
      <c r="AP35" s="300">
        <v>10847</v>
      </c>
      <c r="AQ35" s="301">
        <v>32778</v>
      </c>
      <c r="AR35" s="302">
        <v>-66.900000000000006</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2" t="s">
        <v>504</v>
      </c>
      <c r="AL36" s="1123"/>
      <c r="AM36" s="1123"/>
      <c r="AN36" s="1124"/>
      <c r="AO36" s="300">
        <v>13894</v>
      </c>
      <c r="AP36" s="300">
        <v>3988</v>
      </c>
      <c r="AQ36" s="301">
        <v>4535</v>
      </c>
      <c r="AR36" s="302">
        <v>-12.1</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2" t="s">
        <v>505</v>
      </c>
      <c r="AL37" s="1123"/>
      <c r="AM37" s="1123"/>
      <c r="AN37" s="1124"/>
      <c r="AO37" s="300">
        <v>1229</v>
      </c>
      <c r="AP37" s="300">
        <v>353</v>
      </c>
      <c r="AQ37" s="301">
        <v>1146</v>
      </c>
      <c r="AR37" s="302">
        <v>-69.2</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5" t="s">
        <v>506</v>
      </c>
      <c r="AL38" s="1126"/>
      <c r="AM38" s="1126"/>
      <c r="AN38" s="1127"/>
      <c r="AO38" s="303" t="s">
        <v>486</v>
      </c>
      <c r="AP38" s="303" t="s">
        <v>486</v>
      </c>
      <c r="AQ38" s="304">
        <v>37</v>
      </c>
      <c r="AR38" s="292" t="s">
        <v>486</v>
      </c>
      <c r="AS38" s="299"/>
    </row>
    <row r="39" spans="1:46" ht="13">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5" t="s">
        <v>507</v>
      </c>
      <c r="AL39" s="1126"/>
      <c r="AM39" s="1126"/>
      <c r="AN39" s="1127"/>
      <c r="AO39" s="300">
        <v>-15286</v>
      </c>
      <c r="AP39" s="300">
        <v>-4387</v>
      </c>
      <c r="AQ39" s="301">
        <v>-7395</v>
      </c>
      <c r="AR39" s="302">
        <v>-40.700000000000003</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2" t="s">
        <v>508</v>
      </c>
      <c r="AL40" s="1123"/>
      <c r="AM40" s="1123"/>
      <c r="AN40" s="1124"/>
      <c r="AO40" s="300">
        <v>-418300</v>
      </c>
      <c r="AP40" s="300">
        <v>-120063</v>
      </c>
      <c r="AQ40" s="301">
        <v>-144519</v>
      </c>
      <c r="AR40" s="302">
        <v>-16.899999999999999</v>
      </c>
      <c r="AS40" s="299"/>
    </row>
    <row r="41" spans="1:46" ht="13">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8" t="s">
        <v>287</v>
      </c>
      <c r="AL41" s="1129"/>
      <c r="AM41" s="1129"/>
      <c r="AN41" s="1130"/>
      <c r="AO41" s="300">
        <v>165922</v>
      </c>
      <c r="AP41" s="300">
        <v>47624</v>
      </c>
      <c r="AQ41" s="301">
        <v>54333</v>
      </c>
      <c r="AR41" s="302">
        <v>-12.3</v>
      </c>
      <c r="AS41" s="299"/>
    </row>
    <row r="42" spans="1:46" ht="13">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5" t="s">
        <v>478</v>
      </c>
      <c r="AN49" s="1117" t="s">
        <v>511</v>
      </c>
      <c r="AO49" s="1118"/>
      <c r="AP49" s="1118"/>
      <c r="AQ49" s="1118"/>
      <c r="AR49" s="1119"/>
    </row>
    <row r="50" spans="1:44" ht="13">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6"/>
      <c r="AN50" s="316" t="s">
        <v>512</v>
      </c>
      <c r="AO50" s="317" t="s">
        <v>513</v>
      </c>
      <c r="AP50" s="318" t="s">
        <v>514</v>
      </c>
      <c r="AQ50" s="319" t="s">
        <v>515</v>
      </c>
      <c r="AR50" s="320" t="s">
        <v>516</v>
      </c>
    </row>
    <row r="51" spans="1:44" ht="13">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709497</v>
      </c>
      <c r="AN51" s="322">
        <v>186024</v>
      </c>
      <c r="AO51" s="323">
        <v>7.3</v>
      </c>
      <c r="AP51" s="324">
        <v>332350</v>
      </c>
      <c r="AQ51" s="325">
        <v>4.9000000000000004</v>
      </c>
      <c r="AR51" s="326">
        <v>2.4</v>
      </c>
    </row>
    <row r="52" spans="1:44" ht="13">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539197</v>
      </c>
      <c r="AN52" s="330">
        <v>141373</v>
      </c>
      <c r="AO52" s="331">
        <v>2.8</v>
      </c>
      <c r="AP52" s="332">
        <v>200453</v>
      </c>
      <c r="AQ52" s="333">
        <v>0.7</v>
      </c>
      <c r="AR52" s="334">
        <v>2.1</v>
      </c>
    </row>
    <row r="53" spans="1:44" ht="13">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2267349</v>
      </c>
      <c r="AN53" s="322">
        <v>605110</v>
      </c>
      <c r="AO53" s="323">
        <v>225.3</v>
      </c>
      <c r="AP53" s="324">
        <v>362690</v>
      </c>
      <c r="AQ53" s="325">
        <v>9.1</v>
      </c>
      <c r="AR53" s="326">
        <v>216.2</v>
      </c>
    </row>
    <row r="54" spans="1:44" ht="13">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1970957</v>
      </c>
      <c r="AN54" s="330">
        <v>526009</v>
      </c>
      <c r="AO54" s="331">
        <v>272.10000000000002</v>
      </c>
      <c r="AP54" s="332">
        <v>172580</v>
      </c>
      <c r="AQ54" s="333">
        <v>-13.9</v>
      </c>
      <c r="AR54" s="334">
        <v>286</v>
      </c>
    </row>
    <row r="55" spans="1:44" ht="13">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1085566</v>
      </c>
      <c r="AN55" s="322">
        <v>296522</v>
      </c>
      <c r="AO55" s="323">
        <v>-51</v>
      </c>
      <c r="AP55" s="324">
        <v>296093</v>
      </c>
      <c r="AQ55" s="325">
        <v>-18.399999999999999</v>
      </c>
      <c r="AR55" s="326">
        <v>-32.6</v>
      </c>
    </row>
    <row r="56" spans="1:44" ht="13">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899691</v>
      </c>
      <c r="AN56" s="330">
        <v>245750</v>
      </c>
      <c r="AO56" s="331">
        <v>-53.3</v>
      </c>
      <c r="AP56" s="332">
        <v>140545</v>
      </c>
      <c r="AQ56" s="333">
        <v>-18.600000000000001</v>
      </c>
      <c r="AR56" s="334">
        <v>-34.700000000000003</v>
      </c>
    </row>
    <row r="57" spans="1:44" ht="13">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884010</v>
      </c>
      <c r="AN57" s="322">
        <v>246930</v>
      </c>
      <c r="AO57" s="323">
        <v>-16.7</v>
      </c>
      <c r="AP57" s="324">
        <v>308655</v>
      </c>
      <c r="AQ57" s="325">
        <v>4.2</v>
      </c>
      <c r="AR57" s="326">
        <v>-20.9</v>
      </c>
    </row>
    <row r="58" spans="1:44" ht="13">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753547</v>
      </c>
      <c r="AN58" s="330">
        <v>210488</v>
      </c>
      <c r="AO58" s="331">
        <v>-14.3</v>
      </c>
      <c r="AP58" s="332">
        <v>169887</v>
      </c>
      <c r="AQ58" s="333">
        <v>20.9</v>
      </c>
      <c r="AR58" s="334">
        <v>-35.200000000000003</v>
      </c>
    </row>
    <row r="59" spans="1:44" ht="13">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754270</v>
      </c>
      <c r="AN59" s="322">
        <v>216495</v>
      </c>
      <c r="AO59" s="323">
        <v>-12.3</v>
      </c>
      <c r="AP59" s="324">
        <v>325476</v>
      </c>
      <c r="AQ59" s="325">
        <v>5.4</v>
      </c>
      <c r="AR59" s="326">
        <v>-17.7</v>
      </c>
    </row>
    <row r="60" spans="1:44" ht="13">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498642</v>
      </c>
      <c r="AN60" s="330">
        <v>143123</v>
      </c>
      <c r="AO60" s="331">
        <v>-32</v>
      </c>
      <c r="AP60" s="332">
        <v>190204</v>
      </c>
      <c r="AQ60" s="333">
        <v>12</v>
      </c>
      <c r="AR60" s="334">
        <v>-44</v>
      </c>
    </row>
    <row r="61" spans="1:44" ht="13">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1140138</v>
      </c>
      <c r="AN61" s="337">
        <v>310216</v>
      </c>
      <c r="AO61" s="338">
        <v>30.5</v>
      </c>
      <c r="AP61" s="339">
        <v>325053</v>
      </c>
      <c r="AQ61" s="340">
        <v>1</v>
      </c>
      <c r="AR61" s="326">
        <v>29.5</v>
      </c>
    </row>
    <row r="62" spans="1:44" ht="13">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932407</v>
      </c>
      <c r="AN62" s="330">
        <v>253349</v>
      </c>
      <c r="AO62" s="331">
        <v>35.1</v>
      </c>
      <c r="AP62" s="332">
        <v>174734</v>
      </c>
      <c r="AQ62" s="333">
        <v>0.2</v>
      </c>
      <c r="AR62" s="334">
        <v>34.9</v>
      </c>
    </row>
    <row r="63" spans="1:44" ht="13">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 hidden="1">
      <c r="AK70" s="250"/>
      <c r="AL70" s="250"/>
      <c r="AM70" s="250"/>
      <c r="AN70" s="250"/>
      <c r="AO70" s="250"/>
      <c r="AP70" s="250"/>
      <c r="AQ70" s="250"/>
      <c r="AR70" s="250"/>
    </row>
    <row r="71" spans="1:46" ht="13" hidden="1">
      <c r="AK71" s="250"/>
      <c r="AL71" s="250"/>
      <c r="AM71" s="250"/>
      <c r="AN71" s="250"/>
      <c r="AO71" s="250"/>
      <c r="AP71" s="250"/>
      <c r="AQ71" s="250"/>
      <c r="AR71" s="250"/>
    </row>
    <row r="72" spans="1:46" ht="13" hidden="1">
      <c r="AK72" s="250"/>
      <c r="AL72" s="250"/>
      <c r="AM72" s="250"/>
      <c r="AN72" s="250"/>
      <c r="AO72" s="250"/>
      <c r="AP72" s="250"/>
      <c r="AQ72" s="250"/>
      <c r="AR72" s="250"/>
    </row>
    <row r="73" spans="1:46" ht="13" hidden="1">
      <c r="AK73" s="250"/>
      <c r="AL73" s="250"/>
      <c r="AM73" s="250"/>
      <c r="AN73" s="250"/>
      <c r="AO73" s="250"/>
      <c r="AP73" s="250"/>
      <c r="AQ73" s="250"/>
      <c r="AR73" s="250"/>
    </row>
  </sheetData>
  <sheetProtection algorithmName="SHA-512" hashValue="jcrIwZBLBdBE7/X2Yx7NxmTBTsNN0k36JsMEdXfizp8Q5pESkLvFaLbwnl+6MQSMZaQGEHI/nKH3B8yFgnuaEQ==" saltValue="TPbqHgYnkcdUFIMrPHvtM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cols>
    <col min="1" max="125" width="2.4531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c r="B2" s="247"/>
      <c r="DG2" s="247"/>
    </row>
    <row r="3" spans="2:125" ht="13">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row r="5" spans="2:125" ht="13"/>
    <row r="6" spans="2:125" ht="13"/>
    <row r="7" spans="2:125" ht="13"/>
    <row r="8" spans="2:125" ht="13"/>
    <row r="9" spans="2:125" ht="13">
      <c r="DU9" s="247"/>
    </row>
    <row r="10" spans="2:125" ht="13"/>
    <row r="11" spans="2:125" ht="13"/>
    <row r="12" spans="2:125" ht="13"/>
    <row r="13" spans="2:125" ht="13"/>
    <row r="14" spans="2:125" ht="13"/>
    <row r="15" spans="2:125" ht="13"/>
    <row r="16" spans="2:125" ht="13"/>
    <row r="17" spans="125:125" ht="13">
      <c r="DU17" s="247"/>
    </row>
    <row r="18" spans="125:125" ht="13"/>
    <row r="19" spans="125:125" ht="13"/>
    <row r="20" spans="125:125" ht="13">
      <c r="DU20" s="247"/>
    </row>
    <row r="21" spans="125:125" ht="13">
      <c r="DU21" s="247"/>
    </row>
    <row r="22" spans="125:125" ht="13"/>
    <row r="23" spans="125:125" ht="13"/>
    <row r="24" spans="125:125" ht="13"/>
    <row r="25" spans="125:125" ht="13"/>
    <row r="26" spans="125:125" ht="13"/>
    <row r="27" spans="125:125" ht="13"/>
    <row r="28" spans="125:125" ht="13">
      <c r="DU28" s="247"/>
    </row>
    <row r="29" spans="125:125" ht="13"/>
    <row r="30" spans="125:125" ht="13"/>
    <row r="31" spans="125:125" ht="13"/>
    <row r="32" spans="125:125" ht="13"/>
    <row r="33" spans="2:125" ht="13">
      <c r="B33" s="247"/>
      <c r="G33" s="247"/>
      <c r="I33" s="247"/>
    </row>
    <row r="34" spans="2:125" ht="13">
      <c r="C34" s="247"/>
      <c r="P34" s="247"/>
      <c r="DE34" s="247"/>
      <c r="DH34" s="247"/>
    </row>
    <row r="35" spans="2:125" ht="13">
      <c r="D35" s="247"/>
      <c r="E35" s="247"/>
      <c r="DG35" s="247"/>
      <c r="DJ35" s="247"/>
      <c r="DP35" s="247"/>
      <c r="DQ35" s="247"/>
      <c r="DR35" s="247"/>
      <c r="DS35" s="247"/>
      <c r="DT35" s="247"/>
      <c r="DU35" s="247"/>
    </row>
    <row r="36" spans="2:125" ht="13">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c r="DU37" s="247"/>
    </row>
    <row r="38" spans="2:125" ht="13">
      <c r="DT38" s="247"/>
      <c r="DU38" s="247"/>
    </row>
    <row r="39" spans="2:125" ht="13"/>
    <row r="40" spans="2:125" ht="13">
      <c r="DH40" s="247"/>
    </row>
    <row r="41" spans="2:125" ht="13">
      <c r="DE41" s="247"/>
    </row>
    <row r="42" spans="2:125" ht="13">
      <c r="DG42" s="247"/>
      <c r="DJ42" s="247"/>
    </row>
    <row r="43" spans="2:125" ht="13">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c r="DU44" s="247"/>
    </row>
    <row r="45" spans="2:125" ht="13"/>
    <row r="46" spans="2:125" ht="13"/>
    <row r="47" spans="2:125" ht="13"/>
    <row r="48" spans="2:125" ht="13">
      <c r="DT48" s="247"/>
      <c r="DU48" s="247"/>
    </row>
    <row r="49" spans="120:125" ht="13">
      <c r="DU49" s="247"/>
    </row>
    <row r="50" spans="120:125" ht="13">
      <c r="DU50" s="247"/>
    </row>
    <row r="51" spans="120:125" ht="13">
      <c r="DP51" s="247"/>
      <c r="DQ51" s="247"/>
      <c r="DR51" s="247"/>
      <c r="DS51" s="247"/>
      <c r="DT51" s="247"/>
      <c r="DU51" s="247"/>
    </row>
    <row r="52" spans="120:125" ht="13"/>
    <row r="53" spans="120:125" ht="13"/>
    <row r="54" spans="120:125" ht="13">
      <c r="DU54" s="247"/>
    </row>
    <row r="55" spans="120:125" ht="13"/>
    <row r="56" spans="120:125" ht="13"/>
    <row r="57" spans="120:125" ht="13"/>
    <row r="58" spans="120:125" ht="13">
      <c r="DU58" s="247"/>
    </row>
    <row r="59" spans="120:125" ht="13"/>
    <row r="60" spans="120:125" ht="13"/>
    <row r="61" spans="120:125" ht="13"/>
    <row r="62" spans="120:125" ht="13"/>
    <row r="63" spans="120:125" ht="13">
      <c r="DU63" s="247"/>
    </row>
    <row r="64" spans="120:125" ht="13">
      <c r="DT64" s="247"/>
      <c r="DU64" s="247"/>
    </row>
    <row r="65" spans="123:125" ht="13"/>
    <row r="66" spans="123:125" ht="13"/>
    <row r="67" spans="123:125" ht="13"/>
    <row r="68" spans="123:125" ht="13"/>
    <row r="69" spans="123:125" ht="13">
      <c r="DS69" s="247"/>
      <c r="DT69" s="247"/>
      <c r="DU69" s="247"/>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7"/>
    </row>
    <row r="83" spans="116:125" ht="13">
      <c r="DM83" s="247"/>
      <c r="DN83" s="247"/>
      <c r="DO83" s="247"/>
      <c r="DP83" s="247"/>
      <c r="DQ83" s="247"/>
      <c r="DR83" s="247"/>
      <c r="DS83" s="247"/>
      <c r="DT83" s="247"/>
      <c r="DU83" s="247"/>
    </row>
    <row r="84" spans="116:125" ht="13"/>
    <row r="85" spans="116:125" ht="13"/>
    <row r="86" spans="116:125" ht="13"/>
    <row r="87" spans="116:125" ht="13"/>
    <row r="88" spans="116:125" ht="13">
      <c r="DU88" s="247"/>
    </row>
    <row r="89" spans="116:125" ht="13"/>
    <row r="90" spans="116:125" ht="13"/>
    <row r="91" spans="116:125" ht="13"/>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475</v>
      </c>
    </row>
    <row r="121" spans="125:125" ht="13.5" hidden="1" customHeight="1">
      <c r="DU121" s="247"/>
    </row>
  </sheetData>
  <sheetProtection algorithmName="SHA-512" hashValue="+4GN4pyVXXWfSt03d0EYP08vlJr7pD710X4I1dNEAolzvGEKkN9gKc9FfAeJLVQqIh65lmhE+puBzH91vv+T5A==" saltValue="Ve3/uu+ADdo5lk0OYalh5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cols>
    <col min="1" max="125" width="2.4531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c r="B2" s="247"/>
      <c r="T2" s="247"/>
    </row>
    <row r="3" spans="1:125"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7"/>
      <c r="G33" s="247"/>
      <c r="I33" s="247"/>
    </row>
    <row r="34" spans="2:125" ht="13">
      <c r="C34" s="247"/>
      <c r="P34" s="247"/>
      <c r="R34" s="247"/>
      <c r="U34" s="247"/>
    </row>
    <row r="35" spans="2:125" ht="13">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c r="F36" s="247"/>
      <c r="H36" s="247"/>
      <c r="J36" s="247"/>
      <c r="K36" s="247"/>
      <c r="L36" s="247"/>
      <c r="M36" s="247"/>
      <c r="N36" s="247"/>
      <c r="O36" s="247"/>
      <c r="Q36" s="247"/>
      <c r="S36" s="247"/>
      <c r="V36" s="247"/>
    </row>
    <row r="37" spans="2:125" ht="13"/>
    <row r="38" spans="2:125" ht="13"/>
    <row r="39" spans="2:125" ht="13"/>
    <row r="40" spans="2:125" ht="13">
      <c r="U40" s="247"/>
    </row>
    <row r="41" spans="2:125" ht="13">
      <c r="R41" s="247"/>
    </row>
    <row r="42" spans="2:125" ht="13">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c r="Q43" s="247"/>
      <c r="S43" s="247"/>
      <c r="V43" s="247"/>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475</v>
      </c>
    </row>
  </sheetData>
  <sheetProtection algorithmName="SHA-512" hashValue="Y9pINmJ04WdELLcg0QLkf0FyO5l8bqWc8jduB5tMGcSBUHbTVh3XWjOxASzL2/tensUUa/eQBD2KQYJpyg3kfA==" saltValue="4d+qu7sy5jVTe4Bs/dqem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cols>
    <col min="1" max="1" width="8.2695312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41" t="s">
        <v>3</v>
      </c>
      <c r="D47" s="1141"/>
      <c r="E47" s="1142"/>
      <c r="F47" s="11">
        <v>40.299999999999997</v>
      </c>
      <c r="G47" s="12">
        <v>38.619999999999997</v>
      </c>
      <c r="H47" s="12">
        <v>44.46</v>
      </c>
      <c r="I47" s="12">
        <v>48.06</v>
      </c>
      <c r="J47" s="13">
        <v>38.369999999999997</v>
      </c>
    </row>
    <row r="48" spans="2:10" ht="57.75" customHeight="1">
      <c r="B48" s="14"/>
      <c r="C48" s="1143" t="s">
        <v>4</v>
      </c>
      <c r="D48" s="1143"/>
      <c r="E48" s="1144"/>
      <c r="F48" s="15">
        <v>2.94</v>
      </c>
      <c r="G48" s="16">
        <v>9.0500000000000007</v>
      </c>
      <c r="H48" s="16">
        <v>5.64</v>
      </c>
      <c r="I48" s="16">
        <v>1.81</v>
      </c>
      <c r="J48" s="17">
        <v>4.33</v>
      </c>
    </row>
    <row r="49" spans="2:10" ht="57.75" customHeight="1" thickBot="1">
      <c r="B49" s="18"/>
      <c r="C49" s="1145" t="s">
        <v>5</v>
      </c>
      <c r="D49" s="1145"/>
      <c r="E49" s="1146"/>
      <c r="F49" s="19" t="s">
        <v>530</v>
      </c>
      <c r="G49" s="20">
        <v>6.43</v>
      </c>
      <c r="H49" s="20" t="s">
        <v>531</v>
      </c>
      <c r="I49" s="20" t="s">
        <v>532</v>
      </c>
      <c r="J49" s="21" t="s">
        <v>533</v>
      </c>
    </row>
    <row r="50" spans="2:10" ht="13"/>
  </sheetData>
  <sheetProtection algorithmName="SHA-512" hashValue="rfGkyZ/zJzuukgIpHU9Fc54tzE48nDZBiDiDlb5brXm19GUMFMhbfjQPoNXUvKs5+g58PuKmE9oC3bcoSgFNaA==" saltValue="R70t5Glm6ZwNq37SgGSI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53" t="s">
        <v>534</v>
      </c>
      <c r="D34" s="1153"/>
      <c r="E34" s="1154"/>
      <c r="F34" s="32" t="s">
        <v>535</v>
      </c>
      <c r="G34" s="33" t="s">
        <v>536</v>
      </c>
      <c r="H34" s="33" t="s">
        <v>537</v>
      </c>
      <c r="I34" s="33" t="s">
        <v>538</v>
      </c>
      <c r="J34" s="34" t="s">
        <v>539</v>
      </c>
      <c r="K34" s="22"/>
      <c r="L34" s="22"/>
      <c r="M34" s="22"/>
      <c r="N34" s="22"/>
      <c r="O34" s="22"/>
      <c r="P34" s="22"/>
    </row>
    <row r="35" spans="1:16" ht="39" customHeight="1">
      <c r="A35" s="22"/>
      <c r="B35" s="35"/>
      <c r="C35" s="1147" t="s">
        <v>540</v>
      </c>
      <c r="D35" s="1148"/>
      <c r="E35" s="1149"/>
      <c r="F35" s="36" t="s">
        <v>486</v>
      </c>
      <c r="G35" s="37" t="s">
        <v>486</v>
      </c>
      <c r="H35" s="37" t="s">
        <v>486</v>
      </c>
      <c r="I35" s="37" t="s">
        <v>486</v>
      </c>
      <c r="J35" s="38">
        <v>7.47</v>
      </c>
      <c r="K35" s="22"/>
      <c r="L35" s="22"/>
      <c r="M35" s="22"/>
      <c r="N35" s="22"/>
      <c r="O35" s="22"/>
      <c r="P35" s="22"/>
    </row>
    <row r="36" spans="1:16" ht="39" customHeight="1">
      <c r="A36" s="22"/>
      <c r="B36" s="35"/>
      <c r="C36" s="1147" t="s">
        <v>541</v>
      </c>
      <c r="D36" s="1148"/>
      <c r="E36" s="1149"/>
      <c r="F36" s="36">
        <v>4.8</v>
      </c>
      <c r="G36" s="37">
        <v>10.64</v>
      </c>
      <c r="H36" s="37">
        <v>7.16</v>
      </c>
      <c r="I36" s="37">
        <v>3.24</v>
      </c>
      <c r="J36" s="38">
        <v>5.69</v>
      </c>
      <c r="K36" s="22"/>
      <c r="L36" s="22"/>
      <c r="M36" s="22"/>
      <c r="N36" s="22"/>
      <c r="O36" s="22"/>
      <c r="P36" s="22"/>
    </row>
    <row r="37" spans="1:16" ht="39" customHeight="1">
      <c r="A37" s="22"/>
      <c r="B37" s="35"/>
      <c r="C37" s="1147" t="s">
        <v>542</v>
      </c>
      <c r="D37" s="1148"/>
      <c r="E37" s="1149"/>
      <c r="F37" s="36">
        <v>1.41</v>
      </c>
      <c r="G37" s="37">
        <v>1.05</v>
      </c>
      <c r="H37" s="37">
        <v>2.08</v>
      </c>
      <c r="I37" s="37">
        <v>2.4700000000000002</v>
      </c>
      <c r="J37" s="38">
        <v>1.75</v>
      </c>
      <c r="K37" s="22"/>
      <c r="L37" s="22"/>
      <c r="M37" s="22"/>
      <c r="N37" s="22"/>
      <c r="O37" s="22"/>
      <c r="P37" s="22"/>
    </row>
    <row r="38" spans="1:16" ht="39" customHeight="1">
      <c r="A38" s="22"/>
      <c r="B38" s="35"/>
      <c r="C38" s="1147" t="s">
        <v>543</v>
      </c>
      <c r="D38" s="1148"/>
      <c r="E38" s="1149"/>
      <c r="F38" s="36">
        <v>1.45</v>
      </c>
      <c r="G38" s="37">
        <v>0.94</v>
      </c>
      <c r="H38" s="37">
        <v>1.56</v>
      </c>
      <c r="I38" s="37">
        <v>0.81</v>
      </c>
      <c r="J38" s="38">
        <v>0.44</v>
      </c>
      <c r="K38" s="22"/>
      <c r="L38" s="22"/>
      <c r="M38" s="22"/>
      <c r="N38" s="22"/>
      <c r="O38" s="22"/>
      <c r="P38" s="22"/>
    </row>
    <row r="39" spans="1:16" ht="39" customHeight="1">
      <c r="A39" s="22"/>
      <c r="B39" s="35"/>
      <c r="C39" s="1147" t="s">
        <v>544</v>
      </c>
      <c r="D39" s="1148"/>
      <c r="E39" s="1149"/>
      <c r="F39" s="36">
        <v>0.34</v>
      </c>
      <c r="G39" s="37">
        <v>0.24</v>
      </c>
      <c r="H39" s="37">
        <v>0.15</v>
      </c>
      <c r="I39" s="37">
        <v>0.34</v>
      </c>
      <c r="J39" s="38">
        <v>0.38</v>
      </c>
      <c r="K39" s="22"/>
      <c r="L39" s="22"/>
      <c r="M39" s="22"/>
      <c r="N39" s="22"/>
      <c r="O39" s="22"/>
      <c r="P39" s="22"/>
    </row>
    <row r="40" spans="1:16" ht="39" customHeight="1">
      <c r="A40" s="22"/>
      <c r="B40" s="35"/>
      <c r="C40" s="1147" t="s">
        <v>545</v>
      </c>
      <c r="D40" s="1148"/>
      <c r="E40" s="1149"/>
      <c r="F40" s="36">
        <v>0.06</v>
      </c>
      <c r="G40" s="37">
        <v>0.06</v>
      </c>
      <c r="H40" s="37">
        <v>0.06</v>
      </c>
      <c r="I40" s="37">
        <v>0.06</v>
      </c>
      <c r="J40" s="38">
        <v>0.08</v>
      </c>
      <c r="K40" s="22"/>
      <c r="L40" s="22"/>
      <c r="M40" s="22"/>
      <c r="N40" s="22"/>
      <c r="O40" s="22"/>
      <c r="P40" s="22"/>
    </row>
    <row r="41" spans="1:16" ht="39" customHeight="1">
      <c r="A41" s="22"/>
      <c r="B41" s="35"/>
      <c r="C41" s="1147"/>
      <c r="D41" s="1148"/>
      <c r="E41" s="1149"/>
      <c r="F41" s="36"/>
      <c r="G41" s="37"/>
      <c r="H41" s="37"/>
      <c r="I41" s="37"/>
      <c r="J41" s="38"/>
      <c r="K41" s="22"/>
      <c r="L41" s="22"/>
      <c r="M41" s="22"/>
      <c r="N41" s="22"/>
      <c r="O41" s="22"/>
      <c r="P41" s="22"/>
    </row>
    <row r="42" spans="1:16" ht="39" customHeight="1">
      <c r="A42" s="22"/>
      <c r="B42" s="39"/>
      <c r="C42" s="1147" t="s">
        <v>546</v>
      </c>
      <c r="D42" s="1148"/>
      <c r="E42" s="1149"/>
      <c r="F42" s="36" t="s">
        <v>486</v>
      </c>
      <c r="G42" s="37" t="s">
        <v>486</v>
      </c>
      <c r="H42" s="37" t="s">
        <v>486</v>
      </c>
      <c r="I42" s="37" t="s">
        <v>486</v>
      </c>
      <c r="J42" s="38" t="s">
        <v>486</v>
      </c>
      <c r="K42" s="22"/>
      <c r="L42" s="22"/>
      <c r="M42" s="22"/>
      <c r="N42" s="22"/>
      <c r="O42" s="22"/>
      <c r="P42" s="22"/>
    </row>
    <row r="43" spans="1:16" ht="39" customHeight="1" thickBot="1">
      <c r="A43" s="22"/>
      <c r="B43" s="40"/>
      <c r="C43" s="1150" t="s">
        <v>547</v>
      </c>
      <c r="D43" s="1151"/>
      <c r="E43" s="1152"/>
      <c r="F43" s="41">
        <v>0.89</v>
      </c>
      <c r="G43" s="42">
        <v>0.62</v>
      </c>
      <c r="H43" s="42">
        <v>5.26</v>
      </c>
      <c r="I43" s="42">
        <v>6.39</v>
      </c>
      <c r="J43" s="43" t="s">
        <v>486</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5">
      <c r="A45" s="22"/>
      <c r="B45" s="22"/>
      <c r="C45" s="22"/>
      <c r="D45" s="22"/>
      <c r="E45" s="22"/>
      <c r="F45" s="22"/>
      <c r="G45" s="22"/>
      <c r="H45" s="22"/>
      <c r="I45" s="22"/>
      <c r="J45" s="22"/>
      <c r="K45" s="22"/>
      <c r="L45" s="22"/>
      <c r="M45" s="22"/>
      <c r="N45" s="22"/>
      <c r="O45" s="22"/>
      <c r="P45" s="22"/>
    </row>
  </sheetData>
  <sheetProtection algorithmName="SHA-512" hashValue="/bqn8ovgPwfGjlbvGTCdu5AiDlpHDBbBQprYP38khmGSh5W9wpTJWX0trwdZ95YZXfbWNVUbt7vUjkG8Cnwteg==" saltValue="LELnMSI2V9713nACFPmyS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c r="A45" s="48"/>
      <c r="B45" s="1178" t="s">
        <v>9</v>
      </c>
      <c r="C45" s="1179"/>
      <c r="D45" s="58"/>
      <c r="E45" s="1184" t="s">
        <v>10</v>
      </c>
      <c r="F45" s="1184"/>
      <c r="G45" s="1184"/>
      <c r="H45" s="1184"/>
      <c r="I45" s="1184"/>
      <c r="J45" s="1185"/>
      <c r="K45" s="59">
        <v>439</v>
      </c>
      <c r="L45" s="60">
        <v>518</v>
      </c>
      <c r="M45" s="60">
        <v>536</v>
      </c>
      <c r="N45" s="60">
        <v>548</v>
      </c>
      <c r="O45" s="61">
        <v>547</v>
      </c>
      <c r="P45" s="48"/>
      <c r="Q45" s="48"/>
      <c r="R45" s="48"/>
      <c r="S45" s="48"/>
      <c r="T45" s="48"/>
      <c r="U45" s="48"/>
    </row>
    <row r="46" spans="1:21" ht="30.75" customHeight="1">
      <c r="A46" s="48"/>
      <c r="B46" s="1180"/>
      <c r="C46" s="1181"/>
      <c r="D46" s="62"/>
      <c r="E46" s="1157" t="s">
        <v>11</v>
      </c>
      <c r="F46" s="1157"/>
      <c r="G46" s="1157"/>
      <c r="H46" s="1157"/>
      <c r="I46" s="1157"/>
      <c r="J46" s="1158"/>
      <c r="K46" s="63" t="s">
        <v>486</v>
      </c>
      <c r="L46" s="64" t="s">
        <v>486</v>
      </c>
      <c r="M46" s="64" t="s">
        <v>486</v>
      </c>
      <c r="N46" s="64" t="s">
        <v>486</v>
      </c>
      <c r="O46" s="65" t="s">
        <v>486</v>
      </c>
      <c r="P46" s="48"/>
      <c r="Q46" s="48"/>
      <c r="R46" s="48"/>
      <c r="S46" s="48"/>
      <c r="T46" s="48"/>
      <c r="U46" s="48"/>
    </row>
    <row r="47" spans="1:21" ht="30.75" customHeight="1">
      <c r="A47" s="48"/>
      <c r="B47" s="1180"/>
      <c r="C47" s="1181"/>
      <c r="D47" s="62"/>
      <c r="E47" s="1157" t="s">
        <v>12</v>
      </c>
      <c r="F47" s="1157"/>
      <c r="G47" s="1157"/>
      <c r="H47" s="1157"/>
      <c r="I47" s="1157"/>
      <c r="J47" s="1158"/>
      <c r="K47" s="63" t="s">
        <v>486</v>
      </c>
      <c r="L47" s="64" t="s">
        <v>486</v>
      </c>
      <c r="M47" s="64" t="s">
        <v>486</v>
      </c>
      <c r="N47" s="64" t="s">
        <v>486</v>
      </c>
      <c r="O47" s="65" t="s">
        <v>486</v>
      </c>
      <c r="P47" s="48"/>
      <c r="Q47" s="48"/>
      <c r="R47" s="48"/>
      <c r="S47" s="48"/>
      <c r="T47" s="48"/>
      <c r="U47" s="48"/>
    </row>
    <row r="48" spans="1:21" ht="30.75" customHeight="1">
      <c r="A48" s="48"/>
      <c r="B48" s="1180"/>
      <c r="C48" s="1181"/>
      <c r="D48" s="62"/>
      <c r="E48" s="1157" t="s">
        <v>13</v>
      </c>
      <c r="F48" s="1157"/>
      <c r="G48" s="1157"/>
      <c r="H48" s="1157"/>
      <c r="I48" s="1157"/>
      <c r="J48" s="1158"/>
      <c r="K48" s="63">
        <v>19</v>
      </c>
      <c r="L48" s="64">
        <v>13</v>
      </c>
      <c r="M48" s="64">
        <v>19</v>
      </c>
      <c r="N48" s="64">
        <v>36</v>
      </c>
      <c r="O48" s="65">
        <v>38</v>
      </c>
      <c r="P48" s="48"/>
      <c r="Q48" s="48"/>
      <c r="R48" s="48"/>
      <c r="S48" s="48"/>
      <c r="T48" s="48"/>
      <c r="U48" s="48"/>
    </row>
    <row r="49" spans="1:21" ht="30.75" customHeight="1">
      <c r="A49" s="48"/>
      <c r="B49" s="1180"/>
      <c r="C49" s="1181"/>
      <c r="D49" s="62"/>
      <c r="E49" s="1157" t="s">
        <v>14</v>
      </c>
      <c r="F49" s="1157"/>
      <c r="G49" s="1157"/>
      <c r="H49" s="1157"/>
      <c r="I49" s="1157"/>
      <c r="J49" s="1158"/>
      <c r="K49" s="63">
        <v>8</v>
      </c>
      <c r="L49" s="64">
        <v>11</v>
      </c>
      <c r="M49" s="64">
        <v>15</v>
      </c>
      <c r="N49" s="64">
        <v>15</v>
      </c>
      <c r="O49" s="65">
        <v>14</v>
      </c>
      <c r="P49" s="48"/>
      <c r="Q49" s="48"/>
      <c r="R49" s="48"/>
      <c r="S49" s="48"/>
      <c r="T49" s="48"/>
      <c r="U49" s="48"/>
    </row>
    <row r="50" spans="1:21" ht="30.75" customHeight="1">
      <c r="A50" s="48"/>
      <c r="B50" s="1180"/>
      <c r="C50" s="1181"/>
      <c r="D50" s="62"/>
      <c r="E50" s="1157" t="s">
        <v>15</v>
      </c>
      <c r="F50" s="1157"/>
      <c r="G50" s="1157"/>
      <c r="H50" s="1157"/>
      <c r="I50" s="1157"/>
      <c r="J50" s="1158"/>
      <c r="K50" s="63">
        <v>3</v>
      </c>
      <c r="L50" s="64">
        <v>2</v>
      </c>
      <c r="M50" s="64">
        <v>1</v>
      </c>
      <c r="N50" s="64">
        <v>1</v>
      </c>
      <c r="O50" s="65">
        <v>1</v>
      </c>
      <c r="P50" s="48"/>
      <c r="Q50" s="48"/>
      <c r="R50" s="48"/>
      <c r="S50" s="48"/>
      <c r="T50" s="48"/>
      <c r="U50" s="48"/>
    </row>
    <row r="51" spans="1:21" ht="30.75" customHeight="1">
      <c r="A51" s="48"/>
      <c r="B51" s="1182"/>
      <c r="C51" s="1183"/>
      <c r="D51" s="66"/>
      <c r="E51" s="1157" t="s">
        <v>16</v>
      </c>
      <c r="F51" s="1157"/>
      <c r="G51" s="1157"/>
      <c r="H51" s="1157"/>
      <c r="I51" s="1157"/>
      <c r="J51" s="1158"/>
      <c r="K51" s="63" t="s">
        <v>486</v>
      </c>
      <c r="L51" s="64" t="s">
        <v>486</v>
      </c>
      <c r="M51" s="64" t="s">
        <v>486</v>
      </c>
      <c r="N51" s="64" t="s">
        <v>486</v>
      </c>
      <c r="O51" s="65" t="s">
        <v>486</v>
      </c>
      <c r="P51" s="48"/>
      <c r="Q51" s="48"/>
      <c r="R51" s="48"/>
      <c r="S51" s="48"/>
      <c r="T51" s="48"/>
      <c r="U51" s="48"/>
    </row>
    <row r="52" spans="1:21" ht="30.75" customHeight="1">
      <c r="A52" s="48"/>
      <c r="B52" s="1155" t="s">
        <v>17</v>
      </c>
      <c r="C52" s="1156"/>
      <c r="D52" s="66"/>
      <c r="E52" s="1157" t="s">
        <v>18</v>
      </c>
      <c r="F52" s="1157"/>
      <c r="G52" s="1157"/>
      <c r="H52" s="1157"/>
      <c r="I52" s="1157"/>
      <c r="J52" s="1158"/>
      <c r="K52" s="63">
        <v>356</v>
      </c>
      <c r="L52" s="64">
        <v>419</v>
      </c>
      <c r="M52" s="64">
        <v>430</v>
      </c>
      <c r="N52" s="64">
        <v>436</v>
      </c>
      <c r="O52" s="65">
        <v>434</v>
      </c>
      <c r="P52" s="48"/>
      <c r="Q52" s="48"/>
      <c r="R52" s="48"/>
      <c r="S52" s="48"/>
      <c r="T52" s="48"/>
      <c r="U52" s="48"/>
    </row>
    <row r="53" spans="1:21" ht="30.75" customHeight="1" thickBot="1">
      <c r="A53" s="48"/>
      <c r="B53" s="1159" t="s">
        <v>19</v>
      </c>
      <c r="C53" s="1160"/>
      <c r="D53" s="67"/>
      <c r="E53" s="1161" t="s">
        <v>20</v>
      </c>
      <c r="F53" s="1161"/>
      <c r="G53" s="1161"/>
      <c r="H53" s="1161"/>
      <c r="I53" s="1161"/>
      <c r="J53" s="1162"/>
      <c r="K53" s="68">
        <v>113</v>
      </c>
      <c r="L53" s="69">
        <v>125</v>
      </c>
      <c r="M53" s="69">
        <v>141</v>
      </c>
      <c r="N53" s="69">
        <v>164</v>
      </c>
      <c r="O53" s="70">
        <v>166</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c r="B58" s="1163" t="s">
        <v>24</v>
      </c>
      <c r="C58" s="1164"/>
      <c r="D58" s="1169" t="s">
        <v>25</v>
      </c>
      <c r="E58" s="1170"/>
      <c r="F58" s="1170"/>
      <c r="G58" s="1170"/>
      <c r="H58" s="1170"/>
      <c r="I58" s="1170"/>
      <c r="J58" s="1171"/>
      <c r="K58" s="83" t="s">
        <v>585</v>
      </c>
      <c r="L58" s="84" t="s">
        <v>585</v>
      </c>
      <c r="M58" s="84" t="s">
        <v>587</v>
      </c>
      <c r="N58" s="84" t="s">
        <v>585</v>
      </c>
      <c r="O58" s="85" t="s">
        <v>585</v>
      </c>
    </row>
    <row r="59" spans="1:21" ht="31.5" customHeight="1">
      <c r="B59" s="1165"/>
      <c r="C59" s="1166"/>
      <c r="D59" s="1172" t="s">
        <v>26</v>
      </c>
      <c r="E59" s="1173"/>
      <c r="F59" s="1173"/>
      <c r="G59" s="1173"/>
      <c r="H59" s="1173"/>
      <c r="I59" s="1173"/>
      <c r="J59" s="1174"/>
      <c r="K59" s="86" t="s">
        <v>586</v>
      </c>
      <c r="L59" s="87" t="s">
        <v>586</v>
      </c>
      <c r="M59" s="87" t="s">
        <v>585</v>
      </c>
      <c r="N59" s="87" t="s">
        <v>585</v>
      </c>
      <c r="O59" s="88" t="s">
        <v>588</v>
      </c>
    </row>
    <row r="60" spans="1:21" ht="31.5" customHeight="1" thickBot="1">
      <c r="B60" s="1167"/>
      <c r="C60" s="1168"/>
      <c r="D60" s="1175" t="s">
        <v>27</v>
      </c>
      <c r="E60" s="1176"/>
      <c r="F60" s="1176"/>
      <c r="G60" s="1176"/>
      <c r="H60" s="1176"/>
      <c r="I60" s="1176"/>
      <c r="J60" s="1177"/>
      <c r="K60" s="89" t="s">
        <v>585</v>
      </c>
      <c r="L60" s="90" t="s">
        <v>585</v>
      </c>
      <c r="M60" s="90" t="s">
        <v>585</v>
      </c>
      <c r="N60" s="90" t="s">
        <v>585</v>
      </c>
      <c r="O60" s="91" t="s">
        <v>585</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BSP/Jd2v3+YZrDNIxx4tPy+wpuWrVC35f1r6/FoOIc/wKatbQU7cu94IlFAtXLRtOPU7AmBXrMNRP6yXokZBaA==" saltValue="Zq+GqrL5H4RLaTpuovc9d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525</v>
      </c>
      <c r="J40" s="103" t="s">
        <v>526</v>
      </c>
      <c r="K40" s="103" t="s">
        <v>527</v>
      </c>
      <c r="L40" s="103" t="s">
        <v>528</v>
      </c>
      <c r="M40" s="104" t="s">
        <v>529</v>
      </c>
    </row>
    <row r="41" spans="2:13" ht="27.75" customHeight="1">
      <c r="B41" s="1198" t="s">
        <v>30</v>
      </c>
      <c r="C41" s="1199"/>
      <c r="D41" s="105"/>
      <c r="E41" s="1200" t="s">
        <v>31</v>
      </c>
      <c r="F41" s="1200"/>
      <c r="G41" s="1200"/>
      <c r="H41" s="1201"/>
      <c r="I41" s="343">
        <v>4451</v>
      </c>
      <c r="J41" s="344">
        <v>5521</v>
      </c>
      <c r="K41" s="344">
        <v>5761</v>
      </c>
      <c r="L41" s="344">
        <v>5863</v>
      </c>
      <c r="M41" s="345">
        <v>5801</v>
      </c>
    </row>
    <row r="42" spans="2:13" ht="27.75" customHeight="1">
      <c r="B42" s="1188"/>
      <c r="C42" s="1189"/>
      <c r="D42" s="106"/>
      <c r="E42" s="1192" t="s">
        <v>32</v>
      </c>
      <c r="F42" s="1192"/>
      <c r="G42" s="1192"/>
      <c r="H42" s="1193"/>
      <c r="I42" s="346">
        <v>9</v>
      </c>
      <c r="J42" s="347">
        <v>7</v>
      </c>
      <c r="K42" s="347">
        <v>5</v>
      </c>
      <c r="L42" s="347">
        <v>3</v>
      </c>
      <c r="M42" s="348">
        <v>2</v>
      </c>
    </row>
    <row r="43" spans="2:13" ht="27.75" customHeight="1">
      <c r="B43" s="1188"/>
      <c r="C43" s="1189"/>
      <c r="D43" s="106"/>
      <c r="E43" s="1192" t="s">
        <v>33</v>
      </c>
      <c r="F43" s="1192"/>
      <c r="G43" s="1192"/>
      <c r="H43" s="1193"/>
      <c r="I43" s="346">
        <v>60</v>
      </c>
      <c r="J43" s="347">
        <v>71</v>
      </c>
      <c r="K43" s="347">
        <v>99</v>
      </c>
      <c r="L43" s="347">
        <v>90</v>
      </c>
      <c r="M43" s="348">
        <v>104</v>
      </c>
    </row>
    <row r="44" spans="2:13" ht="27.75" customHeight="1">
      <c r="B44" s="1188"/>
      <c r="C44" s="1189"/>
      <c r="D44" s="106"/>
      <c r="E44" s="1192" t="s">
        <v>34</v>
      </c>
      <c r="F44" s="1192"/>
      <c r="G44" s="1192"/>
      <c r="H44" s="1193"/>
      <c r="I44" s="346">
        <v>116</v>
      </c>
      <c r="J44" s="347">
        <v>106</v>
      </c>
      <c r="K44" s="347">
        <v>92</v>
      </c>
      <c r="L44" s="347">
        <v>79</v>
      </c>
      <c r="M44" s="348">
        <v>67</v>
      </c>
    </row>
    <row r="45" spans="2:13" ht="27.75" customHeight="1">
      <c r="B45" s="1188"/>
      <c r="C45" s="1189"/>
      <c r="D45" s="106"/>
      <c r="E45" s="1192" t="s">
        <v>35</v>
      </c>
      <c r="F45" s="1192"/>
      <c r="G45" s="1192"/>
      <c r="H45" s="1193"/>
      <c r="I45" s="346">
        <v>649</v>
      </c>
      <c r="J45" s="347">
        <v>612</v>
      </c>
      <c r="K45" s="347">
        <v>608</v>
      </c>
      <c r="L45" s="347">
        <v>577</v>
      </c>
      <c r="M45" s="348">
        <v>559</v>
      </c>
    </row>
    <row r="46" spans="2:13" ht="27.75" customHeight="1">
      <c r="B46" s="1188"/>
      <c r="C46" s="1189"/>
      <c r="D46" s="107"/>
      <c r="E46" s="1192" t="s">
        <v>36</v>
      </c>
      <c r="F46" s="1192"/>
      <c r="G46" s="1192"/>
      <c r="H46" s="1193"/>
      <c r="I46" s="346" t="s">
        <v>486</v>
      </c>
      <c r="J46" s="347" t="s">
        <v>486</v>
      </c>
      <c r="K46" s="347" t="s">
        <v>486</v>
      </c>
      <c r="L46" s="347" t="s">
        <v>486</v>
      </c>
      <c r="M46" s="348" t="s">
        <v>486</v>
      </c>
    </row>
    <row r="47" spans="2:13" ht="27.75" customHeight="1">
      <c r="B47" s="1188"/>
      <c r="C47" s="1189"/>
      <c r="D47" s="108"/>
      <c r="E47" s="1202" t="s">
        <v>37</v>
      </c>
      <c r="F47" s="1203"/>
      <c r="G47" s="1203"/>
      <c r="H47" s="1204"/>
      <c r="I47" s="346" t="s">
        <v>486</v>
      </c>
      <c r="J47" s="347" t="s">
        <v>486</v>
      </c>
      <c r="K47" s="347" t="s">
        <v>486</v>
      </c>
      <c r="L47" s="347" t="s">
        <v>486</v>
      </c>
      <c r="M47" s="348" t="s">
        <v>486</v>
      </c>
    </row>
    <row r="48" spans="2:13" ht="27.75" customHeight="1">
      <c r="B48" s="1188"/>
      <c r="C48" s="1189"/>
      <c r="D48" s="106"/>
      <c r="E48" s="1192" t="s">
        <v>38</v>
      </c>
      <c r="F48" s="1192"/>
      <c r="G48" s="1192"/>
      <c r="H48" s="1193"/>
      <c r="I48" s="346" t="s">
        <v>486</v>
      </c>
      <c r="J48" s="347" t="s">
        <v>486</v>
      </c>
      <c r="K48" s="347" t="s">
        <v>486</v>
      </c>
      <c r="L48" s="347" t="s">
        <v>486</v>
      </c>
      <c r="M48" s="348" t="s">
        <v>486</v>
      </c>
    </row>
    <row r="49" spans="2:13" ht="27.75" customHeight="1">
      <c r="B49" s="1190"/>
      <c r="C49" s="1191"/>
      <c r="D49" s="106"/>
      <c r="E49" s="1192" t="s">
        <v>39</v>
      </c>
      <c r="F49" s="1192"/>
      <c r="G49" s="1192"/>
      <c r="H49" s="1193"/>
      <c r="I49" s="346" t="s">
        <v>486</v>
      </c>
      <c r="J49" s="347" t="s">
        <v>486</v>
      </c>
      <c r="K49" s="347" t="s">
        <v>486</v>
      </c>
      <c r="L49" s="347" t="s">
        <v>486</v>
      </c>
      <c r="M49" s="348" t="s">
        <v>486</v>
      </c>
    </row>
    <row r="50" spans="2:13" ht="27.75" customHeight="1">
      <c r="B50" s="1186" t="s">
        <v>40</v>
      </c>
      <c r="C50" s="1187"/>
      <c r="D50" s="109"/>
      <c r="E50" s="1192" t="s">
        <v>41</v>
      </c>
      <c r="F50" s="1192"/>
      <c r="G50" s="1192"/>
      <c r="H50" s="1193"/>
      <c r="I50" s="346">
        <v>1670</v>
      </c>
      <c r="J50" s="347">
        <v>1598</v>
      </c>
      <c r="K50" s="347">
        <v>1717</v>
      </c>
      <c r="L50" s="347">
        <v>1846</v>
      </c>
      <c r="M50" s="348">
        <v>1638</v>
      </c>
    </row>
    <row r="51" spans="2:13" ht="27.75" customHeight="1">
      <c r="B51" s="1188"/>
      <c r="C51" s="1189"/>
      <c r="D51" s="106"/>
      <c r="E51" s="1192" t="s">
        <v>42</v>
      </c>
      <c r="F51" s="1192"/>
      <c r="G51" s="1192"/>
      <c r="H51" s="1193"/>
      <c r="I51" s="346">
        <v>2</v>
      </c>
      <c r="J51" s="347">
        <v>128</v>
      </c>
      <c r="K51" s="347">
        <v>124</v>
      </c>
      <c r="L51" s="347">
        <v>78</v>
      </c>
      <c r="M51" s="348">
        <v>62</v>
      </c>
    </row>
    <row r="52" spans="2:13" ht="27.75" customHeight="1">
      <c r="B52" s="1190"/>
      <c r="C52" s="1191"/>
      <c r="D52" s="106"/>
      <c r="E52" s="1192" t="s">
        <v>43</v>
      </c>
      <c r="F52" s="1192"/>
      <c r="G52" s="1192"/>
      <c r="H52" s="1193"/>
      <c r="I52" s="346">
        <v>3526</v>
      </c>
      <c r="J52" s="347">
        <v>3935</v>
      </c>
      <c r="K52" s="347">
        <v>4046</v>
      </c>
      <c r="L52" s="347">
        <v>4069</v>
      </c>
      <c r="M52" s="348">
        <v>4273</v>
      </c>
    </row>
    <row r="53" spans="2:13" ht="27.75" customHeight="1" thickBot="1">
      <c r="B53" s="1194" t="s">
        <v>19</v>
      </c>
      <c r="C53" s="1195"/>
      <c r="D53" s="110"/>
      <c r="E53" s="1196" t="s">
        <v>44</v>
      </c>
      <c r="F53" s="1196"/>
      <c r="G53" s="1196"/>
      <c r="H53" s="1197"/>
      <c r="I53" s="349">
        <v>88</v>
      </c>
      <c r="J53" s="350">
        <v>655</v>
      </c>
      <c r="K53" s="350">
        <v>679</v>
      </c>
      <c r="L53" s="350">
        <v>620</v>
      </c>
      <c r="M53" s="351">
        <v>561</v>
      </c>
    </row>
    <row r="54" spans="2:13" ht="27.75" customHeight="1">
      <c r="B54" s="111"/>
      <c r="C54" s="112"/>
      <c r="D54" s="112"/>
      <c r="E54" s="113"/>
      <c r="F54" s="113"/>
      <c r="G54" s="113"/>
      <c r="H54" s="113"/>
      <c r="I54" s="114"/>
      <c r="J54" s="114"/>
      <c r="K54" s="114"/>
      <c r="L54" s="114"/>
      <c r="M54" s="114"/>
    </row>
    <row r="55" spans="2:13" ht="13"/>
  </sheetData>
  <sheetProtection algorithmName="SHA-512" hashValue="1lRAGOkVne2QS1NzDx7+1ZzW2MRFLDCMg/09eBPXJWd4yS9DSFFxKOBmcYFFJJrT7qlMCJNhx7A53BcUiM7YVQ==" saltValue="te/z/0IW4FsqWhJbOYP6n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527</v>
      </c>
      <c r="G54" s="119" t="s">
        <v>528</v>
      </c>
      <c r="H54" s="120" t="s">
        <v>529</v>
      </c>
    </row>
    <row r="55" spans="2:8" ht="52.5" customHeight="1">
      <c r="B55" s="121"/>
      <c r="C55" s="1213" t="s">
        <v>46</v>
      </c>
      <c r="D55" s="1213"/>
      <c r="E55" s="1214"/>
      <c r="F55" s="352">
        <v>1101</v>
      </c>
      <c r="G55" s="352">
        <v>1192</v>
      </c>
      <c r="H55" s="353">
        <v>960</v>
      </c>
    </row>
    <row r="56" spans="2:8" ht="52.5" customHeight="1">
      <c r="B56" s="122"/>
      <c r="C56" s="1215" t="s">
        <v>47</v>
      </c>
      <c r="D56" s="1215"/>
      <c r="E56" s="1216"/>
      <c r="F56" s="354">
        <v>115</v>
      </c>
      <c r="G56" s="354">
        <v>124</v>
      </c>
      <c r="H56" s="355">
        <v>134</v>
      </c>
    </row>
    <row r="57" spans="2:8" ht="53.25" customHeight="1">
      <c r="B57" s="122"/>
      <c r="C57" s="1217" t="s">
        <v>48</v>
      </c>
      <c r="D57" s="1217"/>
      <c r="E57" s="1218"/>
      <c r="F57" s="356">
        <v>268</v>
      </c>
      <c r="G57" s="356">
        <v>273</v>
      </c>
      <c r="H57" s="357">
        <v>268</v>
      </c>
    </row>
    <row r="58" spans="2:8" ht="45.75" customHeight="1">
      <c r="B58" s="123"/>
      <c r="C58" s="1205" t="s">
        <v>556</v>
      </c>
      <c r="D58" s="1206"/>
      <c r="E58" s="1207"/>
      <c r="F58" s="358">
        <v>144</v>
      </c>
      <c r="G58" s="358">
        <v>144</v>
      </c>
      <c r="H58" s="359">
        <v>144</v>
      </c>
    </row>
    <row r="59" spans="2:8" ht="45.75" customHeight="1">
      <c r="B59" s="123"/>
      <c r="C59" s="1205" t="s">
        <v>557</v>
      </c>
      <c r="D59" s="1206"/>
      <c r="E59" s="1207"/>
      <c r="F59" s="358">
        <v>27</v>
      </c>
      <c r="G59" s="358">
        <v>33</v>
      </c>
      <c r="H59" s="359">
        <v>39</v>
      </c>
    </row>
    <row r="60" spans="2:8" ht="45.75" customHeight="1">
      <c r="B60" s="123"/>
      <c r="C60" s="1205" t="s">
        <v>558</v>
      </c>
      <c r="D60" s="1206"/>
      <c r="E60" s="1207"/>
      <c r="F60" s="358">
        <v>39</v>
      </c>
      <c r="G60" s="358">
        <v>39</v>
      </c>
      <c r="H60" s="359">
        <v>30</v>
      </c>
    </row>
    <row r="61" spans="2:8" ht="45.75" customHeight="1">
      <c r="B61" s="123"/>
      <c r="C61" s="1205" t="s">
        <v>559</v>
      </c>
      <c r="D61" s="1206"/>
      <c r="E61" s="1207"/>
      <c r="F61" s="358">
        <v>28</v>
      </c>
      <c r="G61" s="358">
        <v>27</v>
      </c>
      <c r="H61" s="359">
        <v>27</v>
      </c>
    </row>
    <row r="62" spans="2:8" ht="45.75" customHeight="1" thickBot="1">
      <c r="B62" s="124"/>
      <c r="C62" s="1208" t="s">
        <v>560</v>
      </c>
      <c r="D62" s="1209"/>
      <c r="E62" s="1210"/>
      <c r="F62" s="360">
        <v>20</v>
      </c>
      <c r="G62" s="360">
        <v>20</v>
      </c>
      <c r="H62" s="361">
        <v>18</v>
      </c>
    </row>
    <row r="63" spans="2:8" ht="52.5" customHeight="1" thickBot="1">
      <c r="B63" s="125"/>
      <c r="C63" s="1211" t="s">
        <v>49</v>
      </c>
      <c r="D63" s="1211"/>
      <c r="E63" s="1212"/>
      <c r="F63" s="362">
        <v>1485</v>
      </c>
      <c r="G63" s="362">
        <v>1588</v>
      </c>
      <c r="H63" s="363">
        <v>1362</v>
      </c>
    </row>
    <row r="64" spans="2:8" ht="13"/>
  </sheetData>
  <sheetProtection algorithmName="SHA-512" hashValue="LLQ4niAgeTliw7SMRUjZb8yn8dRRPqESLtiYDTfH1zfSWNIDKy1LF1+RNzaI1waMEY9SXjepHgqrSluV0GZ3OA==" saltValue="23fgOEsdq9RY7vmDbuok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F9CC4-8263-4418-AD3F-A821F3779B29}">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1221" customWidth="1"/>
    <col min="2" max="107" width="2.453125" style="1221" customWidth="1"/>
    <col min="108" max="108" width="6.08984375" style="1228" customWidth="1"/>
    <col min="109" max="109" width="5.90625" style="1227" customWidth="1"/>
    <col min="110" max="16384" width="8.6328125" style="1221" hidden="1"/>
  </cols>
  <sheetData>
    <row r="1" spans="1:109" ht="42.75" customHeight="1">
      <c r="A1" s="1219"/>
      <c r="B1" s="1220"/>
      <c r="DD1" s="1221"/>
      <c r="DE1" s="1221"/>
    </row>
    <row r="2" spans="1:109" ht="25.5" customHeight="1">
      <c r="A2" s="1222"/>
      <c r="C2" s="1222"/>
      <c r="O2" s="1222"/>
      <c r="P2" s="1222"/>
      <c r="Q2" s="1222"/>
      <c r="R2" s="1222"/>
      <c r="S2" s="1222"/>
      <c r="T2" s="1222"/>
      <c r="U2" s="1222"/>
      <c r="V2" s="1222"/>
      <c r="W2" s="1222"/>
      <c r="X2" s="1222"/>
      <c r="Y2" s="1222"/>
      <c r="Z2" s="1222"/>
      <c r="AA2" s="1222"/>
      <c r="AB2" s="1222"/>
      <c r="AC2" s="1222"/>
      <c r="AD2" s="1222"/>
      <c r="AE2" s="1222"/>
      <c r="AF2" s="1222"/>
      <c r="AG2" s="1222"/>
      <c r="AH2" s="1222"/>
      <c r="AI2" s="1222"/>
      <c r="AU2" s="1222"/>
      <c r="BG2" s="1222"/>
      <c r="BS2" s="1222"/>
      <c r="CE2" s="1222"/>
      <c r="CQ2" s="1222"/>
      <c r="DD2" s="1221"/>
      <c r="DE2" s="1221"/>
    </row>
    <row r="3" spans="1:109" ht="25.5" customHeight="1">
      <c r="A3" s="1222"/>
      <c r="C3" s="1222"/>
      <c r="O3" s="1222"/>
      <c r="P3" s="1222"/>
      <c r="Q3" s="1222"/>
      <c r="R3" s="1222"/>
      <c r="S3" s="1222"/>
      <c r="T3" s="1222"/>
      <c r="U3" s="1222"/>
      <c r="V3" s="1222"/>
      <c r="W3" s="1222"/>
      <c r="X3" s="1222"/>
      <c r="Y3" s="1222"/>
      <c r="Z3" s="1222"/>
      <c r="AA3" s="1222"/>
      <c r="AB3" s="1222"/>
      <c r="AC3" s="1222"/>
      <c r="AD3" s="1222"/>
      <c r="AE3" s="1222"/>
      <c r="AF3" s="1222"/>
      <c r="AG3" s="1222"/>
      <c r="AH3" s="1222"/>
      <c r="AI3" s="1222"/>
      <c r="AU3" s="1222"/>
      <c r="BG3" s="1222"/>
      <c r="BS3" s="1222"/>
      <c r="CE3" s="1222"/>
      <c r="CQ3" s="1222"/>
      <c r="DD3" s="1221"/>
      <c r="DE3" s="1221"/>
    </row>
    <row r="4" spans="1:109" s="247" customFormat="1" ht="13">
      <c r="A4" s="1222"/>
      <c r="B4" s="1222"/>
      <c r="C4" s="1222"/>
      <c r="D4" s="1222"/>
      <c r="E4" s="1222"/>
      <c r="F4" s="1222"/>
      <c r="G4" s="1222"/>
      <c r="H4" s="1222"/>
      <c r="I4" s="1222"/>
      <c r="J4" s="1222"/>
      <c r="K4" s="1222"/>
      <c r="L4" s="1222"/>
      <c r="M4" s="1222"/>
      <c r="N4" s="1222"/>
      <c r="O4" s="1222"/>
      <c r="P4" s="1222"/>
      <c r="Q4" s="1222"/>
      <c r="R4" s="1222"/>
      <c r="S4" s="1222"/>
      <c r="T4" s="1222"/>
      <c r="U4" s="1222"/>
      <c r="V4" s="1222"/>
      <c r="W4" s="1222"/>
      <c r="X4" s="1222"/>
      <c r="Y4" s="1222"/>
      <c r="Z4" s="1222"/>
      <c r="AA4" s="1222"/>
      <c r="AB4" s="1222"/>
      <c r="AC4" s="1222"/>
      <c r="AD4" s="1222"/>
      <c r="AE4" s="1222"/>
      <c r="AF4" s="1222"/>
      <c r="AG4" s="1222"/>
      <c r="AH4" s="1222"/>
      <c r="AI4" s="1222"/>
      <c r="AJ4" s="1222"/>
      <c r="AK4" s="1222"/>
      <c r="AL4" s="1222"/>
      <c r="AM4" s="1222"/>
      <c r="AN4" s="1222"/>
      <c r="AO4" s="1222"/>
      <c r="AP4" s="1222"/>
      <c r="AQ4" s="1222"/>
      <c r="AR4" s="1222"/>
      <c r="AS4" s="1222"/>
      <c r="AT4" s="1222"/>
      <c r="AU4" s="1222"/>
      <c r="AV4" s="1222"/>
      <c r="AW4" s="1222"/>
      <c r="AX4" s="1222"/>
      <c r="AY4" s="1222"/>
      <c r="AZ4" s="1222"/>
      <c r="BA4" s="1222"/>
      <c r="BB4" s="1222"/>
      <c r="BC4" s="1222"/>
      <c r="BD4" s="1222"/>
      <c r="BE4" s="1222"/>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2"/>
      <c r="CG4" s="1222"/>
      <c r="CH4" s="1222"/>
      <c r="CI4" s="1222"/>
      <c r="CJ4" s="1222"/>
      <c r="CK4" s="1222"/>
      <c r="CL4" s="1222"/>
      <c r="CM4" s="1222"/>
      <c r="CN4" s="1222"/>
      <c r="CO4" s="1222"/>
      <c r="CP4" s="1222"/>
      <c r="CQ4" s="1222"/>
      <c r="CR4" s="1222"/>
      <c r="CS4" s="1222"/>
      <c r="CT4" s="1222"/>
      <c r="CU4" s="1222"/>
      <c r="CV4" s="1222"/>
      <c r="CW4" s="1222"/>
      <c r="CX4" s="1222"/>
      <c r="CY4" s="1222"/>
      <c r="CZ4" s="1222"/>
      <c r="DA4" s="1222"/>
      <c r="DB4" s="1222"/>
      <c r="DC4" s="1222"/>
      <c r="DD4" s="1222"/>
      <c r="DE4" s="1222"/>
    </row>
    <row r="5" spans="1:109" s="247" customFormat="1" ht="13">
      <c r="A5" s="1222"/>
      <c r="B5" s="1222"/>
      <c r="C5" s="1222"/>
      <c r="D5" s="1222"/>
      <c r="E5" s="1222"/>
      <c r="F5" s="1222"/>
      <c r="G5" s="1222"/>
      <c r="H5" s="1222"/>
      <c r="I5" s="1222"/>
      <c r="J5" s="1222"/>
      <c r="K5" s="1222"/>
      <c r="L5" s="1222"/>
      <c r="M5" s="1222"/>
      <c r="N5" s="1222"/>
      <c r="O5" s="1222"/>
      <c r="P5" s="1222"/>
      <c r="Q5" s="1222"/>
      <c r="R5" s="1222"/>
      <c r="S5" s="1222"/>
      <c r="T5" s="1222"/>
      <c r="U5" s="1222"/>
      <c r="V5" s="1222"/>
      <c r="W5" s="1222"/>
      <c r="X5" s="1222"/>
      <c r="Y5" s="1222"/>
      <c r="Z5" s="1222"/>
      <c r="AA5" s="1222"/>
      <c r="AB5" s="1222"/>
      <c r="AC5" s="1222"/>
      <c r="AD5" s="1222"/>
      <c r="AE5" s="1222"/>
      <c r="AF5" s="1222"/>
      <c r="AG5" s="1222"/>
      <c r="AH5" s="1222"/>
      <c r="AI5" s="1222"/>
      <c r="AJ5" s="1222"/>
      <c r="AK5" s="1222"/>
      <c r="AL5" s="1222"/>
      <c r="AM5" s="1222"/>
      <c r="AN5" s="1222"/>
      <c r="AO5" s="1222"/>
      <c r="AP5" s="1222"/>
      <c r="AQ5" s="1222"/>
      <c r="AR5" s="1222"/>
      <c r="AS5" s="1222"/>
      <c r="AT5" s="1222"/>
      <c r="AU5" s="1222"/>
      <c r="AV5" s="1222"/>
      <c r="AW5" s="1222"/>
      <c r="AX5" s="1222"/>
      <c r="AY5" s="1222"/>
      <c r="AZ5" s="1222"/>
      <c r="BA5" s="1222"/>
      <c r="BB5" s="1222"/>
      <c r="BC5" s="1222"/>
      <c r="BD5" s="1222"/>
      <c r="BE5" s="1222"/>
      <c r="BF5" s="1222"/>
      <c r="BG5" s="1222"/>
      <c r="BH5" s="1222"/>
      <c r="BI5" s="1222"/>
      <c r="BJ5" s="1222"/>
      <c r="BK5" s="1222"/>
      <c r="BL5" s="1222"/>
      <c r="BM5" s="1222"/>
      <c r="BN5" s="1222"/>
      <c r="BO5" s="1222"/>
      <c r="BP5" s="1222"/>
      <c r="BQ5" s="1222"/>
      <c r="BR5" s="1222"/>
      <c r="BS5" s="1222"/>
      <c r="BT5" s="1222"/>
      <c r="BU5" s="1222"/>
      <c r="BV5" s="1222"/>
      <c r="BW5" s="1222"/>
      <c r="BX5" s="1222"/>
      <c r="BY5" s="1222"/>
      <c r="BZ5" s="1222"/>
      <c r="CA5" s="1222"/>
      <c r="CB5" s="1222"/>
      <c r="CC5" s="1222"/>
      <c r="CD5" s="1222"/>
      <c r="CE5" s="1222"/>
      <c r="CF5" s="1222"/>
      <c r="CG5" s="1222"/>
      <c r="CH5" s="1222"/>
      <c r="CI5" s="1222"/>
      <c r="CJ5" s="1222"/>
      <c r="CK5" s="1222"/>
      <c r="CL5" s="1222"/>
      <c r="CM5" s="1222"/>
      <c r="CN5" s="1222"/>
      <c r="CO5" s="1222"/>
      <c r="CP5" s="1222"/>
      <c r="CQ5" s="1222"/>
      <c r="CR5" s="1222"/>
      <c r="CS5" s="1222"/>
      <c r="CT5" s="1222"/>
      <c r="CU5" s="1222"/>
      <c r="CV5" s="1222"/>
      <c r="CW5" s="1222"/>
      <c r="CX5" s="1222"/>
      <c r="CY5" s="1222"/>
      <c r="CZ5" s="1222"/>
      <c r="DA5" s="1222"/>
      <c r="DB5" s="1222"/>
      <c r="DC5" s="1222"/>
      <c r="DD5" s="1222"/>
      <c r="DE5" s="1222"/>
    </row>
    <row r="6" spans="1:109" s="247" customFormat="1" ht="13">
      <c r="A6" s="1222"/>
      <c r="B6" s="1222"/>
      <c r="C6" s="1222"/>
      <c r="D6" s="1222"/>
      <c r="E6" s="1222"/>
      <c r="F6" s="1222"/>
      <c r="G6" s="1222"/>
      <c r="H6" s="1222"/>
      <c r="I6" s="1222"/>
      <c r="J6" s="1222"/>
      <c r="K6" s="1222"/>
      <c r="L6" s="1222"/>
      <c r="M6" s="1222"/>
      <c r="N6" s="1222"/>
      <c r="O6" s="1222"/>
      <c r="P6" s="1222"/>
      <c r="Q6" s="1222"/>
      <c r="R6" s="1222"/>
      <c r="S6" s="1222"/>
      <c r="T6" s="1222"/>
      <c r="U6" s="1222"/>
      <c r="V6" s="1222"/>
      <c r="W6" s="1222"/>
      <c r="X6" s="1222"/>
      <c r="Y6" s="1222"/>
      <c r="Z6" s="1222"/>
      <c r="AA6" s="1222"/>
      <c r="AB6" s="1222"/>
      <c r="AC6" s="1222"/>
      <c r="AD6" s="1222"/>
      <c r="AE6" s="1222"/>
      <c r="AF6" s="1222"/>
      <c r="AG6" s="1222"/>
      <c r="AH6" s="1222"/>
      <c r="AI6" s="1222"/>
      <c r="AJ6" s="1222"/>
      <c r="AK6" s="1222"/>
      <c r="AL6" s="1222"/>
      <c r="AM6" s="1222"/>
      <c r="AN6" s="1222"/>
      <c r="AO6" s="1222"/>
      <c r="AP6" s="1222"/>
      <c r="AQ6" s="1222"/>
      <c r="AR6" s="1222"/>
      <c r="AS6" s="1222"/>
      <c r="AT6" s="1222"/>
      <c r="AU6" s="1222"/>
      <c r="AV6" s="1222"/>
      <c r="AW6" s="1222"/>
      <c r="AX6" s="1222"/>
      <c r="AY6" s="1222"/>
      <c r="AZ6" s="1222"/>
      <c r="BA6" s="1222"/>
      <c r="BB6" s="1222"/>
      <c r="BC6" s="1222"/>
      <c r="BD6" s="1222"/>
      <c r="BE6" s="1222"/>
      <c r="BF6" s="1222"/>
      <c r="BG6" s="1222"/>
      <c r="BH6" s="1222"/>
      <c r="BI6" s="1222"/>
      <c r="BJ6" s="1222"/>
      <c r="BK6" s="1222"/>
      <c r="BL6" s="1222"/>
      <c r="BM6" s="1222"/>
      <c r="BN6" s="1222"/>
      <c r="BO6" s="1222"/>
      <c r="BP6" s="1222"/>
      <c r="BQ6" s="1222"/>
      <c r="BR6" s="1222"/>
      <c r="BS6" s="1222"/>
      <c r="BT6" s="1222"/>
      <c r="BU6" s="1222"/>
      <c r="BV6" s="1222"/>
      <c r="BW6" s="1222"/>
      <c r="BX6" s="1222"/>
      <c r="BY6" s="1222"/>
      <c r="BZ6" s="1222"/>
      <c r="CA6" s="1222"/>
      <c r="CB6" s="1222"/>
      <c r="CC6" s="1222"/>
      <c r="CD6" s="1222"/>
      <c r="CE6" s="1222"/>
      <c r="CF6" s="1222"/>
      <c r="CG6" s="1222"/>
      <c r="CH6" s="1222"/>
      <c r="CI6" s="1222"/>
      <c r="CJ6" s="1222"/>
      <c r="CK6" s="1222"/>
      <c r="CL6" s="1222"/>
      <c r="CM6" s="1222"/>
      <c r="CN6" s="1222"/>
      <c r="CO6" s="1222"/>
      <c r="CP6" s="1222"/>
      <c r="CQ6" s="1222"/>
      <c r="CR6" s="1222"/>
      <c r="CS6" s="1222"/>
      <c r="CT6" s="1222"/>
      <c r="CU6" s="1222"/>
      <c r="CV6" s="1222"/>
      <c r="CW6" s="1222"/>
      <c r="CX6" s="1222"/>
      <c r="CY6" s="1222"/>
      <c r="CZ6" s="1222"/>
      <c r="DA6" s="1222"/>
      <c r="DB6" s="1222"/>
      <c r="DC6" s="1222"/>
      <c r="DD6" s="1222"/>
      <c r="DE6" s="1222"/>
    </row>
    <row r="7" spans="1:109" s="247" customFormat="1" ht="13">
      <c r="A7" s="1222"/>
      <c r="B7" s="1222"/>
      <c r="C7" s="1222"/>
      <c r="D7" s="1222"/>
      <c r="E7" s="1222"/>
      <c r="F7" s="1222"/>
      <c r="G7" s="1222"/>
      <c r="H7" s="1222"/>
      <c r="I7" s="1222"/>
      <c r="J7" s="1222"/>
      <c r="K7" s="1222"/>
      <c r="L7" s="1222"/>
      <c r="M7" s="1222"/>
      <c r="N7" s="1222"/>
      <c r="O7" s="1222"/>
      <c r="P7" s="1222"/>
      <c r="Q7" s="1222"/>
      <c r="R7" s="1222"/>
      <c r="S7" s="1222"/>
      <c r="T7" s="1222"/>
      <c r="U7" s="1222"/>
      <c r="V7" s="1222"/>
      <c r="W7" s="1222"/>
      <c r="X7" s="1222"/>
      <c r="Y7" s="1222"/>
      <c r="Z7" s="1222"/>
      <c r="AA7" s="1222"/>
      <c r="AB7" s="1222"/>
      <c r="AC7" s="1222"/>
      <c r="AD7" s="1222"/>
      <c r="AE7" s="1222"/>
      <c r="AF7" s="1222"/>
      <c r="AG7" s="1222"/>
      <c r="AH7" s="1222"/>
      <c r="AI7" s="1222"/>
      <c r="AJ7" s="1222"/>
      <c r="AK7" s="1222"/>
      <c r="AL7" s="1222"/>
      <c r="AM7" s="1222"/>
      <c r="AN7" s="1222"/>
      <c r="AO7" s="1222"/>
      <c r="AP7" s="1222"/>
      <c r="AQ7" s="1222"/>
      <c r="AR7" s="1222"/>
      <c r="AS7" s="1222"/>
      <c r="AT7" s="1222"/>
      <c r="AU7" s="1222"/>
      <c r="AV7" s="1222"/>
      <c r="AW7" s="1222"/>
      <c r="AX7" s="1222"/>
      <c r="AY7" s="1222"/>
      <c r="AZ7" s="1222"/>
      <c r="BA7" s="1222"/>
      <c r="BB7" s="1222"/>
      <c r="BC7" s="1222"/>
      <c r="BD7" s="1222"/>
      <c r="BE7" s="1222"/>
      <c r="BF7" s="1222"/>
      <c r="BG7" s="1222"/>
      <c r="BH7" s="1222"/>
      <c r="BI7" s="1222"/>
      <c r="BJ7" s="1222"/>
      <c r="BK7" s="1222"/>
      <c r="BL7" s="1222"/>
      <c r="BM7" s="1222"/>
      <c r="BN7" s="1222"/>
      <c r="BO7" s="1222"/>
      <c r="BP7" s="1222"/>
      <c r="BQ7" s="1222"/>
      <c r="BR7" s="1222"/>
      <c r="BS7" s="1222"/>
      <c r="BT7" s="1222"/>
      <c r="BU7" s="1222"/>
      <c r="BV7" s="1222"/>
      <c r="BW7" s="1222"/>
      <c r="BX7" s="1222"/>
      <c r="BY7" s="1222"/>
      <c r="BZ7" s="1222"/>
      <c r="CA7" s="1222"/>
      <c r="CB7" s="1222"/>
      <c r="CC7" s="1222"/>
      <c r="CD7" s="1222"/>
      <c r="CE7" s="1222"/>
      <c r="CF7" s="1222"/>
      <c r="CG7" s="1222"/>
      <c r="CH7" s="1222"/>
      <c r="CI7" s="1222"/>
      <c r="CJ7" s="1222"/>
      <c r="CK7" s="1222"/>
      <c r="CL7" s="1222"/>
      <c r="CM7" s="1222"/>
      <c r="CN7" s="1222"/>
      <c r="CO7" s="1222"/>
      <c r="CP7" s="1222"/>
      <c r="CQ7" s="1222"/>
      <c r="CR7" s="1222"/>
      <c r="CS7" s="1222"/>
      <c r="CT7" s="1222"/>
      <c r="CU7" s="1222"/>
      <c r="CV7" s="1222"/>
      <c r="CW7" s="1222"/>
      <c r="CX7" s="1222"/>
      <c r="CY7" s="1222"/>
      <c r="CZ7" s="1222"/>
      <c r="DA7" s="1222"/>
      <c r="DB7" s="1222"/>
      <c r="DC7" s="1222"/>
      <c r="DD7" s="1222"/>
      <c r="DE7" s="1222"/>
    </row>
    <row r="8" spans="1:109" s="247" customFormat="1" ht="13">
      <c r="A8" s="1222"/>
      <c r="B8" s="1222"/>
      <c r="C8" s="1222"/>
      <c r="D8" s="1222"/>
      <c r="E8" s="1222"/>
      <c r="F8" s="1222"/>
      <c r="G8" s="1222"/>
      <c r="H8" s="1222"/>
      <c r="I8" s="1222"/>
      <c r="J8" s="1222"/>
      <c r="K8" s="1222"/>
      <c r="L8" s="1222"/>
      <c r="M8" s="1222"/>
      <c r="N8" s="1222"/>
      <c r="O8" s="1222"/>
      <c r="P8" s="1222"/>
      <c r="Q8" s="1222"/>
      <c r="R8" s="1222"/>
      <c r="S8" s="1222"/>
      <c r="T8" s="1222"/>
      <c r="U8" s="1222"/>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2"/>
      <c r="BZ8" s="1222"/>
      <c r="CA8" s="1222"/>
      <c r="CB8" s="1222"/>
      <c r="CC8" s="1222"/>
      <c r="CD8" s="1222"/>
      <c r="CE8" s="1222"/>
      <c r="CF8" s="1222"/>
      <c r="CG8" s="1222"/>
      <c r="CH8" s="1222"/>
      <c r="CI8" s="1222"/>
      <c r="CJ8" s="1222"/>
      <c r="CK8" s="1222"/>
      <c r="CL8" s="1222"/>
      <c r="CM8" s="1222"/>
      <c r="CN8" s="1222"/>
      <c r="CO8" s="1222"/>
      <c r="CP8" s="1222"/>
      <c r="CQ8" s="1222"/>
      <c r="CR8" s="1222"/>
      <c r="CS8" s="1222"/>
      <c r="CT8" s="1222"/>
      <c r="CU8" s="1222"/>
      <c r="CV8" s="1222"/>
      <c r="CW8" s="1222"/>
      <c r="CX8" s="1222"/>
      <c r="CY8" s="1222"/>
      <c r="CZ8" s="1222"/>
      <c r="DA8" s="1222"/>
      <c r="DB8" s="1222"/>
      <c r="DC8" s="1222"/>
      <c r="DD8" s="1222"/>
      <c r="DE8" s="1222"/>
    </row>
    <row r="9" spans="1:109" s="247" customFormat="1" ht="13">
      <c r="A9" s="1222"/>
      <c r="B9" s="1222"/>
      <c r="C9" s="1222"/>
      <c r="D9" s="1222"/>
      <c r="E9" s="1222"/>
      <c r="F9" s="1222"/>
      <c r="G9" s="1222"/>
      <c r="H9" s="1222"/>
      <c r="I9" s="1222"/>
      <c r="J9" s="1222"/>
      <c r="K9" s="1222"/>
      <c r="L9" s="1222"/>
      <c r="M9" s="1222"/>
      <c r="N9" s="1222"/>
      <c r="O9" s="1222"/>
      <c r="P9" s="1222"/>
      <c r="Q9" s="1222"/>
      <c r="R9" s="1222"/>
      <c r="S9" s="1222"/>
      <c r="T9" s="1222"/>
      <c r="U9" s="1222"/>
      <c r="V9" s="1222"/>
      <c r="W9" s="1222"/>
      <c r="X9" s="1222"/>
      <c r="Y9" s="1222"/>
      <c r="Z9" s="1222"/>
      <c r="AA9" s="1222"/>
      <c r="AB9" s="1222"/>
      <c r="AC9" s="1222"/>
      <c r="AD9" s="1222"/>
      <c r="AE9" s="1222"/>
      <c r="AF9" s="1222"/>
      <c r="AG9" s="1222"/>
      <c r="AH9" s="1222"/>
      <c r="AI9" s="1222"/>
      <c r="AJ9" s="1222"/>
      <c r="AK9" s="1222"/>
      <c r="AL9" s="1222"/>
      <c r="AM9" s="1222"/>
      <c r="AN9" s="1222"/>
      <c r="AO9" s="1222"/>
      <c r="AP9" s="1222"/>
      <c r="AQ9" s="1222"/>
      <c r="AR9" s="1222"/>
      <c r="AS9" s="1222"/>
      <c r="AT9" s="1222"/>
      <c r="AU9" s="1222"/>
      <c r="AV9" s="1222"/>
      <c r="AW9" s="1222"/>
      <c r="AX9" s="1222"/>
      <c r="AY9" s="1222"/>
      <c r="AZ9" s="1222"/>
      <c r="BA9" s="1222"/>
      <c r="BB9" s="1222"/>
      <c r="BC9" s="1222"/>
      <c r="BD9" s="1222"/>
      <c r="BE9" s="1222"/>
      <c r="BF9" s="1222"/>
      <c r="BG9" s="1222"/>
      <c r="BH9" s="1222"/>
      <c r="BI9" s="1222"/>
      <c r="BJ9" s="1222"/>
      <c r="BK9" s="1222"/>
      <c r="BL9" s="1222"/>
      <c r="BM9" s="1222"/>
      <c r="BN9" s="1222"/>
      <c r="BO9" s="1222"/>
      <c r="BP9" s="1222"/>
      <c r="BQ9" s="1222"/>
      <c r="BR9" s="1222"/>
      <c r="BS9" s="1222"/>
      <c r="BT9" s="1222"/>
      <c r="BU9" s="1222"/>
      <c r="BV9" s="1222"/>
      <c r="BW9" s="1222"/>
      <c r="BX9" s="1222"/>
      <c r="BY9" s="1222"/>
      <c r="BZ9" s="1222"/>
      <c r="CA9" s="1222"/>
      <c r="CB9" s="1222"/>
      <c r="CC9" s="1222"/>
      <c r="CD9" s="1222"/>
      <c r="CE9" s="1222"/>
      <c r="CF9" s="1222"/>
      <c r="CG9" s="1222"/>
      <c r="CH9" s="1222"/>
      <c r="CI9" s="1222"/>
      <c r="CJ9" s="1222"/>
      <c r="CK9" s="1222"/>
      <c r="CL9" s="1222"/>
      <c r="CM9" s="1222"/>
      <c r="CN9" s="1222"/>
      <c r="CO9" s="1222"/>
      <c r="CP9" s="1222"/>
      <c r="CQ9" s="1222"/>
      <c r="CR9" s="1222"/>
      <c r="CS9" s="1222"/>
      <c r="CT9" s="1222"/>
      <c r="CU9" s="1222"/>
      <c r="CV9" s="1222"/>
      <c r="CW9" s="1222"/>
      <c r="CX9" s="1222"/>
      <c r="CY9" s="1222"/>
      <c r="CZ9" s="1222"/>
      <c r="DA9" s="1222"/>
      <c r="DB9" s="1222"/>
      <c r="DC9" s="1222"/>
      <c r="DD9" s="1222"/>
      <c r="DE9" s="1222"/>
    </row>
    <row r="10" spans="1:109" s="247" customFormat="1" ht="13">
      <c r="A10" s="1222"/>
      <c r="B10" s="1222"/>
      <c r="C10" s="1222"/>
      <c r="D10" s="1222"/>
      <c r="E10" s="1222"/>
      <c r="F10" s="1222"/>
      <c r="G10" s="1222"/>
      <c r="H10" s="1222"/>
      <c r="I10" s="1222"/>
      <c r="J10" s="1222"/>
      <c r="K10" s="1222"/>
      <c r="L10" s="1222"/>
      <c r="M10" s="1222"/>
      <c r="N10" s="1222"/>
      <c r="O10" s="1222"/>
      <c r="P10" s="1222"/>
      <c r="Q10" s="1222"/>
      <c r="R10" s="1222"/>
      <c r="S10" s="1222"/>
      <c r="T10" s="1222"/>
      <c r="U10" s="1222"/>
      <c r="V10" s="1222"/>
      <c r="W10" s="1222"/>
      <c r="X10" s="1222"/>
      <c r="Y10" s="1222"/>
      <c r="Z10" s="1222"/>
      <c r="AA10" s="1222"/>
      <c r="AB10" s="1222"/>
      <c r="AC10" s="1222"/>
      <c r="AD10" s="1222"/>
      <c r="AE10" s="1222"/>
      <c r="AF10" s="1222"/>
      <c r="AG10" s="1222"/>
      <c r="AH10" s="1222"/>
      <c r="AI10" s="1222"/>
      <c r="AJ10" s="1222"/>
      <c r="AK10" s="1222"/>
      <c r="AL10" s="1222"/>
      <c r="AM10" s="1222"/>
      <c r="AN10" s="1222"/>
      <c r="AO10" s="1222"/>
      <c r="AP10" s="1222"/>
      <c r="AQ10" s="1222"/>
      <c r="AR10" s="1222"/>
      <c r="AS10" s="1222"/>
      <c r="AT10" s="1222"/>
      <c r="AU10" s="1222"/>
      <c r="AV10" s="1222"/>
      <c r="AW10" s="1222"/>
      <c r="AX10" s="1222"/>
      <c r="AY10" s="1222"/>
      <c r="AZ10" s="1222"/>
      <c r="BA10" s="1222"/>
      <c r="BB10" s="1222"/>
      <c r="BC10" s="1222"/>
      <c r="BD10" s="1222"/>
      <c r="BE10" s="1222"/>
      <c r="BF10" s="1222"/>
      <c r="BG10" s="1222"/>
      <c r="BH10" s="1222"/>
      <c r="BI10" s="1222"/>
      <c r="BJ10" s="1222"/>
      <c r="BK10" s="1222"/>
      <c r="BL10" s="1222"/>
      <c r="BM10" s="1222"/>
      <c r="BN10" s="1222"/>
      <c r="BO10" s="1222"/>
      <c r="BP10" s="1222"/>
      <c r="BQ10" s="1222"/>
      <c r="BR10" s="1222"/>
      <c r="BS10" s="1222"/>
      <c r="BT10" s="1222"/>
      <c r="BU10" s="1222"/>
      <c r="BV10" s="1222"/>
      <c r="BW10" s="1222"/>
      <c r="BX10" s="1222"/>
      <c r="BY10" s="1222"/>
      <c r="BZ10" s="1222"/>
      <c r="CA10" s="1222"/>
      <c r="CB10" s="1222"/>
      <c r="CC10" s="1222"/>
      <c r="CD10" s="1222"/>
      <c r="CE10" s="1222"/>
      <c r="CF10" s="1222"/>
      <c r="CG10" s="1222"/>
      <c r="CH10" s="1222"/>
      <c r="CI10" s="1222"/>
      <c r="CJ10" s="1222"/>
      <c r="CK10" s="1222"/>
      <c r="CL10" s="1222"/>
      <c r="CM10" s="1222"/>
      <c r="CN10" s="1222"/>
      <c r="CO10" s="1222"/>
      <c r="CP10" s="1222"/>
      <c r="CQ10" s="1222"/>
      <c r="CR10" s="1222"/>
      <c r="CS10" s="1222"/>
      <c r="CT10" s="1222"/>
      <c r="CU10" s="1222"/>
      <c r="CV10" s="1222"/>
      <c r="CW10" s="1222"/>
      <c r="CX10" s="1222"/>
      <c r="CY10" s="1222"/>
      <c r="CZ10" s="1222"/>
      <c r="DA10" s="1222"/>
      <c r="DB10" s="1222"/>
      <c r="DC10" s="1222"/>
      <c r="DD10" s="1222"/>
      <c r="DE10" s="1222"/>
    </row>
    <row r="11" spans="1:109" s="247" customFormat="1" ht="13">
      <c r="A11" s="1222"/>
      <c r="B11" s="1222"/>
      <c r="C11" s="1222"/>
      <c r="D11" s="1222"/>
      <c r="E11" s="1222"/>
      <c r="F11" s="1222"/>
      <c r="G11" s="1222"/>
      <c r="H11" s="1222"/>
      <c r="I11" s="1222"/>
      <c r="J11" s="1222"/>
      <c r="K11" s="1222"/>
      <c r="L11" s="1222"/>
      <c r="M11" s="1222"/>
      <c r="N11" s="1222"/>
      <c r="O11" s="1222"/>
      <c r="P11" s="1222"/>
      <c r="Q11" s="1222"/>
      <c r="R11" s="1222"/>
      <c r="S11" s="1222"/>
      <c r="T11" s="1222"/>
      <c r="U11" s="1222"/>
      <c r="V11" s="1222"/>
      <c r="W11" s="1222"/>
      <c r="X11" s="1222"/>
      <c r="Y11" s="1222"/>
      <c r="Z11" s="1222"/>
      <c r="AA11" s="1222"/>
      <c r="AB11" s="1222"/>
      <c r="AC11" s="1222"/>
      <c r="AD11" s="1222"/>
      <c r="AE11" s="1222"/>
      <c r="AF11" s="1222"/>
      <c r="AG11" s="1222"/>
      <c r="AH11" s="1222"/>
      <c r="AI11" s="1222"/>
      <c r="AJ11" s="1222"/>
      <c r="AK11" s="1222"/>
      <c r="AL11" s="1222"/>
      <c r="AM11" s="1222"/>
      <c r="AN11" s="1222"/>
      <c r="AO11" s="1222"/>
      <c r="AP11" s="1222"/>
      <c r="AQ11" s="1222"/>
      <c r="AR11" s="1222"/>
      <c r="AS11" s="1222"/>
      <c r="AT11" s="1222"/>
      <c r="AU11" s="1222"/>
      <c r="AV11" s="1222"/>
      <c r="AW11" s="1222"/>
      <c r="AX11" s="1222"/>
      <c r="AY11" s="1222"/>
      <c r="AZ11" s="1222"/>
      <c r="BA11" s="1222"/>
      <c r="BB11" s="1222"/>
      <c r="BC11" s="1222"/>
      <c r="BD11" s="1222"/>
      <c r="BE11" s="1222"/>
      <c r="BF11" s="1222"/>
      <c r="BG11" s="1222"/>
      <c r="BH11" s="1222"/>
      <c r="BI11" s="1222"/>
      <c r="BJ11" s="1222"/>
      <c r="BK11" s="1222"/>
      <c r="BL11" s="1222"/>
      <c r="BM11" s="1222"/>
      <c r="BN11" s="1222"/>
      <c r="BO11" s="1222"/>
      <c r="BP11" s="1222"/>
      <c r="BQ11" s="1222"/>
      <c r="BR11" s="1222"/>
      <c r="BS11" s="1222"/>
      <c r="BT11" s="1222"/>
      <c r="BU11" s="1222"/>
      <c r="BV11" s="1222"/>
      <c r="BW11" s="1222"/>
      <c r="BX11" s="1222"/>
      <c r="BY11" s="1222"/>
      <c r="BZ11" s="1222"/>
      <c r="CA11" s="1222"/>
      <c r="CB11" s="1222"/>
      <c r="CC11" s="1222"/>
      <c r="CD11" s="1222"/>
      <c r="CE11" s="1222"/>
      <c r="CF11" s="1222"/>
      <c r="CG11" s="1222"/>
      <c r="CH11" s="1222"/>
      <c r="CI11" s="1222"/>
      <c r="CJ11" s="1222"/>
      <c r="CK11" s="1222"/>
      <c r="CL11" s="1222"/>
      <c r="CM11" s="1222"/>
      <c r="CN11" s="1222"/>
      <c r="CO11" s="1222"/>
      <c r="CP11" s="1222"/>
      <c r="CQ11" s="1222"/>
      <c r="CR11" s="1222"/>
      <c r="CS11" s="1222"/>
      <c r="CT11" s="1222"/>
      <c r="CU11" s="1222"/>
      <c r="CV11" s="1222"/>
      <c r="CW11" s="1222"/>
      <c r="CX11" s="1222"/>
      <c r="CY11" s="1222"/>
      <c r="CZ11" s="1222"/>
      <c r="DA11" s="1222"/>
      <c r="DB11" s="1222"/>
      <c r="DC11" s="1222"/>
      <c r="DD11" s="1222"/>
      <c r="DE11" s="1222"/>
    </row>
    <row r="12" spans="1:109" s="247" customFormat="1" ht="13">
      <c r="A12" s="1222"/>
      <c r="B12" s="1222"/>
      <c r="C12" s="1222"/>
      <c r="D12" s="1222"/>
      <c r="E12" s="1222"/>
      <c r="F12" s="1222"/>
      <c r="G12" s="1222"/>
      <c r="H12" s="1222"/>
      <c r="I12" s="1222"/>
      <c r="J12" s="1222"/>
      <c r="K12" s="1222"/>
      <c r="L12" s="1222"/>
      <c r="M12" s="1222"/>
      <c r="N12" s="1222"/>
      <c r="O12" s="1222"/>
      <c r="P12" s="1222"/>
      <c r="Q12" s="1222"/>
      <c r="R12" s="1222"/>
      <c r="S12" s="1222"/>
      <c r="T12" s="1222"/>
      <c r="U12" s="1222"/>
      <c r="V12" s="1222"/>
      <c r="W12" s="1222"/>
      <c r="X12" s="1222"/>
      <c r="Y12" s="1222"/>
      <c r="Z12" s="1222"/>
      <c r="AA12" s="1222"/>
      <c r="AB12" s="1222"/>
      <c r="AC12" s="1222"/>
      <c r="AD12" s="1222"/>
      <c r="AE12" s="1222"/>
      <c r="AF12" s="1222"/>
      <c r="AG12" s="1222"/>
      <c r="AH12" s="1222"/>
      <c r="AI12" s="1222"/>
      <c r="AJ12" s="1222"/>
      <c r="AK12" s="1222"/>
      <c r="AL12" s="1222"/>
      <c r="AM12" s="1222"/>
      <c r="AN12" s="1222"/>
      <c r="AO12" s="1222"/>
      <c r="AP12" s="1222"/>
      <c r="AQ12" s="1222"/>
      <c r="AR12" s="1222"/>
      <c r="AS12" s="1222"/>
      <c r="AT12" s="1222"/>
      <c r="AU12" s="1222"/>
      <c r="AV12" s="1222"/>
      <c r="AW12" s="1222"/>
      <c r="AX12" s="1222"/>
      <c r="AY12" s="1222"/>
      <c r="AZ12" s="1222"/>
      <c r="BA12" s="1222"/>
      <c r="BB12" s="1222"/>
      <c r="BC12" s="1222"/>
      <c r="BD12" s="1222"/>
      <c r="BE12" s="1222"/>
      <c r="BF12" s="1222"/>
      <c r="BG12" s="1222"/>
      <c r="BH12" s="1222"/>
      <c r="BI12" s="1222"/>
      <c r="BJ12" s="1222"/>
      <c r="BK12" s="1222"/>
      <c r="BL12" s="1222"/>
      <c r="BM12" s="1222"/>
      <c r="BN12" s="1222"/>
      <c r="BO12" s="1222"/>
      <c r="BP12" s="1222"/>
      <c r="BQ12" s="1222"/>
      <c r="BR12" s="1222"/>
      <c r="BS12" s="1222"/>
      <c r="BT12" s="1222"/>
      <c r="BU12" s="1222"/>
      <c r="BV12" s="1222"/>
      <c r="BW12" s="1222"/>
      <c r="BX12" s="1222"/>
      <c r="BY12" s="1222"/>
      <c r="BZ12" s="1222"/>
      <c r="CA12" s="1222"/>
      <c r="CB12" s="1222"/>
      <c r="CC12" s="1222"/>
      <c r="CD12" s="1222"/>
      <c r="CE12" s="1222"/>
      <c r="CF12" s="1222"/>
      <c r="CG12" s="1222"/>
      <c r="CH12" s="1222"/>
      <c r="CI12" s="1222"/>
      <c r="CJ12" s="1222"/>
      <c r="CK12" s="1222"/>
      <c r="CL12" s="1222"/>
      <c r="CM12" s="1222"/>
      <c r="CN12" s="1222"/>
      <c r="CO12" s="1222"/>
      <c r="CP12" s="1222"/>
      <c r="CQ12" s="1222"/>
      <c r="CR12" s="1222"/>
      <c r="CS12" s="1222"/>
      <c r="CT12" s="1222"/>
      <c r="CU12" s="1222"/>
      <c r="CV12" s="1222"/>
      <c r="CW12" s="1222"/>
      <c r="CX12" s="1222"/>
      <c r="CY12" s="1222"/>
      <c r="CZ12" s="1222"/>
      <c r="DA12" s="1222"/>
      <c r="DB12" s="1222"/>
      <c r="DC12" s="1222"/>
      <c r="DD12" s="1222"/>
      <c r="DE12" s="1222"/>
    </row>
    <row r="13" spans="1:109" s="247" customFormat="1" ht="13">
      <c r="A13" s="1222"/>
      <c r="B13" s="1222"/>
      <c r="C13" s="1222"/>
      <c r="D13" s="1222"/>
      <c r="E13" s="1222"/>
      <c r="F13" s="1222"/>
      <c r="G13" s="1222"/>
      <c r="H13" s="1222"/>
      <c r="I13" s="1222"/>
      <c r="J13" s="1222"/>
      <c r="K13" s="1222"/>
      <c r="L13" s="1222"/>
      <c r="M13" s="1222"/>
      <c r="N13" s="1222"/>
      <c r="O13" s="1222"/>
      <c r="P13" s="1222"/>
      <c r="Q13" s="1222"/>
      <c r="R13" s="1222"/>
      <c r="S13" s="1222"/>
      <c r="T13" s="1222"/>
      <c r="U13" s="1222"/>
      <c r="V13" s="1222"/>
      <c r="W13" s="1222"/>
      <c r="X13" s="1222"/>
      <c r="Y13" s="1222"/>
      <c r="Z13" s="1222"/>
      <c r="AA13" s="1222"/>
      <c r="AB13" s="1222"/>
      <c r="AC13" s="1222"/>
      <c r="AD13" s="1222"/>
      <c r="AE13" s="1222"/>
      <c r="AF13" s="1222"/>
      <c r="AG13" s="1222"/>
      <c r="AH13" s="1222"/>
      <c r="AI13" s="1222"/>
      <c r="AJ13" s="1222"/>
      <c r="AK13" s="1222"/>
      <c r="AL13" s="1222"/>
      <c r="AM13" s="1222"/>
      <c r="AN13" s="1222"/>
      <c r="AO13" s="1222"/>
      <c r="AP13" s="1222"/>
      <c r="AQ13" s="1222"/>
      <c r="AR13" s="1222"/>
      <c r="AS13" s="1222"/>
      <c r="AT13" s="1222"/>
      <c r="AU13" s="1222"/>
      <c r="AV13" s="1222"/>
      <c r="AW13" s="1222"/>
      <c r="AX13" s="1222"/>
      <c r="AY13" s="1222"/>
      <c r="AZ13" s="1222"/>
      <c r="BA13" s="1222"/>
      <c r="BB13" s="1222"/>
      <c r="BC13" s="1222"/>
      <c r="BD13" s="1222"/>
      <c r="BE13" s="1222"/>
      <c r="BF13" s="1222"/>
      <c r="BG13" s="1222"/>
      <c r="BH13" s="1222"/>
      <c r="BI13" s="1222"/>
      <c r="BJ13" s="1222"/>
      <c r="BK13" s="1222"/>
      <c r="BL13" s="1222"/>
      <c r="BM13" s="1222"/>
      <c r="BN13" s="1222"/>
      <c r="BO13" s="1222"/>
      <c r="BP13" s="1222"/>
      <c r="BQ13" s="1222"/>
      <c r="BR13" s="1222"/>
      <c r="BS13" s="1222"/>
      <c r="BT13" s="1222"/>
      <c r="BU13" s="1222"/>
      <c r="BV13" s="1222"/>
      <c r="BW13" s="1222"/>
      <c r="BX13" s="1222"/>
      <c r="BY13" s="1222"/>
      <c r="BZ13" s="1222"/>
      <c r="CA13" s="1222"/>
      <c r="CB13" s="1222"/>
      <c r="CC13" s="1222"/>
      <c r="CD13" s="1222"/>
      <c r="CE13" s="1222"/>
      <c r="CF13" s="1222"/>
      <c r="CG13" s="1222"/>
      <c r="CH13" s="1222"/>
      <c r="CI13" s="1222"/>
      <c r="CJ13" s="1222"/>
      <c r="CK13" s="1222"/>
      <c r="CL13" s="1222"/>
      <c r="CM13" s="1222"/>
      <c r="CN13" s="1222"/>
      <c r="CO13" s="1222"/>
      <c r="CP13" s="1222"/>
      <c r="CQ13" s="1222"/>
      <c r="CR13" s="1222"/>
      <c r="CS13" s="1222"/>
      <c r="CT13" s="1222"/>
      <c r="CU13" s="1222"/>
      <c r="CV13" s="1222"/>
      <c r="CW13" s="1222"/>
      <c r="CX13" s="1222"/>
      <c r="CY13" s="1222"/>
      <c r="CZ13" s="1222"/>
      <c r="DA13" s="1222"/>
      <c r="DB13" s="1222"/>
      <c r="DC13" s="1222"/>
      <c r="DD13" s="1222"/>
      <c r="DE13" s="1222"/>
    </row>
    <row r="14" spans="1:109" s="247" customFormat="1" ht="13">
      <c r="A14" s="1222"/>
      <c r="B14" s="1222"/>
      <c r="C14" s="1222"/>
      <c r="D14" s="1222"/>
      <c r="E14" s="1222"/>
      <c r="F14" s="1222"/>
      <c r="G14" s="1222"/>
      <c r="H14" s="1222"/>
      <c r="I14" s="1222"/>
      <c r="J14" s="1222"/>
      <c r="K14" s="1222"/>
      <c r="L14" s="1222"/>
      <c r="M14" s="1222"/>
      <c r="N14" s="1222"/>
      <c r="O14" s="1222"/>
      <c r="P14" s="1222"/>
      <c r="Q14" s="1222"/>
      <c r="R14" s="1222"/>
      <c r="S14" s="1222"/>
      <c r="T14" s="1222"/>
      <c r="U14" s="1222"/>
      <c r="V14" s="1222"/>
      <c r="W14" s="1222"/>
      <c r="X14" s="1222"/>
      <c r="Y14" s="1222"/>
      <c r="Z14" s="1222"/>
      <c r="AA14" s="1222"/>
      <c r="AB14" s="1222"/>
      <c r="AC14" s="1222"/>
      <c r="AD14" s="1222"/>
      <c r="AE14" s="1222"/>
      <c r="AF14" s="1222"/>
      <c r="AG14" s="1222"/>
      <c r="AH14" s="1222"/>
      <c r="AI14" s="1222"/>
      <c r="AJ14" s="1222"/>
      <c r="AK14" s="1222"/>
      <c r="AL14" s="1222"/>
      <c r="AM14" s="1222"/>
      <c r="AN14" s="1222"/>
      <c r="AO14" s="1222"/>
      <c r="AP14" s="1222"/>
      <c r="AQ14" s="1222"/>
      <c r="AR14" s="1222"/>
      <c r="AS14" s="1222"/>
      <c r="AT14" s="1222"/>
      <c r="AU14" s="1222"/>
      <c r="AV14" s="1222"/>
      <c r="AW14" s="1222"/>
      <c r="AX14" s="1222"/>
      <c r="AY14" s="1222"/>
      <c r="AZ14" s="1222"/>
      <c r="BA14" s="1222"/>
      <c r="BB14" s="1222"/>
      <c r="BC14" s="1222"/>
      <c r="BD14" s="1222"/>
      <c r="BE14" s="1222"/>
      <c r="BF14" s="1222"/>
      <c r="BG14" s="1222"/>
      <c r="BH14" s="1222"/>
      <c r="BI14" s="1222"/>
      <c r="BJ14" s="1222"/>
      <c r="BK14" s="1222"/>
      <c r="BL14" s="1222"/>
      <c r="BM14" s="1222"/>
      <c r="BN14" s="1222"/>
      <c r="BO14" s="1222"/>
      <c r="BP14" s="1222"/>
      <c r="BQ14" s="1222"/>
      <c r="BR14" s="1222"/>
      <c r="BS14" s="1222"/>
      <c r="BT14" s="1222"/>
      <c r="BU14" s="1222"/>
      <c r="BV14" s="1222"/>
      <c r="BW14" s="1222"/>
      <c r="BX14" s="1222"/>
      <c r="BY14" s="1222"/>
      <c r="BZ14" s="1222"/>
      <c r="CA14" s="1222"/>
      <c r="CB14" s="1222"/>
      <c r="CC14" s="1222"/>
      <c r="CD14" s="1222"/>
      <c r="CE14" s="1222"/>
      <c r="CF14" s="1222"/>
      <c r="CG14" s="1222"/>
      <c r="CH14" s="1222"/>
      <c r="CI14" s="1222"/>
      <c r="CJ14" s="1222"/>
      <c r="CK14" s="1222"/>
      <c r="CL14" s="1222"/>
      <c r="CM14" s="1222"/>
      <c r="CN14" s="1222"/>
      <c r="CO14" s="1222"/>
      <c r="CP14" s="1222"/>
      <c r="CQ14" s="1222"/>
      <c r="CR14" s="1222"/>
      <c r="CS14" s="1222"/>
      <c r="CT14" s="1222"/>
      <c r="CU14" s="1222"/>
      <c r="CV14" s="1222"/>
      <c r="CW14" s="1222"/>
      <c r="CX14" s="1222"/>
      <c r="CY14" s="1222"/>
      <c r="CZ14" s="1222"/>
      <c r="DA14" s="1222"/>
      <c r="DB14" s="1222"/>
      <c r="DC14" s="1222"/>
      <c r="DD14" s="1222"/>
      <c r="DE14" s="1222"/>
    </row>
    <row r="15" spans="1:109" s="247" customFormat="1" ht="13">
      <c r="A15" s="1221"/>
      <c r="B15" s="1222"/>
      <c r="C15" s="1222"/>
      <c r="D15" s="1222"/>
      <c r="E15" s="1222"/>
      <c r="F15" s="1222"/>
      <c r="G15" s="1222"/>
      <c r="H15" s="1222"/>
      <c r="I15" s="1222"/>
      <c r="J15" s="1222"/>
      <c r="K15" s="1222"/>
      <c r="L15" s="1222"/>
      <c r="M15" s="1222"/>
      <c r="N15" s="1222"/>
      <c r="O15" s="1222"/>
      <c r="P15" s="1222"/>
      <c r="Q15" s="1222"/>
      <c r="R15" s="1222"/>
      <c r="S15" s="1222"/>
      <c r="T15" s="1222"/>
      <c r="U15" s="1222"/>
      <c r="V15" s="1222"/>
      <c r="W15" s="1222"/>
      <c r="X15" s="1222"/>
      <c r="Y15" s="1222"/>
      <c r="Z15" s="1222"/>
      <c r="AA15" s="1222"/>
      <c r="AB15" s="1222"/>
      <c r="AC15" s="1222"/>
      <c r="AD15" s="1222"/>
      <c r="AE15" s="1222"/>
      <c r="AF15" s="1222"/>
      <c r="AG15" s="1222"/>
      <c r="AH15" s="1222"/>
      <c r="AI15" s="1222"/>
      <c r="AJ15" s="1222"/>
      <c r="AK15" s="1222"/>
      <c r="AL15" s="1222"/>
      <c r="AM15" s="1222"/>
      <c r="AN15" s="1222"/>
      <c r="AO15" s="1222"/>
      <c r="AP15" s="1222"/>
      <c r="AQ15" s="1222"/>
      <c r="AR15" s="1222"/>
      <c r="AS15" s="1222"/>
      <c r="AT15" s="1222"/>
      <c r="AU15" s="1222"/>
      <c r="AV15" s="1222"/>
      <c r="AW15" s="1222"/>
      <c r="AX15" s="1222"/>
      <c r="AY15" s="1222"/>
      <c r="AZ15" s="1222"/>
      <c r="BA15" s="1222"/>
      <c r="BB15" s="1222"/>
      <c r="BC15" s="1222"/>
      <c r="BD15" s="1222"/>
      <c r="BE15" s="1222"/>
      <c r="BF15" s="1222"/>
      <c r="BG15" s="1222"/>
      <c r="BH15" s="1222"/>
      <c r="BI15" s="1222"/>
      <c r="BJ15" s="1222"/>
      <c r="BK15" s="1222"/>
      <c r="BL15" s="1222"/>
      <c r="BM15" s="1222"/>
      <c r="BN15" s="1222"/>
      <c r="BO15" s="1222"/>
      <c r="BP15" s="1222"/>
      <c r="BQ15" s="1222"/>
      <c r="BR15" s="1222"/>
      <c r="BS15" s="1222"/>
      <c r="BT15" s="1222"/>
      <c r="BU15" s="1222"/>
      <c r="BV15" s="1222"/>
      <c r="BW15" s="1222"/>
      <c r="BX15" s="1222"/>
      <c r="BY15" s="1222"/>
      <c r="BZ15" s="1222"/>
      <c r="CA15" s="1222"/>
      <c r="CB15" s="1222"/>
      <c r="CC15" s="1222"/>
      <c r="CD15" s="1222"/>
      <c r="CE15" s="1222"/>
      <c r="CF15" s="1222"/>
      <c r="CG15" s="1222"/>
      <c r="CH15" s="1222"/>
      <c r="CI15" s="1222"/>
      <c r="CJ15" s="1222"/>
      <c r="CK15" s="1222"/>
      <c r="CL15" s="1222"/>
      <c r="CM15" s="1222"/>
      <c r="CN15" s="1222"/>
      <c r="CO15" s="1222"/>
      <c r="CP15" s="1222"/>
      <c r="CQ15" s="1222"/>
      <c r="CR15" s="1222"/>
      <c r="CS15" s="1222"/>
      <c r="CT15" s="1222"/>
      <c r="CU15" s="1222"/>
      <c r="CV15" s="1222"/>
      <c r="CW15" s="1222"/>
      <c r="CX15" s="1222"/>
      <c r="CY15" s="1222"/>
      <c r="CZ15" s="1222"/>
      <c r="DA15" s="1222"/>
      <c r="DB15" s="1222"/>
      <c r="DC15" s="1222"/>
      <c r="DD15" s="1222"/>
      <c r="DE15" s="1222"/>
    </row>
    <row r="16" spans="1:109" s="247" customFormat="1" ht="13">
      <c r="A16" s="1221"/>
      <c r="B16" s="1222"/>
      <c r="C16" s="1222"/>
      <c r="D16" s="1222"/>
      <c r="E16" s="1222"/>
      <c r="F16" s="1222"/>
      <c r="G16" s="1222"/>
      <c r="H16" s="1222"/>
      <c r="I16" s="1222"/>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2"/>
      <c r="AJ16" s="1222"/>
      <c r="AK16" s="1222"/>
      <c r="AL16" s="1222"/>
      <c r="AM16" s="1222"/>
      <c r="AN16" s="1222"/>
      <c r="AO16" s="1222"/>
      <c r="AP16" s="1222"/>
      <c r="AQ16" s="1222"/>
      <c r="AR16" s="1222"/>
      <c r="AS16" s="1222"/>
      <c r="AT16" s="1222"/>
      <c r="AU16" s="1222"/>
      <c r="AV16" s="1222"/>
      <c r="AW16" s="1222"/>
      <c r="AX16" s="1222"/>
      <c r="AY16" s="1222"/>
      <c r="AZ16" s="1222"/>
      <c r="BA16" s="1222"/>
      <c r="BB16" s="1222"/>
      <c r="BC16" s="1222"/>
      <c r="BD16" s="1222"/>
      <c r="BE16" s="1222"/>
      <c r="BF16" s="1222"/>
      <c r="BG16" s="1222"/>
      <c r="BH16" s="1222"/>
      <c r="BI16" s="1222"/>
      <c r="BJ16" s="1222"/>
      <c r="BK16" s="1222"/>
      <c r="BL16" s="1222"/>
      <c r="BM16" s="1222"/>
      <c r="BN16" s="1222"/>
      <c r="BO16" s="1222"/>
      <c r="BP16" s="1222"/>
      <c r="BQ16" s="1222"/>
      <c r="BR16" s="1222"/>
      <c r="BS16" s="1222"/>
      <c r="BT16" s="1222"/>
      <c r="BU16" s="1222"/>
      <c r="BV16" s="1222"/>
      <c r="BW16" s="1222"/>
      <c r="BX16" s="1222"/>
      <c r="BY16" s="1222"/>
      <c r="BZ16" s="1222"/>
      <c r="CA16" s="1222"/>
      <c r="CB16" s="1222"/>
      <c r="CC16" s="1222"/>
      <c r="CD16" s="1222"/>
      <c r="CE16" s="1222"/>
      <c r="CF16" s="1222"/>
      <c r="CG16" s="1222"/>
      <c r="CH16" s="1222"/>
      <c r="CI16" s="1222"/>
      <c r="CJ16" s="1222"/>
      <c r="CK16" s="1222"/>
      <c r="CL16" s="1222"/>
      <c r="CM16" s="1222"/>
      <c r="CN16" s="1222"/>
      <c r="CO16" s="1222"/>
      <c r="CP16" s="1222"/>
      <c r="CQ16" s="1222"/>
      <c r="CR16" s="1222"/>
      <c r="CS16" s="1222"/>
      <c r="CT16" s="1222"/>
      <c r="CU16" s="1222"/>
      <c r="CV16" s="1222"/>
      <c r="CW16" s="1222"/>
      <c r="CX16" s="1222"/>
      <c r="CY16" s="1222"/>
      <c r="CZ16" s="1222"/>
      <c r="DA16" s="1222"/>
      <c r="DB16" s="1222"/>
      <c r="DC16" s="1222"/>
      <c r="DD16" s="1222"/>
      <c r="DE16" s="1222"/>
    </row>
    <row r="17" spans="1:109" s="247" customFormat="1" ht="13">
      <c r="A17" s="1221"/>
      <c r="B17" s="1222"/>
      <c r="C17" s="1222"/>
      <c r="D17" s="1222"/>
      <c r="E17" s="1222"/>
      <c r="F17" s="1222"/>
      <c r="G17" s="1222"/>
      <c r="H17" s="1222"/>
      <c r="I17" s="1222"/>
      <c r="J17" s="1222"/>
      <c r="K17" s="1222"/>
      <c r="L17" s="1222"/>
      <c r="M17" s="1222"/>
      <c r="N17" s="1222"/>
      <c r="O17" s="1222"/>
      <c r="P17" s="1222"/>
      <c r="Q17" s="1222"/>
      <c r="R17" s="1222"/>
      <c r="S17" s="1222"/>
      <c r="T17" s="1222"/>
      <c r="U17" s="1222"/>
      <c r="V17" s="1222"/>
      <c r="W17" s="1222"/>
      <c r="X17" s="1222"/>
      <c r="Y17" s="1222"/>
      <c r="Z17" s="1222"/>
      <c r="AA17" s="1222"/>
      <c r="AB17" s="1222"/>
      <c r="AC17" s="1222"/>
      <c r="AD17" s="1222"/>
      <c r="AE17" s="1222"/>
      <c r="AF17" s="1222"/>
      <c r="AG17" s="1222"/>
      <c r="AH17" s="1222"/>
      <c r="AI17" s="1222"/>
      <c r="AJ17" s="1222"/>
      <c r="AK17" s="1222"/>
      <c r="AL17" s="1222"/>
      <c r="AM17" s="1222"/>
      <c r="AN17" s="1222"/>
      <c r="AO17" s="1222"/>
      <c r="AP17" s="1222"/>
      <c r="AQ17" s="1222"/>
      <c r="AR17" s="1222"/>
      <c r="AS17" s="1222"/>
      <c r="AT17" s="1222"/>
      <c r="AU17" s="1222"/>
      <c r="AV17" s="1222"/>
      <c r="AW17" s="1222"/>
      <c r="AX17" s="1222"/>
      <c r="AY17" s="1222"/>
      <c r="AZ17" s="1222"/>
      <c r="BA17" s="1222"/>
      <c r="BB17" s="1222"/>
      <c r="BC17" s="1222"/>
      <c r="BD17" s="1222"/>
      <c r="BE17" s="1222"/>
      <c r="BF17" s="1222"/>
      <c r="BG17" s="1222"/>
      <c r="BH17" s="1222"/>
      <c r="BI17" s="1222"/>
      <c r="BJ17" s="1222"/>
      <c r="BK17" s="1222"/>
      <c r="BL17" s="1222"/>
      <c r="BM17" s="1222"/>
      <c r="BN17" s="1222"/>
      <c r="BO17" s="1222"/>
      <c r="BP17" s="1222"/>
      <c r="BQ17" s="1222"/>
      <c r="BR17" s="1222"/>
      <c r="BS17" s="1222"/>
      <c r="BT17" s="1222"/>
      <c r="BU17" s="1222"/>
      <c r="BV17" s="1222"/>
      <c r="BW17" s="1222"/>
      <c r="BX17" s="1222"/>
      <c r="BY17" s="1222"/>
      <c r="BZ17" s="1222"/>
      <c r="CA17" s="1222"/>
      <c r="CB17" s="1222"/>
      <c r="CC17" s="1222"/>
      <c r="CD17" s="1222"/>
      <c r="CE17" s="1222"/>
      <c r="CF17" s="1222"/>
      <c r="CG17" s="1222"/>
      <c r="CH17" s="1222"/>
      <c r="CI17" s="1222"/>
      <c r="CJ17" s="1222"/>
      <c r="CK17" s="1222"/>
      <c r="CL17" s="1222"/>
      <c r="CM17" s="1222"/>
      <c r="CN17" s="1222"/>
      <c r="CO17" s="1222"/>
      <c r="CP17" s="1222"/>
      <c r="CQ17" s="1222"/>
      <c r="CR17" s="1222"/>
      <c r="CS17" s="1222"/>
      <c r="CT17" s="1222"/>
      <c r="CU17" s="1222"/>
      <c r="CV17" s="1222"/>
      <c r="CW17" s="1222"/>
      <c r="CX17" s="1222"/>
      <c r="CY17" s="1222"/>
      <c r="CZ17" s="1222"/>
      <c r="DA17" s="1222"/>
      <c r="DB17" s="1222"/>
      <c r="DC17" s="1222"/>
      <c r="DD17" s="1222"/>
      <c r="DE17" s="1222"/>
    </row>
    <row r="18" spans="1:109" s="247" customFormat="1" ht="13">
      <c r="A18" s="1221"/>
      <c r="B18" s="1222"/>
      <c r="C18" s="1222"/>
      <c r="D18" s="1222"/>
      <c r="E18" s="1222"/>
      <c r="F18" s="1222"/>
      <c r="G18" s="1222"/>
      <c r="H18" s="1222"/>
      <c r="I18" s="1222"/>
      <c r="J18" s="1222"/>
      <c r="K18" s="1222"/>
      <c r="L18" s="1222"/>
      <c r="M18" s="1222"/>
      <c r="N18" s="1222"/>
      <c r="O18" s="1222"/>
      <c r="P18" s="1222"/>
      <c r="Q18" s="1222"/>
      <c r="R18" s="1222"/>
      <c r="S18" s="1222"/>
      <c r="T18" s="1222"/>
      <c r="U18" s="1222"/>
      <c r="V18" s="1222"/>
      <c r="W18" s="1222"/>
      <c r="X18" s="1222"/>
      <c r="Y18" s="1222"/>
      <c r="Z18" s="1222"/>
      <c r="AA18" s="1222"/>
      <c r="AB18" s="1222"/>
      <c r="AC18" s="1222"/>
      <c r="AD18" s="1222"/>
      <c r="AE18" s="1222"/>
      <c r="AF18" s="1222"/>
      <c r="AG18" s="1222"/>
      <c r="AH18" s="1222"/>
      <c r="AI18" s="1222"/>
      <c r="AJ18" s="1222"/>
      <c r="AK18" s="1222"/>
      <c r="AL18" s="1222"/>
      <c r="AM18" s="1222"/>
      <c r="AN18" s="1222"/>
      <c r="AO18" s="1222"/>
      <c r="AP18" s="1222"/>
      <c r="AQ18" s="1222"/>
      <c r="AR18" s="1222"/>
      <c r="AS18" s="1222"/>
      <c r="AT18" s="1222"/>
      <c r="AU18" s="1222"/>
      <c r="AV18" s="1222"/>
      <c r="AW18" s="1222"/>
      <c r="AX18" s="1222"/>
      <c r="AY18" s="1222"/>
      <c r="AZ18" s="1222"/>
      <c r="BA18" s="1222"/>
      <c r="BB18" s="1222"/>
      <c r="BC18" s="1222"/>
      <c r="BD18" s="1222"/>
      <c r="BE18" s="1222"/>
      <c r="BF18" s="1222"/>
      <c r="BG18" s="1222"/>
      <c r="BH18" s="1222"/>
      <c r="BI18" s="1222"/>
      <c r="BJ18" s="1222"/>
      <c r="BK18" s="1222"/>
      <c r="BL18" s="1222"/>
      <c r="BM18" s="1222"/>
      <c r="BN18" s="1222"/>
      <c r="BO18" s="1222"/>
      <c r="BP18" s="1222"/>
      <c r="BQ18" s="1222"/>
      <c r="BR18" s="1222"/>
      <c r="BS18" s="1222"/>
      <c r="BT18" s="1222"/>
      <c r="BU18" s="1222"/>
      <c r="BV18" s="1222"/>
      <c r="BW18" s="1222"/>
      <c r="BX18" s="1222"/>
      <c r="BY18" s="1222"/>
      <c r="BZ18" s="1222"/>
      <c r="CA18" s="1222"/>
      <c r="CB18" s="1222"/>
      <c r="CC18" s="1222"/>
      <c r="CD18" s="1222"/>
      <c r="CE18" s="1222"/>
      <c r="CF18" s="1222"/>
      <c r="CG18" s="1222"/>
      <c r="CH18" s="1222"/>
      <c r="CI18" s="1222"/>
      <c r="CJ18" s="1222"/>
      <c r="CK18" s="1222"/>
      <c r="CL18" s="1222"/>
      <c r="CM18" s="1222"/>
      <c r="CN18" s="1222"/>
      <c r="CO18" s="1222"/>
      <c r="CP18" s="1222"/>
      <c r="CQ18" s="1222"/>
      <c r="CR18" s="1222"/>
      <c r="CS18" s="1222"/>
      <c r="CT18" s="1222"/>
      <c r="CU18" s="1222"/>
      <c r="CV18" s="1222"/>
      <c r="CW18" s="1222"/>
      <c r="CX18" s="1222"/>
      <c r="CY18" s="1222"/>
      <c r="CZ18" s="1222"/>
      <c r="DA18" s="1222"/>
      <c r="DB18" s="1222"/>
      <c r="DC18" s="1222"/>
      <c r="DD18" s="1222"/>
      <c r="DE18" s="1222"/>
    </row>
    <row r="19" spans="1:109" ht="13">
      <c r="DD19" s="1221"/>
      <c r="DE19" s="1221"/>
    </row>
    <row r="20" spans="1:109" ht="13">
      <c r="DD20" s="1221"/>
      <c r="DE20" s="1221"/>
    </row>
    <row r="21" spans="1:109" ht="17.25" customHeight="1">
      <c r="B21" s="1223"/>
      <c r="C21" s="1224"/>
      <c r="D21" s="1224"/>
      <c r="E21" s="1224"/>
      <c r="F21" s="1224"/>
      <c r="G21" s="1224"/>
      <c r="H21" s="1224"/>
      <c r="I21" s="1224"/>
      <c r="J21" s="1224"/>
      <c r="K21" s="1224"/>
      <c r="L21" s="1224"/>
      <c r="M21" s="1224"/>
      <c r="N21" s="1225"/>
      <c r="O21" s="1224"/>
      <c r="P21" s="1224"/>
      <c r="Q21" s="1224"/>
      <c r="R21" s="1224"/>
      <c r="S21" s="1224"/>
      <c r="T21" s="1224"/>
      <c r="U21" s="1224"/>
      <c r="V21" s="1224"/>
      <c r="W21" s="1224"/>
      <c r="X21" s="1224"/>
      <c r="Y21" s="1224"/>
      <c r="Z21" s="1224"/>
      <c r="AA21" s="1224"/>
      <c r="AB21" s="1224"/>
      <c r="AC21" s="1224"/>
      <c r="AD21" s="1224"/>
      <c r="AE21" s="1224"/>
      <c r="AF21" s="1224"/>
      <c r="AG21" s="1224"/>
      <c r="AH21" s="1224"/>
      <c r="AI21" s="1224"/>
      <c r="AJ21" s="1224"/>
      <c r="AK21" s="1224"/>
      <c r="AL21" s="1224"/>
      <c r="AM21" s="1224"/>
      <c r="AN21" s="1224"/>
      <c r="AO21" s="1224"/>
      <c r="AP21" s="1224"/>
      <c r="AQ21" s="1224"/>
      <c r="AR21" s="1224"/>
      <c r="AS21" s="1224"/>
      <c r="AT21" s="1225"/>
      <c r="AU21" s="1224"/>
      <c r="AV21" s="1224"/>
      <c r="AW21" s="1224"/>
      <c r="AX21" s="1224"/>
      <c r="AY21" s="1224"/>
      <c r="AZ21" s="1224"/>
      <c r="BA21" s="1224"/>
      <c r="BB21" s="1224"/>
      <c r="BC21" s="1224"/>
      <c r="BD21" s="1224"/>
      <c r="BE21" s="1224"/>
      <c r="BF21" s="1225"/>
      <c r="BG21" s="1224"/>
      <c r="BH21" s="1224"/>
      <c r="BI21" s="1224"/>
      <c r="BJ21" s="1224"/>
      <c r="BK21" s="1224"/>
      <c r="BL21" s="1224"/>
      <c r="BM21" s="1224"/>
      <c r="BN21" s="1224"/>
      <c r="BO21" s="1224"/>
      <c r="BP21" s="1224"/>
      <c r="BQ21" s="1224"/>
      <c r="BR21" s="1225"/>
      <c r="BS21" s="1224"/>
      <c r="BT21" s="1224"/>
      <c r="BU21" s="1224"/>
      <c r="BV21" s="1224"/>
      <c r="BW21" s="1224"/>
      <c r="BX21" s="1224"/>
      <c r="BY21" s="1224"/>
      <c r="BZ21" s="1224"/>
      <c r="CA21" s="1224"/>
      <c r="CB21" s="1224"/>
      <c r="CC21" s="1224"/>
      <c r="CD21" s="1225"/>
      <c r="CE21" s="1224"/>
      <c r="CF21" s="1224"/>
      <c r="CG21" s="1224"/>
      <c r="CH21" s="1224"/>
      <c r="CI21" s="1224"/>
      <c r="CJ21" s="1224"/>
      <c r="CK21" s="1224"/>
      <c r="CL21" s="1224"/>
      <c r="CM21" s="1224"/>
      <c r="CN21" s="1224"/>
      <c r="CO21" s="1224"/>
      <c r="CP21" s="1225"/>
      <c r="CQ21" s="1224"/>
      <c r="CR21" s="1224"/>
      <c r="CS21" s="1224"/>
      <c r="CT21" s="1224"/>
      <c r="CU21" s="1224"/>
      <c r="CV21" s="1224"/>
      <c r="CW21" s="1224"/>
      <c r="CX21" s="1224"/>
      <c r="CY21" s="1224"/>
      <c r="CZ21" s="1224"/>
      <c r="DA21" s="1224"/>
      <c r="DB21" s="1225"/>
      <c r="DC21" s="1224"/>
      <c r="DD21" s="1226"/>
      <c r="DE21" s="1221"/>
    </row>
    <row r="22" spans="1:109" ht="17.25" customHeight="1">
      <c r="B22" s="1227"/>
    </row>
    <row r="23" spans="1:109" ht="13">
      <c r="B23" s="1227"/>
    </row>
    <row r="24" spans="1:109" ht="13">
      <c r="B24" s="1227"/>
    </row>
    <row r="25" spans="1:109" ht="13">
      <c r="B25" s="1227"/>
    </row>
    <row r="26" spans="1:109" ht="13">
      <c r="B26" s="1227"/>
    </row>
    <row r="27" spans="1:109" ht="13">
      <c r="B27" s="1227"/>
    </row>
    <row r="28" spans="1:109" ht="13">
      <c r="B28" s="1227"/>
    </row>
    <row r="29" spans="1:109" ht="13">
      <c r="B29" s="1227"/>
    </row>
    <row r="30" spans="1:109" ht="13">
      <c r="B30" s="1227"/>
    </row>
    <row r="31" spans="1:109" ht="13">
      <c r="B31" s="1227"/>
    </row>
    <row r="32" spans="1:109" ht="13">
      <c r="B32" s="1227"/>
    </row>
    <row r="33" spans="2:109" ht="13">
      <c r="B33" s="1227"/>
    </row>
    <row r="34" spans="2:109" ht="13">
      <c r="B34" s="1227"/>
    </row>
    <row r="35" spans="2:109" ht="13">
      <c r="B35" s="1227"/>
    </row>
    <row r="36" spans="2:109" ht="13">
      <c r="B36" s="1227"/>
    </row>
    <row r="37" spans="2:109" ht="13">
      <c r="B37" s="1227"/>
    </row>
    <row r="38" spans="2:109" ht="13">
      <c r="B38" s="1227"/>
    </row>
    <row r="39" spans="2:109" ht="13">
      <c r="B39" s="1229"/>
      <c r="C39" s="1230"/>
      <c r="D39" s="1230"/>
      <c r="E39" s="1230"/>
      <c r="F39" s="1230"/>
      <c r="G39" s="1230"/>
      <c r="H39" s="1230"/>
      <c r="I39" s="1230"/>
      <c r="J39" s="1230"/>
      <c r="K39" s="1230"/>
      <c r="L39" s="1230"/>
      <c r="M39" s="1230"/>
      <c r="N39" s="1230"/>
      <c r="O39" s="1230"/>
      <c r="P39" s="1230"/>
      <c r="Q39" s="1230"/>
      <c r="R39" s="1230"/>
      <c r="S39" s="1230"/>
      <c r="T39" s="1230"/>
      <c r="U39" s="1230"/>
      <c r="V39" s="1230"/>
      <c r="W39" s="1230"/>
      <c r="X39" s="1230"/>
      <c r="Y39" s="1230"/>
      <c r="Z39" s="1230"/>
      <c r="AA39" s="1230"/>
      <c r="AB39" s="1230"/>
      <c r="AC39" s="1230"/>
      <c r="AD39" s="1230"/>
      <c r="AE39" s="1230"/>
      <c r="AF39" s="1230"/>
      <c r="AG39" s="1230"/>
      <c r="AH39" s="1230"/>
      <c r="AI39" s="1230"/>
      <c r="AJ39" s="1230"/>
      <c r="AK39" s="1230"/>
      <c r="AL39" s="1230"/>
      <c r="AM39" s="1230"/>
      <c r="AN39" s="1230"/>
      <c r="AO39" s="1230"/>
      <c r="AP39" s="1230"/>
      <c r="AQ39" s="1230"/>
      <c r="AR39" s="1230"/>
      <c r="AS39" s="1230"/>
      <c r="AT39" s="1230"/>
      <c r="AU39" s="1230"/>
      <c r="AV39" s="1230"/>
      <c r="AW39" s="1230"/>
      <c r="AX39" s="1230"/>
      <c r="AY39" s="1230"/>
      <c r="AZ39" s="1230"/>
      <c r="BA39" s="1230"/>
      <c r="BB39" s="1230"/>
      <c r="BC39" s="1230"/>
      <c r="BD39" s="1230"/>
      <c r="BE39" s="1230"/>
      <c r="BF39" s="1230"/>
      <c r="BG39" s="1230"/>
      <c r="BH39" s="1230"/>
      <c r="BI39" s="1230"/>
      <c r="BJ39" s="1230"/>
      <c r="BK39" s="1230"/>
      <c r="BL39" s="1230"/>
      <c r="BM39" s="1230"/>
      <c r="BN39" s="1230"/>
      <c r="BO39" s="1230"/>
      <c r="BP39" s="1230"/>
      <c r="BQ39" s="1230"/>
      <c r="BR39" s="1230"/>
      <c r="BS39" s="1230"/>
      <c r="BT39" s="1230"/>
      <c r="BU39" s="1230"/>
      <c r="BV39" s="1230"/>
      <c r="BW39" s="1230"/>
      <c r="BX39" s="1230"/>
      <c r="BY39" s="1230"/>
      <c r="BZ39" s="1230"/>
      <c r="CA39" s="1230"/>
      <c r="CB39" s="1230"/>
      <c r="CC39" s="1230"/>
      <c r="CD39" s="1230"/>
      <c r="CE39" s="1230"/>
      <c r="CF39" s="1230"/>
      <c r="CG39" s="1230"/>
      <c r="CH39" s="1230"/>
      <c r="CI39" s="1230"/>
      <c r="CJ39" s="1230"/>
      <c r="CK39" s="1230"/>
      <c r="CL39" s="1230"/>
      <c r="CM39" s="1230"/>
      <c r="CN39" s="1230"/>
      <c r="CO39" s="1230"/>
      <c r="CP39" s="1230"/>
      <c r="CQ39" s="1230"/>
      <c r="CR39" s="1230"/>
      <c r="CS39" s="1230"/>
      <c r="CT39" s="1230"/>
      <c r="CU39" s="1230"/>
      <c r="CV39" s="1230"/>
      <c r="CW39" s="1230"/>
      <c r="CX39" s="1230"/>
      <c r="CY39" s="1230"/>
      <c r="CZ39" s="1230"/>
      <c r="DA39" s="1230"/>
      <c r="DB39" s="1230"/>
      <c r="DC39" s="1230"/>
      <c r="DD39" s="1231"/>
    </row>
    <row r="40" spans="2:109" ht="13">
      <c r="B40" s="1232"/>
      <c r="DD40" s="1232"/>
      <c r="DE40" s="1221"/>
    </row>
    <row r="41" spans="2:109" ht="16.5">
      <c r="B41" s="1233" t="s">
        <v>589</v>
      </c>
      <c r="C41" s="1224"/>
      <c r="D41" s="1224"/>
      <c r="E41" s="1224"/>
      <c r="F41" s="1224"/>
      <c r="G41" s="1224"/>
      <c r="H41" s="1224"/>
      <c r="I41" s="1224"/>
      <c r="J41" s="1224"/>
      <c r="K41" s="1224"/>
      <c r="L41" s="1224"/>
      <c r="M41" s="1224"/>
      <c r="N41" s="1224"/>
      <c r="O41" s="1224"/>
      <c r="P41" s="1224"/>
      <c r="Q41" s="1224"/>
      <c r="R41" s="1224"/>
      <c r="S41" s="1224"/>
      <c r="T41" s="1224"/>
      <c r="U41" s="1224"/>
      <c r="V41" s="1224"/>
      <c r="W41" s="1224"/>
      <c r="X41" s="1224"/>
      <c r="Y41" s="1224"/>
      <c r="Z41" s="1224"/>
      <c r="AA41" s="1224"/>
      <c r="AB41" s="1224"/>
      <c r="AC41" s="1224"/>
      <c r="AD41" s="1224"/>
      <c r="AE41" s="1224"/>
      <c r="AF41" s="1224"/>
      <c r="AG41" s="1224"/>
      <c r="AH41" s="1224"/>
      <c r="AI41" s="1224"/>
      <c r="AJ41" s="1224"/>
      <c r="AK41" s="1224"/>
      <c r="AL41" s="1224"/>
      <c r="AM41" s="1224"/>
      <c r="AN41" s="1224"/>
      <c r="AO41" s="1224"/>
      <c r="AP41" s="1224"/>
      <c r="AQ41" s="1224"/>
      <c r="AR41" s="1224"/>
      <c r="AS41" s="1224"/>
      <c r="AT41" s="1224"/>
      <c r="AU41" s="1224"/>
      <c r="AV41" s="1224"/>
      <c r="AW41" s="1224"/>
      <c r="AX41" s="1224"/>
      <c r="AY41" s="1224"/>
      <c r="AZ41" s="1224"/>
      <c r="BA41" s="1224"/>
      <c r="BB41" s="1224"/>
      <c r="BC41" s="1224"/>
      <c r="BD41" s="1224"/>
      <c r="BE41" s="1224"/>
      <c r="BF41" s="1224"/>
      <c r="BG41" s="1224"/>
      <c r="BH41" s="1224"/>
      <c r="BI41" s="1224"/>
      <c r="BJ41" s="1224"/>
      <c r="BK41" s="1224"/>
      <c r="BL41" s="1224"/>
      <c r="BM41" s="1224"/>
      <c r="BN41" s="1224"/>
      <c r="BO41" s="1224"/>
      <c r="BP41" s="1224"/>
      <c r="BQ41" s="1224"/>
      <c r="BR41" s="1224"/>
      <c r="BS41" s="1224"/>
      <c r="BT41" s="1224"/>
      <c r="BU41" s="1224"/>
      <c r="BV41" s="1224"/>
      <c r="BW41" s="1224"/>
      <c r="BX41" s="1224"/>
      <c r="BY41" s="1224"/>
      <c r="BZ41" s="1224"/>
      <c r="CA41" s="1224"/>
      <c r="CB41" s="1224"/>
      <c r="CC41" s="1224"/>
      <c r="CD41" s="1224"/>
      <c r="CE41" s="1224"/>
      <c r="CF41" s="1224"/>
      <c r="CG41" s="1224"/>
      <c r="CH41" s="1224"/>
      <c r="CI41" s="1224"/>
      <c r="CJ41" s="1224"/>
      <c r="CK41" s="1224"/>
      <c r="CL41" s="1224"/>
      <c r="CM41" s="1224"/>
      <c r="CN41" s="1224"/>
      <c r="CO41" s="1224"/>
      <c r="CP41" s="1224"/>
      <c r="CQ41" s="1224"/>
      <c r="CR41" s="1224"/>
      <c r="CS41" s="1224"/>
      <c r="CT41" s="1224"/>
      <c r="CU41" s="1224"/>
      <c r="CV41" s="1224"/>
      <c r="CW41" s="1224"/>
      <c r="CX41" s="1224"/>
      <c r="CY41" s="1224"/>
      <c r="CZ41" s="1224"/>
      <c r="DA41" s="1224"/>
      <c r="DB41" s="1224"/>
      <c r="DC41" s="1224"/>
      <c r="DD41" s="1226"/>
    </row>
    <row r="42" spans="2:109" ht="13">
      <c r="B42" s="1227"/>
      <c r="G42" s="1234"/>
      <c r="I42" s="1235"/>
      <c r="J42" s="1235"/>
      <c r="K42" s="1235"/>
      <c r="AM42" s="1234"/>
      <c r="AN42" s="1234" t="s">
        <v>590</v>
      </c>
      <c r="AP42" s="1235"/>
      <c r="AQ42" s="1235"/>
      <c r="AR42" s="1235"/>
      <c r="AY42" s="1234"/>
      <c r="BA42" s="1235"/>
      <c r="BB42" s="1235"/>
      <c r="BC42" s="1235"/>
      <c r="BK42" s="1234"/>
      <c r="BM42" s="1235"/>
      <c r="BN42" s="1235"/>
      <c r="BO42" s="1235"/>
      <c r="BW42" s="1234"/>
      <c r="BY42" s="1235"/>
      <c r="BZ42" s="1235"/>
      <c r="CA42" s="1235"/>
      <c r="CI42" s="1234"/>
      <c r="CK42" s="1235"/>
      <c r="CL42" s="1235"/>
      <c r="CM42" s="1235"/>
      <c r="CU42" s="1234"/>
      <c r="CW42" s="1235"/>
      <c r="CX42" s="1235"/>
      <c r="CY42" s="1235"/>
    </row>
    <row r="43" spans="2:109" ht="13.5" customHeight="1">
      <c r="B43" s="1227"/>
      <c r="AN43" s="1236" t="s">
        <v>591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c r="B44" s="122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c r="B45" s="122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c r="B46" s="122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c r="B47" s="122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c r="B48" s="1227"/>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ht="13">
      <c r="B49" s="1227"/>
      <c r="AN49" s="1221" t="s">
        <v>592</v>
      </c>
    </row>
    <row r="50" spans="1:109" ht="13">
      <c r="B50" s="1227"/>
      <c r="G50" s="1246"/>
      <c r="H50" s="1246"/>
      <c r="I50" s="1246"/>
      <c r="J50" s="1246"/>
      <c r="K50" s="1247"/>
      <c r="L50" s="1247"/>
      <c r="M50" s="1248"/>
      <c r="N50" s="1248"/>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52" t="s">
        <v>525</v>
      </c>
      <c r="BQ50" s="1252"/>
      <c r="BR50" s="1252"/>
      <c r="BS50" s="1252"/>
      <c r="BT50" s="1252"/>
      <c r="BU50" s="1252"/>
      <c r="BV50" s="1252"/>
      <c r="BW50" s="1252"/>
      <c r="BX50" s="1252" t="s">
        <v>526</v>
      </c>
      <c r="BY50" s="1252"/>
      <c r="BZ50" s="1252"/>
      <c r="CA50" s="1252"/>
      <c r="CB50" s="1252"/>
      <c r="CC50" s="1252"/>
      <c r="CD50" s="1252"/>
      <c r="CE50" s="1252"/>
      <c r="CF50" s="1252" t="s">
        <v>527</v>
      </c>
      <c r="CG50" s="1252"/>
      <c r="CH50" s="1252"/>
      <c r="CI50" s="1252"/>
      <c r="CJ50" s="1252"/>
      <c r="CK50" s="1252"/>
      <c r="CL50" s="1252"/>
      <c r="CM50" s="1252"/>
      <c r="CN50" s="1252" t="s">
        <v>528</v>
      </c>
      <c r="CO50" s="1252"/>
      <c r="CP50" s="1252"/>
      <c r="CQ50" s="1252"/>
      <c r="CR50" s="1252"/>
      <c r="CS50" s="1252"/>
      <c r="CT50" s="1252"/>
      <c r="CU50" s="1252"/>
      <c r="CV50" s="1252" t="s">
        <v>529</v>
      </c>
      <c r="CW50" s="1252"/>
      <c r="CX50" s="1252"/>
      <c r="CY50" s="1252"/>
      <c r="CZ50" s="1252"/>
      <c r="DA50" s="1252"/>
      <c r="DB50" s="1252"/>
      <c r="DC50" s="1252"/>
    </row>
    <row r="51" spans="1:109" ht="13.5" customHeight="1">
      <c r="B51" s="1227"/>
      <c r="G51" s="1253"/>
      <c r="H51" s="1253"/>
      <c r="I51" s="1254"/>
      <c r="J51" s="1254"/>
      <c r="K51" s="1255"/>
      <c r="L51" s="1255"/>
      <c r="M51" s="1255"/>
      <c r="N51" s="1255"/>
      <c r="AM51" s="1245"/>
      <c r="AN51" s="1256" t="s">
        <v>593</v>
      </c>
      <c r="AO51" s="1256"/>
      <c r="AP51" s="1256"/>
      <c r="AQ51" s="1256"/>
      <c r="AR51" s="1256"/>
      <c r="AS51" s="1256"/>
      <c r="AT51" s="1256"/>
      <c r="AU51" s="1256"/>
      <c r="AV51" s="1256"/>
      <c r="AW51" s="1256"/>
      <c r="AX51" s="1256"/>
      <c r="AY51" s="1256"/>
      <c r="AZ51" s="1256"/>
      <c r="BA51" s="1256"/>
      <c r="BB51" s="1256" t="s">
        <v>594</v>
      </c>
      <c r="BC51" s="1256"/>
      <c r="BD51" s="1256"/>
      <c r="BE51" s="1256"/>
      <c r="BF51" s="1256"/>
      <c r="BG51" s="1256"/>
      <c r="BH51" s="1256"/>
      <c r="BI51" s="1256"/>
      <c r="BJ51" s="1256"/>
      <c r="BK51" s="1256"/>
      <c r="BL51" s="1256"/>
      <c r="BM51" s="1256"/>
      <c r="BN51" s="1256"/>
      <c r="BO51" s="1256"/>
      <c r="BP51" s="1257">
        <v>4.5999999999999996</v>
      </c>
      <c r="BQ51" s="1257"/>
      <c r="BR51" s="1257"/>
      <c r="BS51" s="1257"/>
      <c r="BT51" s="1257"/>
      <c r="BU51" s="1257"/>
      <c r="BV51" s="1257"/>
      <c r="BW51" s="1257"/>
      <c r="BX51" s="1257">
        <v>31.3</v>
      </c>
      <c r="BY51" s="1257"/>
      <c r="BZ51" s="1257"/>
      <c r="CA51" s="1257"/>
      <c r="CB51" s="1257"/>
      <c r="CC51" s="1257"/>
      <c r="CD51" s="1257"/>
      <c r="CE51" s="1257"/>
      <c r="CF51" s="1257">
        <v>32.9</v>
      </c>
      <c r="CG51" s="1257"/>
      <c r="CH51" s="1257"/>
      <c r="CI51" s="1257"/>
      <c r="CJ51" s="1257"/>
      <c r="CK51" s="1257"/>
      <c r="CL51" s="1257"/>
      <c r="CM51" s="1257"/>
      <c r="CN51" s="1257">
        <v>30.1</v>
      </c>
      <c r="CO51" s="1257"/>
      <c r="CP51" s="1257"/>
      <c r="CQ51" s="1257"/>
      <c r="CR51" s="1257"/>
      <c r="CS51" s="1257"/>
      <c r="CT51" s="1257"/>
      <c r="CU51" s="1257"/>
      <c r="CV51" s="1257">
        <v>26.9</v>
      </c>
      <c r="CW51" s="1257"/>
      <c r="CX51" s="1257"/>
      <c r="CY51" s="1257"/>
      <c r="CZ51" s="1257"/>
      <c r="DA51" s="1257"/>
      <c r="DB51" s="1257"/>
      <c r="DC51" s="1257"/>
    </row>
    <row r="52" spans="1:109" ht="13">
      <c r="B52" s="1227"/>
      <c r="G52" s="1253"/>
      <c r="H52" s="1253"/>
      <c r="I52" s="1254"/>
      <c r="J52" s="1254"/>
      <c r="K52" s="1255"/>
      <c r="L52" s="1255"/>
      <c r="M52" s="1255"/>
      <c r="N52" s="1255"/>
      <c r="AM52" s="1245"/>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ht="13">
      <c r="A53" s="1235"/>
      <c r="B53" s="1227"/>
      <c r="G53" s="1253"/>
      <c r="H53" s="1253"/>
      <c r="I53" s="1246"/>
      <c r="J53" s="1246"/>
      <c r="K53" s="1255"/>
      <c r="L53" s="1255"/>
      <c r="M53" s="1255"/>
      <c r="N53" s="1255"/>
      <c r="AM53" s="1245"/>
      <c r="AN53" s="1256"/>
      <c r="AO53" s="1256"/>
      <c r="AP53" s="1256"/>
      <c r="AQ53" s="1256"/>
      <c r="AR53" s="1256"/>
      <c r="AS53" s="1256"/>
      <c r="AT53" s="1256"/>
      <c r="AU53" s="1256"/>
      <c r="AV53" s="1256"/>
      <c r="AW53" s="1256"/>
      <c r="AX53" s="1256"/>
      <c r="AY53" s="1256"/>
      <c r="AZ53" s="1256"/>
      <c r="BA53" s="1256"/>
      <c r="BB53" s="1256" t="s">
        <v>595</v>
      </c>
      <c r="BC53" s="1256"/>
      <c r="BD53" s="1256"/>
      <c r="BE53" s="1256"/>
      <c r="BF53" s="1256"/>
      <c r="BG53" s="1256"/>
      <c r="BH53" s="1256"/>
      <c r="BI53" s="1256"/>
      <c r="BJ53" s="1256"/>
      <c r="BK53" s="1256"/>
      <c r="BL53" s="1256"/>
      <c r="BM53" s="1256"/>
      <c r="BN53" s="1256"/>
      <c r="BO53" s="1256"/>
      <c r="BP53" s="1257">
        <v>57.1</v>
      </c>
      <c r="BQ53" s="1257"/>
      <c r="BR53" s="1257"/>
      <c r="BS53" s="1257"/>
      <c r="BT53" s="1257"/>
      <c r="BU53" s="1257"/>
      <c r="BV53" s="1257"/>
      <c r="BW53" s="1257"/>
      <c r="BX53" s="1257">
        <v>53.1</v>
      </c>
      <c r="BY53" s="1257"/>
      <c r="BZ53" s="1257"/>
      <c r="CA53" s="1257"/>
      <c r="CB53" s="1257"/>
      <c r="CC53" s="1257"/>
      <c r="CD53" s="1257"/>
      <c r="CE53" s="1257"/>
      <c r="CF53" s="1257">
        <v>53.4</v>
      </c>
      <c r="CG53" s="1257"/>
      <c r="CH53" s="1257"/>
      <c r="CI53" s="1257"/>
      <c r="CJ53" s="1257"/>
      <c r="CK53" s="1257"/>
      <c r="CL53" s="1257"/>
      <c r="CM53" s="1257"/>
      <c r="CN53" s="1257">
        <v>54.3</v>
      </c>
      <c r="CO53" s="1257"/>
      <c r="CP53" s="1257"/>
      <c r="CQ53" s="1257"/>
      <c r="CR53" s="1257"/>
      <c r="CS53" s="1257"/>
      <c r="CT53" s="1257"/>
      <c r="CU53" s="1257"/>
      <c r="CV53" s="1257">
        <v>55.6</v>
      </c>
      <c r="CW53" s="1257"/>
      <c r="CX53" s="1257"/>
      <c r="CY53" s="1257"/>
      <c r="CZ53" s="1257"/>
      <c r="DA53" s="1257"/>
      <c r="DB53" s="1257"/>
      <c r="DC53" s="1257"/>
    </row>
    <row r="54" spans="1:109" ht="13">
      <c r="A54" s="1235"/>
      <c r="B54" s="1227"/>
      <c r="G54" s="1253"/>
      <c r="H54" s="1253"/>
      <c r="I54" s="1246"/>
      <c r="J54" s="1246"/>
      <c r="K54" s="1255"/>
      <c r="L54" s="1255"/>
      <c r="M54" s="1255"/>
      <c r="N54" s="1255"/>
      <c r="AM54" s="1245"/>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ht="13">
      <c r="A55" s="1235"/>
      <c r="B55" s="1227"/>
      <c r="G55" s="1246"/>
      <c r="H55" s="1246"/>
      <c r="I55" s="1246"/>
      <c r="J55" s="1246"/>
      <c r="K55" s="1255"/>
      <c r="L55" s="1255"/>
      <c r="M55" s="1255"/>
      <c r="N55" s="1255"/>
      <c r="AN55" s="1252" t="s">
        <v>596</v>
      </c>
      <c r="AO55" s="1252"/>
      <c r="AP55" s="1252"/>
      <c r="AQ55" s="1252"/>
      <c r="AR55" s="1252"/>
      <c r="AS55" s="1252"/>
      <c r="AT55" s="1252"/>
      <c r="AU55" s="1252"/>
      <c r="AV55" s="1252"/>
      <c r="AW55" s="1252"/>
      <c r="AX55" s="1252"/>
      <c r="AY55" s="1252"/>
      <c r="AZ55" s="1252"/>
      <c r="BA55" s="1252"/>
      <c r="BB55" s="1256" t="s">
        <v>594</v>
      </c>
      <c r="BC55" s="1256"/>
      <c r="BD55" s="1256"/>
      <c r="BE55" s="1256"/>
      <c r="BF55" s="1256"/>
      <c r="BG55" s="1256"/>
      <c r="BH55" s="1256"/>
      <c r="BI55" s="1256"/>
      <c r="BJ55" s="1256"/>
      <c r="BK55" s="1256"/>
      <c r="BL55" s="1256"/>
      <c r="BM55" s="1256"/>
      <c r="BN55" s="1256"/>
      <c r="BO55" s="1256"/>
      <c r="BP55" s="1257">
        <v>0</v>
      </c>
      <c r="BQ55" s="1257"/>
      <c r="BR55" s="1257"/>
      <c r="BS55" s="1257"/>
      <c r="BT55" s="1257"/>
      <c r="BU55" s="1257"/>
      <c r="BV55" s="1257"/>
      <c r="BW55" s="1257"/>
      <c r="BX55" s="1257">
        <v>0</v>
      </c>
      <c r="BY55" s="1257"/>
      <c r="BZ55" s="1257"/>
      <c r="CA55" s="1257"/>
      <c r="CB55" s="1257"/>
      <c r="CC55" s="1257"/>
      <c r="CD55" s="1257"/>
      <c r="CE55" s="1257"/>
      <c r="CF55" s="1257">
        <v>0</v>
      </c>
      <c r="CG55" s="1257"/>
      <c r="CH55" s="1257"/>
      <c r="CI55" s="1257"/>
      <c r="CJ55" s="1257"/>
      <c r="CK55" s="1257"/>
      <c r="CL55" s="1257"/>
      <c r="CM55" s="1257"/>
      <c r="CN55" s="1257">
        <v>0</v>
      </c>
      <c r="CO55" s="1257"/>
      <c r="CP55" s="1257"/>
      <c r="CQ55" s="1257"/>
      <c r="CR55" s="1257"/>
      <c r="CS55" s="1257"/>
      <c r="CT55" s="1257"/>
      <c r="CU55" s="1257"/>
      <c r="CV55" s="1257">
        <v>0</v>
      </c>
      <c r="CW55" s="1257"/>
      <c r="CX55" s="1257"/>
      <c r="CY55" s="1257"/>
      <c r="CZ55" s="1257"/>
      <c r="DA55" s="1257"/>
      <c r="DB55" s="1257"/>
      <c r="DC55" s="1257"/>
    </row>
    <row r="56" spans="1:109" ht="13">
      <c r="A56" s="1235"/>
      <c r="B56" s="1227"/>
      <c r="G56" s="1246"/>
      <c r="H56" s="1246"/>
      <c r="I56" s="1246"/>
      <c r="J56" s="1246"/>
      <c r="K56" s="1255"/>
      <c r="L56" s="1255"/>
      <c r="M56" s="1255"/>
      <c r="N56" s="1255"/>
      <c r="AN56" s="1252"/>
      <c r="AO56" s="1252"/>
      <c r="AP56" s="1252"/>
      <c r="AQ56" s="1252"/>
      <c r="AR56" s="1252"/>
      <c r="AS56" s="1252"/>
      <c r="AT56" s="1252"/>
      <c r="AU56" s="1252"/>
      <c r="AV56" s="1252"/>
      <c r="AW56" s="1252"/>
      <c r="AX56" s="1252"/>
      <c r="AY56" s="1252"/>
      <c r="AZ56" s="1252"/>
      <c r="BA56" s="1252"/>
      <c r="BB56" s="1256"/>
      <c r="BC56" s="1256"/>
      <c r="BD56" s="1256"/>
      <c r="BE56" s="1256"/>
      <c r="BF56" s="1256"/>
      <c r="BG56" s="1256"/>
      <c r="BH56" s="1256"/>
      <c r="BI56" s="1256"/>
      <c r="BJ56" s="1256"/>
      <c r="BK56" s="1256"/>
      <c r="BL56" s="1256"/>
      <c r="BM56" s="1256"/>
      <c r="BN56" s="1256"/>
      <c r="BO56" s="1256"/>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1235" customFormat="1" ht="13">
      <c r="B57" s="1258"/>
      <c r="G57" s="1246"/>
      <c r="H57" s="1246"/>
      <c r="I57" s="1259"/>
      <c r="J57" s="1259"/>
      <c r="K57" s="1255"/>
      <c r="L57" s="1255"/>
      <c r="M57" s="1255"/>
      <c r="N57" s="1255"/>
      <c r="AM57" s="1221"/>
      <c r="AN57" s="1252"/>
      <c r="AO57" s="1252"/>
      <c r="AP57" s="1252"/>
      <c r="AQ57" s="1252"/>
      <c r="AR57" s="1252"/>
      <c r="AS57" s="1252"/>
      <c r="AT57" s="1252"/>
      <c r="AU57" s="1252"/>
      <c r="AV57" s="1252"/>
      <c r="AW57" s="1252"/>
      <c r="AX57" s="1252"/>
      <c r="AY57" s="1252"/>
      <c r="AZ57" s="1252"/>
      <c r="BA57" s="1252"/>
      <c r="BB57" s="1256" t="s">
        <v>595</v>
      </c>
      <c r="BC57" s="1256"/>
      <c r="BD57" s="1256"/>
      <c r="BE57" s="1256"/>
      <c r="BF57" s="1256"/>
      <c r="BG57" s="1256"/>
      <c r="BH57" s="1256"/>
      <c r="BI57" s="1256"/>
      <c r="BJ57" s="1256"/>
      <c r="BK57" s="1256"/>
      <c r="BL57" s="1256"/>
      <c r="BM57" s="1256"/>
      <c r="BN57" s="1256"/>
      <c r="BO57" s="1256"/>
      <c r="BP57" s="1257">
        <v>61.5</v>
      </c>
      <c r="BQ57" s="1257"/>
      <c r="BR57" s="1257"/>
      <c r="BS57" s="1257"/>
      <c r="BT57" s="1257"/>
      <c r="BU57" s="1257"/>
      <c r="BV57" s="1257"/>
      <c r="BW57" s="1257"/>
      <c r="BX57" s="1257">
        <v>60.8</v>
      </c>
      <c r="BY57" s="1257"/>
      <c r="BZ57" s="1257"/>
      <c r="CA57" s="1257"/>
      <c r="CB57" s="1257"/>
      <c r="CC57" s="1257"/>
      <c r="CD57" s="1257"/>
      <c r="CE57" s="1257"/>
      <c r="CF57" s="1257">
        <v>62.2</v>
      </c>
      <c r="CG57" s="1257"/>
      <c r="CH57" s="1257"/>
      <c r="CI57" s="1257"/>
      <c r="CJ57" s="1257"/>
      <c r="CK57" s="1257"/>
      <c r="CL57" s="1257"/>
      <c r="CM57" s="1257"/>
      <c r="CN57" s="1257">
        <v>62.6</v>
      </c>
      <c r="CO57" s="1257"/>
      <c r="CP57" s="1257"/>
      <c r="CQ57" s="1257"/>
      <c r="CR57" s="1257"/>
      <c r="CS57" s="1257"/>
      <c r="CT57" s="1257"/>
      <c r="CU57" s="1257"/>
      <c r="CV57" s="1257">
        <v>62.9</v>
      </c>
      <c r="CW57" s="1257"/>
      <c r="CX57" s="1257"/>
      <c r="CY57" s="1257"/>
      <c r="CZ57" s="1257"/>
      <c r="DA57" s="1257"/>
      <c r="DB57" s="1257"/>
      <c r="DC57" s="1257"/>
      <c r="DD57" s="1260"/>
      <c r="DE57" s="1258"/>
    </row>
    <row r="58" spans="1:109" s="1235" customFormat="1" ht="13">
      <c r="A58" s="1221"/>
      <c r="B58" s="1258"/>
      <c r="G58" s="1246"/>
      <c r="H58" s="1246"/>
      <c r="I58" s="1259"/>
      <c r="J58" s="1259"/>
      <c r="K58" s="1255"/>
      <c r="L58" s="1255"/>
      <c r="M58" s="1255"/>
      <c r="N58" s="1255"/>
      <c r="AM58" s="1221"/>
      <c r="AN58" s="1252"/>
      <c r="AO58" s="1252"/>
      <c r="AP58" s="1252"/>
      <c r="AQ58" s="1252"/>
      <c r="AR58" s="1252"/>
      <c r="AS58" s="1252"/>
      <c r="AT58" s="1252"/>
      <c r="AU58" s="1252"/>
      <c r="AV58" s="1252"/>
      <c r="AW58" s="1252"/>
      <c r="AX58" s="1252"/>
      <c r="AY58" s="1252"/>
      <c r="AZ58" s="1252"/>
      <c r="BA58" s="1252"/>
      <c r="BB58" s="1256"/>
      <c r="BC58" s="1256"/>
      <c r="BD58" s="1256"/>
      <c r="BE58" s="1256"/>
      <c r="BF58" s="1256"/>
      <c r="BG58" s="1256"/>
      <c r="BH58" s="1256"/>
      <c r="BI58" s="1256"/>
      <c r="BJ58" s="1256"/>
      <c r="BK58" s="1256"/>
      <c r="BL58" s="1256"/>
      <c r="BM58" s="1256"/>
      <c r="BN58" s="1256"/>
      <c r="BO58" s="1256"/>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1260"/>
      <c r="DE58" s="1258"/>
    </row>
    <row r="59" spans="1:109" s="1235" customFormat="1" ht="13">
      <c r="A59" s="1221"/>
      <c r="B59" s="1258"/>
      <c r="K59" s="1261"/>
      <c r="L59" s="1261"/>
      <c r="M59" s="1261"/>
      <c r="N59" s="1261"/>
      <c r="AQ59" s="1261"/>
      <c r="AR59" s="1261"/>
      <c r="AS59" s="1261"/>
      <c r="AT59" s="1261"/>
      <c r="BC59" s="1261"/>
      <c r="BD59" s="1261"/>
      <c r="BE59" s="1261"/>
      <c r="BF59" s="1261"/>
      <c r="BO59" s="1261"/>
      <c r="BP59" s="1261"/>
      <c r="BQ59" s="1261"/>
      <c r="BR59" s="1261"/>
      <c r="CA59" s="1261"/>
      <c r="CB59" s="1261"/>
      <c r="CC59" s="1261"/>
      <c r="CD59" s="1261"/>
      <c r="CM59" s="1261"/>
      <c r="CN59" s="1261"/>
      <c r="CO59" s="1261"/>
      <c r="CP59" s="1261"/>
      <c r="CY59" s="1261"/>
      <c r="CZ59" s="1261"/>
      <c r="DA59" s="1261"/>
      <c r="DB59" s="1261"/>
      <c r="DC59" s="1261"/>
      <c r="DD59" s="1260"/>
      <c r="DE59" s="1258"/>
    </row>
    <row r="60" spans="1:109" s="1235" customFormat="1" ht="13">
      <c r="A60" s="1221"/>
      <c r="B60" s="1258"/>
      <c r="K60" s="1261"/>
      <c r="L60" s="1261"/>
      <c r="M60" s="1261"/>
      <c r="N60" s="1261"/>
      <c r="AQ60" s="1261"/>
      <c r="AR60" s="1261"/>
      <c r="AS60" s="1261"/>
      <c r="AT60" s="1261"/>
      <c r="BC60" s="1261"/>
      <c r="BD60" s="1261"/>
      <c r="BE60" s="1261"/>
      <c r="BF60" s="1261"/>
      <c r="BO60" s="1261"/>
      <c r="BP60" s="1261"/>
      <c r="BQ60" s="1261"/>
      <c r="BR60" s="1261"/>
      <c r="CA60" s="1261"/>
      <c r="CB60" s="1261"/>
      <c r="CC60" s="1261"/>
      <c r="CD60" s="1261"/>
      <c r="CM60" s="1261"/>
      <c r="CN60" s="1261"/>
      <c r="CO60" s="1261"/>
      <c r="CP60" s="1261"/>
      <c r="CY60" s="1261"/>
      <c r="CZ60" s="1261"/>
      <c r="DA60" s="1261"/>
      <c r="DB60" s="1261"/>
      <c r="DC60" s="1261"/>
      <c r="DD60" s="1260"/>
      <c r="DE60" s="1258"/>
    </row>
    <row r="61" spans="1:109" s="1235" customFormat="1" ht="13">
      <c r="A61" s="1221"/>
      <c r="B61" s="1262"/>
      <c r="C61" s="1263"/>
      <c r="D61" s="1263"/>
      <c r="E61" s="1263"/>
      <c r="F61" s="1263"/>
      <c r="G61" s="1263"/>
      <c r="H61" s="1263"/>
      <c r="I61" s="1263"/>
      <c r="J61" s="1263"/>
      <c r="K61" s="1263"/>
      <c r="L61" s="1263"/>
      <c r="M61" s="1264"/>
      <c r="N61" s="1264"/>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4"/>
      <c r="AT61" s="1264"/>
      <c r="AU61" s="1263"/>
      <c r="AV61" s="1263"/>
      <c r="AW61" s="1263"/>
      <c r="AX61" s="1263"/>
      <c r="AY61" s="1263"/>
      <c r="AZ61" s="1263"/>
      <c r="BA61" s="1263"/>
      <c r="BB61" s="1263"/>
      <c r="BC61" s="1263"/>
      <c r="BD61" s="1263"/>
      <c r="BE61" s="1264"/>
      <c r="BF61" s="1264"/>
      <c r="BG61" s="1263"/>
      <c r="BH61" s="1263"/>
      <c r="BI61" s="1263"/>
      <c r="BJ61" s="1263"/>
      <c r="BK61" s="1263"/>
      <c r="BL61" s="1263"/>
      <c r="BM61" s="1263"/>
      <c r="BN61" s="1263"/>
      <c r="BO61" s="1263"/>
      <c r="BP61" s="1263"/>
      <c r="BQ61" s="1264"/>
      <c r="BR61" s="1264"/>
      <c r="BS61" s="1263"/>
      <c r="BT61" s="1263"/>
      <c r="BU61" s="1263"/>
      <c r="BV61" s="1263"/>
      <c r="BW61" s="1263"/>
      <c r="BX61" s="1263"/>
      <c r="BY61" s="1263"/>
      <c r="BZ61" s="1263"/>
      <c r="CA61" s="1263"/>
      <c r="CB61" s="1263"/>
      <c r="CC61" s="1264"/>
      <c r="CD61" s="1264"/>
      <c r="CE61" s="1263"/>
      <c r="CF61" s="1263"/>
      <c r="CG61" s="1263"/>
      <c r="CH61" s="1263"/>
      <c r="CI61" s="1263"/>
      <c r="CJ61" s="1263"/>
      <c r="CK61" s="1263"/>
      <c r="CL61" s="1263"/>
      <c r="CM61" s="1263"/>
      <c r="CN61" s="1263"/>
      <c r="CO61" s="1264"/>
      <c r="CP61" s="1264"/>
      <c r="CQ61" s="1263"/>
      <c r="CR61" s="1263"/>
      <c r="CS61" s="1263"/>
      <c r="CT61" s="1263"/>
      <c r="CU61" s="1263"/>
      <c r="CV61" s="1263"/>
      <c r="CW61" s="1263"/>
      <c r="CX61" s="1263"/>
      <c r="CY61" s="1263"/>
      <c r="CZ61" s="1263"/>
      <c r="DA61" s="1264"/>
      <c r="DB61" s="1264"/>
      <c r="DC61" s="1264"/>
      <c r="DD61" s="1265"/>
      <c r="DE61" s="1258"/>
    </row>
    <row r="62" spans="1:109" ht="13">
      <c r="B62" s="1232"/>
      <c r="C62" s="1232"/>
      <c r="D62" s="1232"/>
      <c r="E62" s="1232"/>
      <c r="F62" s="1232"/>
      <c r="G62" s="1232"/>
      <c r="H62" s="1232"/>
      <c r="I62" s="1232"/>
      <c r="J62" s="1232"/>
      <c r="K62" s="1232"/>
      <c r="L62" s="1232"/>
      <c r="M62" s="1232"/>
      <c r="N62" s="1232"/>
      <c r="O62" s="1232"/>
      <c r="P62" s="1232"/>
      <c r="Q62" s="1232"/>
      <c r="R62" s="1232"/>
      <c r="S62" s="1232"/>
      <c r="T62" s="1232"/>
      <c r="U62" s="1232"/>
      <c r="V62" s="1232"/>
      <c r="W62" s="1232"/>
      <c r="X62" s="1232"/>
      <c r="Y62" s="1232"/>
      <c r="Z62" s="1232"/>
      <c r="AA62" s="1232"/>
      <c r="AB62" s="1232"/>
      <c r="AC62" s="1232"/>
      <c r="AD62" s="1232"/>
      <c r="AE62" s="1232"/>
      <c r="AF62" s="1232"/>
      <c r="AG62" s="1232"/>
      <c r="AH62" s="1232"/>
      <c r="AI62" s="1232"/>
      <c r="AJ62" s="1232"/>
      <c r="AK62" s="1232"/>
      <c r="AL62" s="1232"/>
      <c r="AM62" s="1232"/>
      <c r="AN62" s="1232"/>
      <c r="AO62" s="1232"/>
      <c r="AP62" s="1232"/>
      <c r="AQ62" s="1232"/>
      <c r="AR62" s="1232"/>
      <c r="AS62" s="1232"/>
      <c r="AT62" s="1232"/>
      <c r="AU62" s="1232"/>
      <c r="AV62" s="1232"/>
      <c r="AW62" s="1232"/>
      <c r="AX62" s="1232"/>
      <c r="AY62" s="1232"/>
      <c r="AZ62" s="1232"/>
      <c r="BA62" s="1232"/>
      <c r="BB62" s="1232"/>
      <c r="BC62" s="1232"/>
      <c r="BD62" s="1232"/>
      <c r="BE62" s="1232"/>
      <c r="BF62" s="1232"/>
      <c r="BG62" s="1232"/>
      <c r="BH62" s="1232"/>
      <c r="BI62" s="1232"/>
      <c r="BJ62" s="1232"/>
      <c r="BK62" s="1232"/>
      <c r="BL62" s="1232"/>
      <c r="BM62" s="1232"/>
      <c r="BN62" s="1232"/>
      <c r="BO62" s="1232"/>
      <c r="BP62" s="1232"/>
      <c r="BQ62" s="1232"/>
      <c r="BR62" s="1232"/>
      <c r="BS62" s="1232"/>
      <c r="BT62" s="1232"/>
      <c r="BU62" s="1232"/>
      <c r="BV62" s="1232"/>
      <c r="BW62" s="1232"/>
      <c r="BX62" s="1232"/>
      <c r="BY62" s="1232"/>
      <c r="BZ62" s="1232"/>
      <c r="CA62" s="1232"/>
      <c r="CB62" s="1232"/>
      <c r="CC62" s="1232"/>
      <c r="CD62" s="1232"/>
      <c r="CE62" s="1232"/>
      <c r="CF62" s="1232"/>
      <c r="CG62" s="1232"/>
      <c r="CH62" s="1232"/>
      <c r="CI62" s="1232"/>
      <c r="CJ62" s="1232"/>
      <c r="CK62" s="1232"/>
      <c r="CL62" s="1232"/>
      <c r="CM62" s="1232"/>
      <c r="CN62" s="1232"/>
      <c r="CO62" s="1232"/>
      <c r="CP62" s="1232"/>
      <c r="CQ62" s="1232"/>
      <c r="CR62" s="1232"/>
      <c r="CS62" s="1232"/>
      <c r="CT62" s="1232"/>
      <c r="CU62" s="1232"/>
      <c r="CV62" s="1232"/>
      <c r="CW62" s="1232"/>
      <c r="CX62" s="1232"/>
      <c r="CY62" s="1232"/>
      <c r="CZ62" s="1232"/>
      <c r="DA62" s="1232"/>
      <c r="DB62" s="1232"/>
      <c r="DC62" s="1232"/>
      <c r="DD62" s="1232"/>
      <c r="DE62" s="1221"/>
    </row>
    <row r="63" spans="1:109" ht="16.5">
      <c r="B63" s="1266" t="s">
        <v>597</v>
      </c>
    </row>
    <row r="64" spans="1:109" ht="13">
      <c r="B64" s="1227"/>
      <c r="G64" s="1234"/>
      <c r="I64" s="1267"/>
      <c r="J64" s="1267"/>
      <c r="K64" s="1267"/>
      <c r="L64" s="1267"/>
      <c r="M64" s="1267"/>
      <c r="N64" s="1268"/>
      <c r="AM64" s="1234"/>
      <c r="AN64" s="1234" t="s">
        <v>590</v>
      </c>
      <c r="AP64" s="1235"/>
      <c r="AQ64" s="1235"/>
      <c r="AR64" s="1235"/>
      <c r="AY64" s="1234"/>
      <c r="BA64" s="1235"/>
      <c r="BB64" s="1235"/>
      <c r="BC64" s="1235"/>
      <c r="BK64" s="1234"/>
      <c r="BM64" s="1235"/>
      <c r="BN64" s="1235"/>
      <c r="BO64" s="1235"/>
      <c r="BW64" s="1234"/>
      <c r="BY64" s="1235"/>
      <c r="BZ64" s="1235"/>
      <c r="CA64" s="1235"/>
      <c r="CI64" s="1234"/>
      <c r="CK64" s="1235"/>
      <c r="CL64" s="1235"/>
      <c r="CM64" s="1235"/>
      <c r="CU64" s="1234"/>
      <c r="CW64" s="1235"/>
      <c r="CX64" s="1235"/>
      <c r="CY64" s="1235"/>
    </row>
    <row r="65" spans="2:107" ht="13">
      <c r="B65" s="1227"/>
      <c r="AN65" s="1236" t="s">
        <v>598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c r="B66" s="122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c r="B67" s="122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c r="B68" s="122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c r="B69" s="122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c r="B70" s="1227"/>
      <c r="H70" s="1269"/>
      <c r="I70" s="1269"/>
      <c r="J70" s="1270"/>
      <c r="K70" s="1270"/>
      <c r="L70" s="1271"/>
      <c r="M70" s="1270"/>
      <c r="N70" s="1271"/>
      <c r="AN70" s="1245"/>
      <c r="AO70" s="1245"/>
      <c r="AP70" s="1245"/>
      <c r="AZ70" s="1245"/>
      <c r="BA70" s="1245"/>
      <c r="BB70" s="1245"/>
      <c r="BL70" s="1245"/>
      <c r="BM70" s="1245"/>
      <c r="BN70" s="1245"/>
      <c r="BX70" s="1245"/>
      <c r="BY70" s="1245"/>
      <c r="BZ70" s="1245"/>
      <c r="CJ70" s="1245"/>
      <c r="CK70" s="1245"/>
      <c r="CL70" s="1245"/>
      <c r="CV70" s="1245"/>
      <c r="CW70" s="1245"/>
      <c r="CX70" s="1245"/>
    </row>
    <row r="71" spans="2:107" ht="13">
      <c r="B71" s="1227"/>
      <c r="G71" s="1272"/>
      <c r="I71" s="1273"/>
      <c r="J71" s="1270"/>
      <c r="K71" s="1270"/>
      <c r="L71" s="1271"/>
      <c r="M71" s="1270"/>
      <c r="N71" s="1271"/>
      <c r="AM71" s="1272"/>
      <c r="AN71" s="1221" t="s">
        <v>592</v>
      </c>
    </row>
    <row r="72" spans="2:107" ht="13">
      <c r="B72" s="1227"/>
      <c r="G72" s="1246"/>
      <c r="H72" s="1246"/>
      <c r="I72" s="1246"/>
      <c r="J72" s="1246"/>
      <c r="K72" s="1247"/>
      <c r="L72" s="1247"/>
      <c r="M72" s="1248"/>
      <c r="N72" s="1248"/>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52" t="s">
        <v>525</v>
      </c>
      <c r="BQ72" s="1252"/>
      <c r="BR72" s="1252"/>
      <c r="BS72" s="1252"/>
      <c r="BT72" s="1252"/>
      <c r="BU72" s="1252"/>
      <c r="BV72" s="1252"/>
      <c r="BW72" s="1252"/>
      <c r="BX72" s="1252" t="s">
        <v>526</v>
      </c>
      <c r="BY72" s="1252"/>
      <c r="BZ72" s="1252"/>
      <c r="CA72" s="1252"/>
      <c r="CB72" s="1252"/>
      <c r="CC72" s="1252"/>
      <c r="CD72" s="1252"/>
      <c r="CE72" s="1252"/>
      <c r="CF72" s="1252" t="s">
        <v>527</v>
      </c>
      <c r="CG72" s="1252"/>
      <c r="CH72" s="1252"/>
      <c r="CI72" s="1252"/>
      <c r="CJ72" s="1252"/>
      <c r="CK72" s="1252"/>
      <c r="CL72" s="1252"/>
      <c r="CM72" s="1252"/>
      <c r="CN72" s="1252" t="s">
        <v>528</v>
      </c>
      <c r="CO72" s="1252"/>
      <c r="CP72" s="1252"/>
      <c r="CQ72" s="1252"/>
      <c r="CR72" s="1252"/>
      <c r="CS72" s="1252"/>
      <c r="CT72" s="1252"/>
      <c r="CU72" s="1252"/>
      <c r="CV72" s="1252" t="s">
        <v>529</v>
      </c>
      <c r="CW72" s="1252"/>
      <c r="CX72" s="1252"/>
      <c r="CY72" s="1252"/>
      <c r="CZ72" s="1252"/>
      <c r="DA72" s="1252"/>
      <c r="DB72" s="1252"/>
      <c r="DC72" s="1252"/>
    </row>
    <row r="73" spans="2:107" ht="13">
      <c r="B73" s="1227"/>
      <c r="G73" s="1253"/>
      <c r="H73" s="1253"/>
      <c r="I73" s="1253"/>
      <c r="J73" s="1253"/>
      <c r="K73" s="1274"/>
      <c r="L73" s="1274"/>
      <c r="M73" s="1274"/>
      <c r="N73" s="1274"/>
      <c r="AM73" s="1245"/>
      <c r="AN73" s="1256" t="s">
        <v>593</v>
      </c>
      <c r="AO73" s="1256"/>
      <c r="AP73" s="1256"/>
      <c r="AQ73" s="1256"/>
      <c r="AR73" s="1256"/>
      <c r="AS73" s="1256"/>
      <c r="AT73" s="1256"/>
      <c r="AU73" s="1256"/>
      <c r="AV73" s="1256"/>
      <c r="AW73" s="1256"/>
      <c r="AX73" s="1256"/>
      <c r="AY73" s="1256"/>
      <c r="AZ73" s="1256"/>
      <c r="BA73" s="1256"/>
      <c r="BB73" s="1256" t="s">
        <v>594</v>
      </c>
      <c r="BC73" s="1256"/>
      <c r="BD73" s="1256"/>
      <c r="BE73" s="1256"/>
      <c r="BF73" s="1256"/>
      <c r="BG73" s="1256"/>
      <c r="BH73" s="1256"/>
      <c r="BI73" s="1256"/>
      <c r="BJ73" s="1256"/>
      <c r="BK73" s="1256"/>
      <c r="BL73" s="1256"/>
      <c r="BM73" s="1256"/>
      <c r="BN73" s="1256"/>
      <c r="BO73" s="1256"/>
      <c r="BP73" s="1257">
        <v>4.5999999999999996</v>
      </c>
      <c r="BQ73" s="1257"/>
      <c r="BR73" s="1257"/>
      <c r="BS73" s="1257"/>
      <c r="BT73" s="1257"/>
      <c r="BU73" s="1257"/>
      <c r="BV73" s="1257"/>
      <c r="BW73" s="1257"/>
      <c r="BX73" s="1257">
        <v>31.3</v>
      </c>
      <c r="BY73" s="1257"/>
      <c r="BZ73" s="1257"/>
      <c r="CA73" s="1257"/>
      <c r="CB73" s="1257"/>
      <c r="CC73" s="1257"/>
      <c r="CD73" s="1257"/>
      <c r="CE73" s="1257"/>
      <c r="CF73" s="1257">
        <v>32.9</v>
      </c>
      <c r="CG73" s="1257"/>
      <c r="CH73" s="1257"/>
      <c r="CI73" s="1257"/>
      <c r="CJ73" s="1257"/>
      <c r="CK73" s="1257"/>
      <c r="CL73" s="1257"/>
      <c r="CM73" s="1257"/>
      <c r="CN73" s="1257">
        <v>30.1</v>
      </c>
      <c r="CO73" s="1257"/>
      <c r="CP73" s="1257"/>
      <c r="CQ73" s="1257"/>
      <c r="CR73" s="1257"/>
      <c r="CS73" s="1257"/>
      <c r="CT73" s="1257"/>
      <c r="CU73" s="1257"/>
      <c r="CV73" s="1257">
        <v>26.9</v>
      </c>
      <c r="CW73" s="1257"/>
      <c r="CX73" s="1257"/>
      <c r="CY73" s="1257"/>
      <c r="CZ73" s="1257"/>
      <c r="DA73" s="1257"/>
      <c r="DB73" s="1257"/>
      <c r="DC73" s="1257"/>
    </row>
    <row r="74" spans="2:107" ht="13">
      <c r="B74" s="1227"/>
      <c r="G74" s="1253"/>
      <c r="H74" s="1253"/>
      <c r="I74" s="1253"/>
      <c r="J74" s="1253"/>
      <c r="K74" s="1274"/>
      <c r="L74" s="1274"/>
      <c r="M74" s="1274"/>
      <c r="N74" s="1274"/>
      <c r="AM74" s="1245"/>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ht="13">
      <c r="B75" s="1227"/>
      <c r="G75" s="1253"/>
      <c r="H75" s="1253"/>
      <c r="I75" s="1246"/>
      <c r="J75" s="1246"/>
      <c r="K75" s="1255"/>
      <c r="L75" s="1255"/>
      <c r="M75" s="1255"/>
      <c r="N75" s="1255"/>
      <c r="AM75" s="1245"/>
      <c r="AN75" s="1256"/>
      <c r="AO75" s="1256"/>
      <c r="AP75" s="1256"/>
      <c r="AQ75" s="1256"/>
      <c r="AR75" s="1256"/>
      <c r="AS75" s="1256"/>
      <c r="AT75" s="1256"/>
      <c r="AU75" s="1256"/>
      <c r="AV75" s="1256"/>
      <c r="AW75" s="1256"/>
      <c r="AX75" s="1256"/>
      <c r="AY75" s="1256"/>
      <c r="AZ75" s="1256"/>
      <c r="BA75" s="1256"/>
      <c r="BB75" s="1256" t="s">
        <v>599</v>
      </c>
      <c r="BC75" s="1256"/>
      <c r="BD75" s="1256"/>
      <c r="BE75" s="1256"/>
      <c r="BF75" s="1256"/>
      <c r="BG75" s="1256"/>
      <c r="BH75" s="1256"/>
      <c r="BI75" s="1256"/>
      <c r="BJ75" s="1256"/>
      <c r="BK75" s="1256"/>
      <c r="BL75" s="1256"/>
      <c r="BM75" s="1256"/>
      <c r="BN75" s="1256"/>
      <c r="BO75" s="1256"/>
      <c r="BP75" s="1257">
        <v>5.2</v>
      </c>
      <c r="BQ75" s="1257"/>
      <c r="BR75" s="1257"/>
      <c r="BS75" s="1257"/>
      <c r="BT75" s="1257"/>
      <c r="BU75" s="1257"/>
      <c r="BV75" s="1257"/>
      <c r="BW75" s="1257"/>
      <c r="BX75" s="1257">
        <v>5.6</v>
      </c>
      <c r="BY75" s="1257"/>
      <c r="BZ75" s="1257"/>
      <c r="CA75" s="1257"/>
      <c r="CB75" s="1257"/>
      <c r="CC75" s="1257"/>
      <c r="CD75" s="1257"/>
      <c r="CE75" s="1257"/>
      <c r="CF75" s="1257">
        <v>6.2</v>
      </c>
      <c r="CG75" s="1257"/>
      <c r="CH75" s="1257"/>
      <c r="CI75" s="1257"/>
      <c r="CJ75" s="1257"/>
      <c r="CK75" s="1257"/>
      <c r="CL75" s="1257"/>
      <c r="CM75" s="1257"/>
      <c r="CN75" s="1257">
        <v>6.9</v>
      </c>
      <c r="CO75" s="1257"/>
      <c r="CP75" s="1257"/>
      <c r="CQ75" s="1257"/>
      <c r="CR75" s="1257"/>
      <c r="CS75" s="1257"/>
      <c r="CT75" s="1257"/>
      <c r="CU75" s="1257"/>
      <c r="CV75" s="1257">
        <v>7.5</v>
      </c>
      <c r="CW75" s="1257"/>
      <c r="CX75" s="1257"/>
      <c r="CY75" s="1257"/>
      <c r="CZ75" s="1257"/>
      <c r="DA75" s="1257"/>
      <c r="DB75" s="1257"/>
      <c r="DC75" s="1257"/>
    </row>
    <row r="76" spans="2:107" ht="13">
      <c r="B76" s="1227"/>
      <c r="G76" s="1253"/>
      <c r="H76" s="1253"/>
      <c r="I76" s="1246"/>
      <c r="J76" s="1246"/>
      <c r="K76" s="1255"/>
      <c r="L76" s="1255"/>
      <c r="M76" s="1255"/>
      <c r="N76" s="1255"/>
      <c r="AM76" s="1245"/>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ht="13">
      <c r="B77" s="1227"/>
      <c r="G77" s="1246"/>
      <c r="H77" s="1246"/>
      <c r="I77" s="1246"/>
      <c r="J77" s="1246"/>
      <c r="K77" s="1274"/>
      <c r="L77" s="1274"/>
      <c r="M77" s="1274"/>
      <c r="N77" s="1274"/>
      <c r="AN77" s="1252" t="s">
        <v>596</v>
      </c>
      <c r="AO77" s="1252"/>
      <c r="AP77" s="1252"/>
      <c r="AQ77" s="1252"/>
      <c r="AR77" s="1252"/>
      <c r="AS77" s="1252"/>
      <c r="AT77" s="1252"/>
      <c r="AU77" s="1252"/>
      <c r="AV77" s="1252"/>
      <c r="AW77" s="1252"/>
      <c r="AX77" s="1252"/>
      <c r="AY77" s="1252"/>
      <c r="AZ77" s="1252"/>
      <c r="BA77" s="1252"/>
      <c r="BB77" s="1256" t="s">
        <v>594</v>
      </c>
      <c r="BC77" s="1256"/>
      <c r="BD77" s="1256"/>
      <c r="BE77" s="1256"/>
      <c r="BF77" s="1256"/>
      <c r="BG77" s="1256"/>
      <c r="BH77" s="1256"/>
      <c r="BI77" s="1256"/>
      <c r="BJ77" s="1256"/>
      <c r="BK77" s="1256"/>
      <c r="BL77" s="1256"/>
      <c r="BM77" s="1256"/>
      <c r="BN77" s="1256"/>
      <c r="BO77" s="1256"/>
      <c r="BP77" s="1257">
        <v>0</v>
      </c>
      <c r="BQ77" s="1257"/>
      <c r="BR77" s="1257"/>
      <c r="BS77" s="1257"/>
      <c r="BT77" s="1257"/>
      <c r="BU77" s="1257"/>
      <c r="BV77" s="1257"/>
      <c r="BW77" s="1257"/>
      <c r="BX77" s="1257">
        <v>0</v>
      </c>
      <c r="BY77" s="1257"/>
      <c r="BZ77" s="1257"/>
      <c r="CA77" s="1257"/>
      <c r="CB77" s="1257"/>
      <c r="CC77" s="1257"/>
      <c r="CD77" s="1257"/>
      <c r="CE77" s="1257"/>
      <c r="CF77" s="1257">
        <v>0</v>
      </c>
      <c r="CG77" s="1257"/>
      <c r="CH77" s="1257"/>
      <c r="CI77" s="1257"/>
      <c r="CJ77" s="1257"/>
      <c r="CK77" s="1257"/>
      <c r="CL77" s="1257"/>
      <c r="CM77" s="1257"/>
      <c r="CN77" s="1257">
        <v>0</v>
      </c>
      <c r="CO77" s="1257"/>
      <c r="CP77" s="1257"/>
      <c r="CQ77" s="1257"/>
      <c r="CR77" s="1257"/>
      <c r="CS77" s="1257"/>
      <c r="CT77" s="1257"/>
      <c r="CU77" s="1257"/>
      <c r="CV77" s="1257">
        <v>0</v>
      </c>
      <c r="CW77" s="1257"/>
      <c r="CX77" s="1257"/>
      <c r="CY77" s="1257"/>
      <c r="CZ77" s="1257"/>
      <c r="DA77" s="1257"/>
      <c r="DB77" s="1257"/>
      <c r="DC77" s="1257"/>
    </row>
    <row r="78" spans="2:107" ht="13">
      <c r="B78" s="1227"/>
      <c r="G78" s="1246"/>
      <c r="H78" s="1246"/>
      <c r="I78" s="1246"/>
      <c r="J78" s="1246"/>
      <c r="K78" s="1274"/>
      <c r="L78" s="1274"/>
      <c r="M78" s="1274"/>
      <c r="N78" s="1274"/>
      <c r="AN78" s="1252"/>
      <c r="AO78" s="1252"/>
      <c r="AP78" s="1252"/>
      <c r="AQ78" s="1252"/>
      <c r="AR78" s="1252"/>
      <c r="AS78" s="1252"/>
      <c r="AT78" s="1252"/>
      <c r="AU78" s="1252"/>
      <c r="AV78" s="1252"/>
      <c r="AW78" s="1252"/>
      <c r="AX78" s="1252"/>
      <c r="AY78" s="1252"/>
      <c r="AZ78" s="1252"/>
      <c r="BA78" s="1252"/>
      <c r="BB78" s="1256"/>
      <c r="BC78" s="1256"/>
      <c r="BD78" s="1256"/>
      <c r="BE78" s="1256"/>
      <c r="BF78" s="1256"/>
      <c r="BG78" s="1256"/>
      <c r="BH78" s="1256"/>
      <c r="BI78" s="1256"/>
      <c r="BJ78" s="1256"/>
      <c r="BK78" s="1256"/>
      <c r="BL78" s="1256"/>
      <c r="BM78" s="1256"/>
      <c r="BN78" s="1256"/>
      <c r="BO78" s="1256"/>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ht="13">
      <c r="B79" s="1227"/>
      <c r="G79" s="1246"/>
      <c r="H79" s="1246"/>
      <c r="I79" s="1259"/>
      <c r="J79" s="1259"/>
      <c r="K79" s="1275"/>
      <c r="L79" s="1275"/>
      <c r="M79" s="1275"/>
      <c r="N79" s="1275"/>
      <c r="AN79" s="1252"/>
      <c r="AO79" s="1252"/>
      <c r="AP79" s="1252"/>
      <c r="AQ79" s="1252"/>
      <c r="AR79" s="1252"/>
      <c r="AS79" s="1252"/>
      <c r="AT79" s="1252"/>
      <c r="AU79" s="1252"/>
      <c r="AV79" s="1252"/>
      <c r="AW79" s="1252"/>
      <c r="AX79" s="1252"/>
      <c r="AY79" s="1252"/>
      <c r="AZ79" s="1252"/>
      <c r="BA79" s="1252"/>
      <c r="BB79" s="1256" t="s">
        <v>599</v>
      </c>
      <c r="BC79" s="1256"/>
      <c r="BD79" s="1256"/>
      <c r="BE79" s="1256"/>
      <c r="BF79" s="1256"/>
      <c r="BG79" s="1256"/>
      <c r="BH79" s="1256"/>
      <c r="BI79" s="1256"/>
      <c r="BJ79" s="1256"/>
      <c r="BK79" s="1256"/>
      <c r="BL79" s="1256"/>
      <c r="BM79" s="1256"/>
      <c r="BN79" s="1256"/>
      <c r="BO79" s="1256"/>
      <c r="BP79" s="1257">
        <v>8</v>
      </c>
      <c r="BQ79" s="1257"/>
      <c r="BR79" s="1257"/>
      <c r="BS79" s="1257"/>
      <c r="BT79" s="1257"/>
      <c r="BU79" s="1257"/>
      <c r="BV79" s="1257"/>
      <c r="BW79" s="1257"/>
      <c r="BX79" s="1257">
        <v>6.6</v>
      </c>
      <c r="BY79" s="1257"/>
      <c r="BZ79" s="1257"/>
      <c r="CA79" s="1257"/>
      <c r="CB79" s="1257"/>
      <c r="CC79" s="1257"/>
      <c r="CD79" s="1257"/>
      <c r="CE79" s="1257"/>
      <c r="CF79" s="1257">
        <v>6.8</v>
      </c>
      <c r="CG79" s="1257"/>
      <c r="CH79" s="1257"/>
      <c r="CI79" s="1257"/>
      <c r="CJ79" s="1257"/>
      <c r="CK79" s="1257"/>
      <c r="CL79" s="1257"/>
      <c r="CM79" s="1257"/>
      <c r="CN79" s="1257">
        <v>7.2</v>
      </c>
      <c r="CO79" s="1257"/>
      <c r="CP79" s="1257"/>
      <c r="CQ79" s="1257"/>
      <c r="CR79" s="1257"/>
      <c r="CS79" s="1257"/>
      <c r="CT79" s="1257"/>
      <c r="CU79" s="1257"/>
      <c r="CV79" s="1257">
        <v>7.3</v>
      </c>
      <c r="CW79" s="1257"/>
      <c r="CX79" s="1257"/>
      <c r="CY79" s="1257"/>
      <c r="CZ79" s="1257"/>
      <c r="DA79" s="1257"/>
      <c r="DB79" s="1257"/>
      <c r="DC79" s="1257"/>
    </row>
    <row r="80" spans="2:107" ht="13">
      <c r="B80" s="1227"/>
      <c r="G80" s="1246"/>
      <c r="H80" s="1246"/>
      <c r="I80" s="1259"/>
      <c r="J80" s="1259"/>
      <c r="K80" s="1275"/>
      <c r="L80" s="1275"/>
      <c r="M80" s="1275"/>
      <c r="N80" s="1275"/>
      <c r="AN80" s="1252"/>
      <c r="AO80" s="1252"/>
      <c r="AP80" s="1252"/>
      <c r="AQ80" s="1252"/>
      <c r="AR80" s="1252"/>
      <c r="AS80" s="1252"/>
      <c r="AT80" s="1252"/>
      <c r="AU80" s="1252"/>
      <c r="AV80" s="1252"/>
      <c r="AW80" s="1252"/>
      <c r="AX80" s="1252"/>
      <c r="AY80" s="1252"/>
      <c r="AZ80" s="1252"/>
      <c r="BA80" s="1252"/>
      <c r="BB80" s="1256"/>
      <c r="BC80" s="1256"/>
      <c r="BD80" s="1256"/>
      <c r="BE80" s="1256"/>
      <c r="BF80" s="1256"/>
      <c r="BG80" s="1256"/>
      <c r="BH80" s="1256"/>
      <c r="BI80" s="1256"/>
      <c r="BJ80" s="1256"/>
      <c r="BK80" s="1256"/>
      <c r="BL80" s="1256"/>
      <c r="BM80" s="1256"/>
      <c r="BN80" s="1256"/>
      <c r="BO80" s="1256"/>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ht="13">
      <c r="B81" s="1227"/>
    </row>
    <row r="82" spans="2:109" ht="16.5">
      <c r="B82" s="1227"/>
      <c r="K82" s="1276"/>
      <c r="L82" s="1276"/>
      <c r="M82" s="1276"/>
      <c r="N82" s="1276"/>
      <c r="AQ82" s="1276"/>
      <c r="AR82" s="1276"/>
      <c r="AS82" s="1276"/>
      <c r="AT82" s="1276"/>
      <c r="BC82" s="1276"/>
      <c r="BD82" s="1276"/>
      <c r="BE82" s="1276"/>
      <c r="BF82" s="1276"/>
      <c r="BO82" s="1276"/>
      <c r="BP82" s="1276"/>
      <c r="BQ82" s="1276"/>
      <c r="BR82" s="1276"/>
      <c r="CA82" s="1276"/>
      <c r="CB82" s="1276"/>
      <c r="CC82" s="1276"/>
      <c r="CD82" s="1276"/>
      <c r="CM82" s="1276"/>
      <c r="CN82" s="1276"/>
      <c r="CO82" s="1276"/>
      <c r="CP82" s="1276"/>
      <c r="CY82" s="1276"/>
      <c r="CZ82" s="1276"/>
      <c r="DA82" s="1276"/>
      <c r="DB82" s="1276"/>
      <c r="DC82" s="1276"/>
    </row>
    <row r="83" spans="2:109" ht="13">
      <c r="B83" s="1229"/>
      <c r="C83" s="1230"/>
      <c r="D83" s="1230"/>
      <c r="E83" s="1230"/>
      <c r="F83" s="1230"/>
      <c r="G83" s="1230"/>
      <c r="H83" s="1230"/>
      <c r="I83" s="1230"/>
      <c r="J83" s="1230"/>
      <c r="K83" s="1230"/>
      <c r="L83" s="1230"/>
      <c r="M83" s="1230"/>
      <c r="N83" s="1230"/>
      <c r="O83" s="1230"/>
      <c r="P83" s="1230"/>
      <c r="Q83" s="1230"/>
      <c r="R83" s="1230"/>
      <c r="S83" s="1230"/>
      <c r="T83" s="1230"/>
      <c r="U83" s="1230"/>
      <c r="V83" s="1230"/>
      <c r="W83" s="1230"/>
      <c r="X83" s="1230"/>
      <c r="Y83" s="1230"/>
      <c r="Z83" s="1230"/>
      <c r="AA83" s="1230"/>
      <c r="AB83" s="1230"/>
      <c r="AC83" s="1230"/>
      <c r="AD83" s="1230"/>
      <c r="AE83" s="1230"/>
      <c r="AF83" s="1230"/>
      <c r="AG83" s="1230"/>
      <c r="AH83" s="1230"/>
      <c r="AI83" s="1230"/>
      <c r="AJ83" s="1230"/>
      <c r="AK83" s="1230"/>
      <c r="AL83" s="1230"/>
      <c r="AM83" s="1230"/>
      <c r="AN83" s="1230"/>
      <c r="AO83" s="1230"/>
      <c r="AP83" s="1230"/>
      <c r="AQ83" s="1230"/>
      <c r="AR83" s="1230"/>
      <c r="AS83" s="1230"/>
      <c r="AT83" s="1230"/>
      <c r="AU83" s="1230"/>
      <c r="AV83" s="1230"/>
      <c r="AW83" s="1230"/>
      <c r="AX83" s="1230"/>
      <c r="AY83" s="1230"/>
      <c r="AZ83" s="1230"/>
      <c r="BA83" s="1230"/>
      <c r="BB83" s="1230"/>
      <c r="BC83" s="1230"/>
      <c r="BD83" s="1230"/>
      <c r="BE83" s="1230"/>
      <c r="BF83" s="1230"/>
      <c r="BG83" s="1230"/>
      <c r="BH83" s="1230"/>
      <c r="BI83" s="1230"/>
      <c r="BJ83" s="1230"/>
      <c r="BK83" s="1230"/>
      <c r="BL83" s="1230"/>
      <c r="BM83" s="1230"/>
      <c r="BN83" s="1230"/>
      <c r="BO83" s="1230"/>
      <c r="BP83" s="1230"/>
      <c r="BQ83" s="1230"/>
      <c r="BR83" s="1230"/>
      <c r="BS83" s="1230"/>
      <c r="BT83" s="1230"/>
      <c r="BU83" s="1230"/>
      <c r="BV83" s="1230"/>
      <c r="BW83" s="1230"/>
      <c r="BX83" s="1230"/>
      <c r="BY83" s="1230"/>
      <c r="BZ83" s="1230"/>
      <c r="CA83" s="1230"/>
      <c r="CB83" s="1230"/>
      <c r="CC83" s="1230"/>
      <c r="CD83" s="1230"/>
      <c r="CE83" s="1230"/>
      <c r="CF83" s="1230"/>
      <c r="CG83" s="1230"/>
      <c r="CH83" s="1230"/>
      <c r="CI83" s="1230"/>
      <c r="CJ83" s="1230"/>
      <c r="CK83" s="1230"/>
      <c r="CL83" s="1230"/>
      <c r="CM83" s="1230"/>
      <c r="CN83" s="1230"/>
      <c r="CO83" s="1230"/>
      <c r="CP83" s="1230"/>
      <c r="CQ83" s="1230"/>
      <c r="CR83" s="1230"/>
      <c r="CS83" s="1230"/>
      <c r="CT83" s="1230"/>
      <c r="CU83" s="1230"/>
      <c r="CV83" s="1230"/>
      <c r="CW83" s="1230"/>
      <c r="CX83" s="1230"/>
      <c r="CY83" s="1230"/>
      <c r="CZ83" s="1230"/>
      <c r="DA83" s="1230"/>
      <c r="DB83" s="1230"/>
      <c r="DC83" s="1230"/>
      <c r="DD83" s="1231"/>
    </row>
    <row r="84" spans="2:109" ht="13">
      <c r="DD84" s="1221"/>
      <c r="DE84" s="1221"/>
    </row>
    <row r="85" spans="2:109" ht="13">
      <c r="DD85" s="1221"/>
      <c r="DE85" s="1221"/>
    </row>
  </sheetData>
  <sheetProtection algorithmName="SHA-512" hashValue="9tEJTzO/ZMKuhjdL+P+uiBBZmz+LoyDyymIsLz9nCORMptfV+zQ4y04B9tjlNsCG8SgOKWSyuM+KFl9z5V0Ezw==" saltValue="QXZwJz4I11rcO//aTPDyx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7AD6C-57A1-42FB-A50F-3215A465134B}">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c r="S2" s="247"/>
      <c r="AH2" s="247"/>
    </row>
    <row r="3" spans="1: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row r="5" spans="1:34" ht="13"/>
    <row r="6" spans="1:34" ht="13"/>
    <row r="7" spans="1:34" ht="13"/>
    <row r="8" spans="1:34" ht="13"/>
    <row r="9" spans="1:34" ht="13">
      <c r="AH9" s="247"/>
    </row>
    <row r="10" spans="1:34" ht="13"/>
    <row r="11" spans="1:34" ht="13"/>
    <row r="12" spans="1:34" ht="13"/>
    <row r="13" spans="1:34" ht="13"/>
    <row r="14" spans="1:34" ht="13"/>
    <row r="15" spans="1:34" ht="13"/>
    <row r="16" spans="1: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475</v>
      </c>
    </row>
  </sheetData>
  <sheetProtection algorithmName="SHA-512" hashValue="rqIDQ84xN3sFudADlCJO3JGNfw7/w+ETIuA0oxX2UbOmmkL8t21j7byrN+JOlGzeTry8nrX3TmioLYcyhTVceQ==" saltValue="N64rHQbZ1T6TftLGZUkVx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65B0-7CC5-43DF-B0A9-9BB5F59886B3}">
  <sheetPr>
    <pageSetUpPr fitToPage="1"/>
  </sheetPr>
  <dimension ref="A1:DR125"/>
  <sheetViews>
    <sheetView showGridLines="0" zoomScaleNormal="100" zoomScaleSheetLayoutView="55" workbookViewId="0"/>
  </sheetViews>
  <sheetFormatPr defaultColWidth="0" defaultRowHeight="13.5" customHeight="1" zeroHeight="1"/>
  <cols>
    <col min="1" max="34" width="2.453125" style="248" customWidth="1"/>
    <col min="35" max="122" width="2.453125" style="247" customWidth="1"/>
    <col min="123" max="16384" width="2.4531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c r="S2" s="247"/>
      <c r="AH2" s="247"/>
    </row>
    <row r="3" spans="2:34" ht="13">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row r="5" spans="2:34" ht="13"/>
    <row r="6" spans="2:34" ht="13"/>
    <row r="7" spans="2:34" ht="13"/>
    <row r="8" spans="2:34" ht="13"/>
    <row r="9" spans="2:34" ht="13">
      <c r="AH9" s="247"/>
    </row>
    <row r="10" spans="2:34" ht="13"/>
    <row r="11" spans="2:34" ht="13"/>
    <row r="12" spans="2:34" ht="13"/>
    <row r="13" spans="2:34" ht="13"/>
    <row r="14" spans="2:34" ht="13"/>
    <row r="15" spans="2:34" ht="13"/>
    <row r="16" spans="2:34" ht="13"/>
    <row r="17" spans="12:34" ht="13">
      <c r="AH17" s="247"/>
    </row>
    <row r="18" spans="12:34" ht="13"/>
    <row r="19" spans="12:34" ht="13"/>
    <row r="20" spans="12:34" ht="13">
      <c r="AH20" s="247"/>
    </row>
    <row r="21" spans="12:34" ht="13">
      <c r="AH21" s="247"/>
    </row>
    <row r="22" spans="12:34" ht="13"/>
    <row r="23" spans="12:34" ht="13"/>
    <row r="24" spans="12:34" ht="13">
      <c r="Q24" s="247"/>
    </row>
    <row r="25" spans="12:34" ht="13"/>
    <row r="26" spans="12:34" ht="13"/>
    <row r="27" spans="12:34" ht="13"/>
    <row r="28" spans="12:34" ht="13">
      <c r="O28" s="247"/>
      <c r="T28" s="247"/>
      <c r="AH28" s="247"/>
    </row>
    <row r="29" spans="12:34" ht="13"/>
    <row r="30" spans="12:34" ht="13"/>
    <row r="31" spans="12:34" ht="13">
      <c r="Q31" s="247"/>
    </row>
    <row r="32" spans="12:34" ht="13">
      <c r="L32" s="247"/>
    </row>
    <row r="33" spans="2:34" ht="13">
      <c r="C33" s="247"/>
      <c r="E33" s="247"/>
      <c r="G33" s="247"/>
      <c r="I33" s="247"/>
      <c r="X33" s="247"/>
    </row>
    <row r="34" spans="2:34" ht="13">
      <c r="B34" s="247"/>
      <c r="P34" s="247"/>
      <c r="R34" s="247"/>
      <c r="T34" s="247"/>
    </row>
    <row r="35" spans="2:34" ht="13">
      <c r="D35" s="247"/>
      <c r="W35" s="247"/>
      <c r="AC35" s="247"/>
      <c r="AD35" s="247"/>
      <c r="AE35" s="247"/>
      <c r="AF35" s="247"/>
      <c r="AG35" s="247"/>
      <c r="AH35" s="247"/>
    </row>
    <row r="36" spans="2:34" ht="13">
      <c r="H36" s="247"/>
      <c r="J36" s="247"/>
      <c r="K36" s="247"/>
      <c r="M36" s="247"/>
      <c r="Y36" s="247"/>
      <c r="Z36" s="247"/>
      <c r="AA36" s="247"/>
      <c r="AB36" s="247"/>
      <c r="AC36" s="247"/>
      <c r="AD36" s="247"/>
      <c r="AE36" s="247"/>
      <c r="AF36" s="247"/>
      <c r="AG36" s="247"/>
      <c r="AH36" s="247"/>
    </row>
    <row r="37" spans="2:34" ht="13">
      <c r="AH37" s="247"/>
    </row>
    <row r="38" spans="2:34" ht="13">
      <c r="AG38" s="247"/>
      <c r="AH38" s="247"/>
    </row>
    <row r="39" spans="2:34" ht="13"/>
    <row r="40" spans="2:34" ht="13">
      <c r="X40" s="247"/>
    </row>
    <row r="41" spans="2:34" ht="13">
      <c r="R41" s="247"/>
    </row>
    <row r="42" spans="2:34" ht="13">
      <c r="W42" s="247"/>
    </row>
    <row r="43" spans="2:34" ht="13">
      <c r="Y43" s="247"/>
      <c r="Z43" s="247"/>
      <c r="AA43" s="247"/>
      <c r="AB43" s="247"/>
      <c r="AC43" s="247"/>
      <c r="AD43" s="247"/>
      <c r="AE43" s="247"/>
      <c r="AF43" s="247"/>
      <c r="AG43" s="247"/>
      <c r="AH43" s="247"/>
    </row>
    <row r="44" spans="2:34" ht="13">
      <c r="AH44" s="247"/>
    </row>
    <row r="45" spans="2:34" ht="13">
      <c r="X45" s="247"/>
    </row>
    <row r="46" spans="2:34" ht="13"/>
    <row r="47" spans="2:34" ht="13"/>
    <row r="48" spans="2:34" ht="13">
      <c r="W48" s="247"/>
      <c r="Y48" s="247"/>
      <c r="Z48" s="247"/>
      <c r="AA48" s="247"/>
      <c r="AB48" s="247"/>
      <c r="AC48" s="247"/>
      <c r="AD48" s="247"/>
      <c r="AE48" s="247"/>
      <c r="AF48" s="247"/>
      <c r="AG48" s="247"/>
      <c r="AH48" s="247"/>
    </row>
    <row r="49" spans="28:34" ht="13"/>
    <row r="50" spans="28:34" ht="13">
      <c r="AE50" s="247"/>
      <c r="AF50" s="247"/>
      <c r="AG50" s="247"/>
      <c r="AH50" s="247"/>
    </row>
    <row r="51" spans="28:34" ht="13">
      <c r="AC51" s="247"/>
      <c r="AD51" s="247"/>
      <c r="AE51" s="247"/>
      <c r="AF51" s="247"/>
      <c r="AG51" s="247"/>
      <c r="AH51" s="247"/>
    </row>
    <row r="52" spans="28:34" ht="13"/>
    <row r="53" spans="28:34" ht="13">
      <c r="AF53" s="247"/>
      <c r="AG53" s="247"/>
      <c r="AH53" s="247"/>
    </row>
    <row r="54" spans="28:34" ht="13">
      <c r="AH54" s="247"/>
    </row>
    <row r="55" spans="28:34" ht="13"/>
    <row r="56" spans="28:34" ht="13">
      <c r="AB56" s="247"/>
      <c r="AC56" s="247"/>
      <c r="AD56" s="247"/>
      <c r="AE56" s="247"/>
      <c r="AF56" s="247"/>
      <c r="AG56" s="247"/>
      <c r="AH56" s="247"/>
    </row>
    <row r="57" spans="28:34" ht="13">
      <c r="AH57" s="247"/>
    </row>
    <row r="58" spans="28:34" ht="13">
      <c r="AH58" s="247"/>
    </row>
    <row r="59" spans="28:34" ht="13">
      <c r="AG59" s="247"/>
      <c r="AH59" s="247"/>
    </row>
    <row r="60" spans="28:34" ht="13"/>
    <row r="61" spans="28:34" ht="13"/>
    <row r="62" spans="28:34" ht="13"/>
    <row r="63" spans="28:34" ht="13">
      <c r="AH63" s="247"/>
    </row>
    <row r="64" spans="28:34" ht="13">
      <c r="AG64" s="247"/>
      <c r="AH64" s="247"/>
    </row>
    <row r="65" spans="28:34" ht="13"/>
    <row r="66" spans="28:34" ht="13"/>
    <row r="67" spans="28:34" ht="13"/>
    <row r="68" spans="28:34" ht="13">
      <c r="AB68" s="247"/>
      <c r="AC68" s="247"/>
      <c r="AD68" s="247"/>
      <c r="AE68" s="247"/>
      <c r="AF68" s="247"/>
      <c r="AG68" s="247"/>
      <c r="AH68" s="247"/>
    </row>
    <row r="69" spans="28:34" ht="13">
      <c r="AF69" s="247"/>
      <c r="AG69" s="247"/>
      <c r="AH69" s="247"/>
    </row>
    <row r="70" spans="28:34" ht="13"/>
    <row r="71" spans="28:34" ht="13"/>
    <row r="72" spans="28:34" ht="13"/>
    <row r="73" spans="28:34" ht="13"/>
    <row r="74" spans="28:34" ht="13"/>
    <row r="75" spans="28:34" ht="13">
      <c r="AH75" s="247"/>
    </row>
    <row r="76" spans="28:34" ht="13">
      <c r="AF76" s="247"/>
      <c r="AG76" s="247"/>
      <c r="AH76" s="247"/>
    </row>
    <row r="77" spans="28:34" ht="13">
      <c r="AG77" s="247"/>
      <c r="AH77" s="247"/>
    </row>
    <row r="78" spans="28:34" ht="13"/>
    <row r="79" spans="28:34" ht="13"/>
    <row r="80" spans="28:34" ht="13"/>
    <row r="81" spans="25:34" ht="13"/>
    <row r="82" spans="25:34" ht="13">
      <c r="Y82" s="247"/>
    </row>
    <row r="83" spans="25:34" ht="13">
      <c r="Y83" s="247"/>
      <c r="Z83" s="247"/>
      <c r="AA83" s="247"/>
      <c r="AB83" s="247"/>
      <c r="AC83" s="247"/>
      <c r="AD83" s="247"/>
      <c r="AE83" s="247"/>
      <c r="AF83" s="247"/>
      <c r="AG83" s="247"/>
      <c r="AH83" s="247"/>
    </row>
    <row r="84" spans="25:34" ht="13"/>
    <row r="85" spans="25:34" ht="13"/>
    <row r="86" spans="25:34" ht="13"/>
    <row r="87" spans="25:34" ht="13"/>
    <row r="88" spans="25:34" ht="13">
      <c r="AH88" s="247"/>
    </row>
    <row r="89" spans="25:34" ht="13"/>
    <row r="90" spans="25:34" ht="13"/>
    <row r="91" spans="25:34" ht="13"/>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475</v>
      </c>
    </row>
  </sheetData>
  <sheetProtection algorithmName="SHA-512" hashValue="HvCKnglaAsYeUHul8In37SCS019wsKkYvnMlGe0QkA9wi6EQ46N5Zj1Z5SWFIKkAT5Xd9fvvagYa5WaG/vrZBw==" saltValue="X/K2gl0z6zDmI28gj5K/b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2" customWidth="1"/>
    <col min="2" max="8" width="13.36328125" style="132" customWidth="1"/>
    <col min="9" max="16384" width="11.08984375" style="132"/>
  </cols>
  <sheetData>
    <row r="1" spans="1:8">
      <c r="A1" s="126"/>
      <c r="B1" s="127"/>
      <c r="C1" s="128"/>
      <c r="D1" s="129"/>
      <c r="E1" s="130"/>
      <c r="F1" s="130"/>
      <c r="G1" s="130"/>
      <c r="H1" s="131"/>
    </row>
    <row r="2" spans="1:8">
      <c r="A2" s="133"/>
      <c r="B2" s="134"/>
      <c r="C2" s="135"/>
      <c r="D2" s="136" t="s">
        <v>50</v>
      </c>
      <c r="E2" s="137"/>
      <c r="F2" s="138" t="s">
        <v>524</v>
      </c>
      <c r="G2" s="139"/>
      <c r="H2" s="140"/>
    </row>
    <row r="3" spans="1:8">
      <c r="A3" s="136" t="s">
        <v>517</v>
      </c>
      <c r="B3" s="141"/>
      <c r="C3" s="142"/>
      <c r="D3" s="143">
        <v>186024</v>
      </c>
      <c r="E3" s="144"/>
      <c r="F3" s="145">
        <v>332350</v>
      </c>
      <c r="G3" s="146"/>
      <c r="H3" s="147"/>
    </row>
    <row r="4" spans="1:8">
      <c r="A4" s="148"/>
      <c r="B4" s="149"/>
      <c r="C4" s="150"/>
      <c r="D4" s="151">
        <v>141373</v>
      </c>
      <c r="E4" s="152"/>
      <c r="F4" s="153">
        <v>200453</v>
      </c>
      <c r="G4" s="154"/>
      <c r="H4" s="155"/>
    </row>
    <row r="5" spans="1:8">
      <c r="A5" s="136" t="s">
        <v>519</v>
      </c>
      <c r="B5" s="141"/>
      <c r="C5" s="142"/>
      <c r="D5" s="143">
        <v>605110</v>
      </c>
      <c r="E5" s="144"/>
      <c r="F5" s="145">
        <v>362690</v>
      </c>
      <c r="G5" s="146"/>
      <c r="H5" s="147"/>
    </row>
    <row r="6" spans="1:8">
      <c r="A6" s="148"/>
      <c r="B6" s="149"/>
      <c r="C6" s="150"/>
      <c r="D6" s="151">
        <v>526009</v>
      </c>
      <c r="E6" s="152"/>
      <c r="F6" s="153">
        <v>172580</v>
      </c>
      <c r="G6" s="154"/>
      <c r="H6" s="155"/>
    </row>
    <row r="7" spans="1:8">
      <c r="A7" s="136" t="s">
        <v>520</v>
      </c>
      <c r="B7" s="141"/>
      <c r="C7" s="142"/>
      <c r="D7" s="143">
        <v>296522</v>
      </c>
      <c r="E7" s="144"/>
      <c r="F7" s="145">
        <v>296093</v>
      </c>
      <c r="G7" s="146"/>
      <c r="H7" s="147"/>
    </row>
    <row r="8" spans="1:8">
      <c r="A8" s="148"/>
      <c r="B8" s="149"/>
      <c r="C8" s="150"/>
      <c r="D8" s="151">
        <v>245750</v>
      </c>
      <c r="E8" s="152"/>
      <c r="F8" s="153">
        <v>140545</v>
      </c>
      <c r="G8" s="154"/>
      <c r="H8" s="155"/>
    </row>
    <row r="9" spans="1:8">
      <c r="A9" s="136" t="s">
        <v>521</v>
      </c>
      <c r="B9" s="141"/>
      <c r="C9" s="142"/>
      <c r="D9" s="143">
        <v>246930</v>
      </c>
      <c r="E9" s="144"/>
      <c r="F9" s="145">
        <v>308655</v>
      </c>
      <c r="G9" s="146"/>
      <c r="H9" s="147"/>
    </row>
    <row r="10" spans="1:8">
      <c r="A10" s="148"/>
      <c r="B10" s="149"/>
      <c r="C10" s="150"/>
      <c r="D10" s="151">
        <v>210488</v>
      </c>
      <c r="E10" s="152"/>
      <c r="F10" s="153">
        <v>169887</v>
      </c>
      <c r="G10" s="154"/>
      <c r="H10" s="155"/>
    </row>
    <row r="11" spans="1:8">
      <c r="A11" s="136" t="s">
        <v>522</v>
      </c>
      <c r="B11" s="141"/>
      <c r="C11" s="142"/>
      <c r="D11" s="143">
        <v>216495</v>
      </c>
      <c r="E11" s="144"/>
      <c r="F11" s="145">
        <v>325476</v>
      </c>
      <c r="G11" s="146"/>
      <c r="H11" s="147"/>
    </row>
    <row r="12" spans="1:8">
      <c r="A12" s="148"/>
      <c r="B12" s="149"/>
      <c r="C12" s="156"/>
      <c r="D12" s="151">
        <v>143123</v>
      </c>
      <c r="E12" s="152"/>
      <c r="F12" s="153">
        <v>190204</v>
      </c>
      <c r="G12" s="154"/>
      <c r="H12" s="155"/>
    </row>
    <row r="13" spans="1:8">
      <c r="A13" s="136"/>
      <c r="B13" s="141"/>
      <c r="C13" s="157"/>
      <c r="D13" s="158">
        <v>310216</v>
      </c>
      <c r="E13" s="159"/>
      <c r="F13" s="160">
        <v>325053</v>
      </c>
      <c r="G13" s="161"/>
      <c r="H13" s="147"/>
    </row>
    <row r="14" spans="1:8">
      <c r="A14" s="148"/>
      <c r="B14" s="149"/>
      <c r="C14" s="150"/>
      <c r="D14" s="151">
        <v>253349</v>
      </c>
      <c r="E14" s="152"/>
      <c r="F14" s="153">
        <v>174734</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2.94</v>
      </c>
      <c r="C19" s="162">
        <f>ROUND(VALUE(SUBSTITUTE(実質収支比率等に係る経年分析!G$48,"▲","-")),2)</f>
        <v>9.0500000000000007</v>
      </c>
      <c r="D19" s="162">
        <f>ROUND(VALUE(SUBSTITUTE(実質収支比率等に係る経年分析!H$48,"▲","-")),2)</f>
        <v>5.64</v>
      </c>
      <c r="E19" s="162">
        <f>ROUND(VALUE(SUBSTITUTE(実質収支比率等に係る経年分析!I$48,"▲","-")),2)</f>
        <v>1.81</v>
      </c>
      <c r="F19" s="162">
        <f>ROUND(VALUE(SUBSTITUTE(実質収支比率等に係る経年分析!J$48,"▲","-")),2)</f>
        <v>4.33</v>
      </c>
    </row>
    <row r="20" spans="1:11">
      <c r="A20" s="162" t="s">
        <v>53</v>
      </c>
      <c r="B20" s="162">
        <f>ROUND(VALUE(SUBSTITUTE(実質収支比率等に係る経年分析!F$47,"▲","-")),2)</f>
        <v>40.299999999999997</v>
      </c>
      <c r="C20" s="162">
        <f>ROUND(VALUE(SUBSTITUTE(実質収支比率等に係る経年分析!G$47,"▲","-")),2)</f>
        <v>38.619999999999997</v>
      </c>
      <c r="D20" s="162">
        <f>ROUND(VALUE(SUBSTITUTE(実質収支比率等に係る経年分析!H$47,"▲","-")),2)</f>
        <v>44.46</v>
      </c>
      <c r="E20" s="162">
        <f>ROUND(VALUE(SUBSTITUTE(実質収支比率等に係る経年分析!I$47,"▲","-")),2)</f>
        <v>48.06</v>
      </c>
      <c r="F20" s="162">
        <f>ROUND(VALUE(SUBSTITUTE(実質収支比率等に係る経年分析!J$47,"▲","-")),2)</f>
        <v>38.369999999999997</v>
      </c>
    </row>
    <row r="21" spans="1:11">
      <c r="A21" s="162" t="s">
        <v>54</v>
      </c>
      <c r="B21" s="162">
        <f>IF(ISNUMBER(VALUE(SUBSTITUTE(実質収支比率等に係る経年分析!F$49,"▲","-"))),ROUND(VALUE(SUBSTITUTE(実質収支比率等に係る経年分析!F$49,"▲","-")),2),NA())</f>
        <v>-0.06</v>
      </c>
      <c r="C21" s="162">
        <f>IF(ISNUMBER(VALUE(SUBSTITUTE(実質収支比率等に係る経年分析!G$49,"▲","-"))),ROUND(VALUE(SUBSTITUTE(実質収支比率等に係る経年分析!G$49,"▲","-")),2),NA())</f>
        <v>6.43</v>
      </c>
      <c r="D21" s="162">
        <f>IF(ISNUMBER(VALUE(SUBSTITUTE(実質収支比率等に係る経年分析!H$49,"▲","-"))),ROUND(VALUE(SUBSTITUTE(実質収支比率等に係る経年分析!H$49,"▲","-")),2),NA())</f>
        <v>-3.46</v>
      </c>
      <c r="E21" s="162">
        <f>IF(ISNUMBER(VALUE(SUBSTITUTE(実質収支比率等に係る経年分析!I$49,"▲","-"))),ROUND(VALUE(SUBSTITUTE(実質収支比率等に係る経年分析!I$49,"▲","-")),2),NA())</f>
        <v>-3.79</v>
      </c>
      <c r="F21" s="162">
        <f>IF(ISNUMBER(VALUE(SUBSTITUTE(実質収支比率等に係る経年分析!J$49,"▲","-"))),ROUND(VALUE(SUBSTITUTE(実質収支比率等に係る経年分析!J$49,"▲","-")),2),NA())</f>
        <v>-8.39</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0.89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0.62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5.26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6.39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c r="A30" s="163" t="str">
        <f>IF(連結実質赤字比率に係る赤字・黒字の構成分析!C$40="",NA(),連結実質赤字比率に係る赤字・黒字の構成分析!C$40)</f>
        <v>後期高齢者医療保険事業特別会計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c r="A31" s="163" t="str">
        <f>IF(連結実質赤字比率に係る赤字・黒字の構成分析!C$39="",NA(),連結実質赤字比率に係る赤字・黒字の構成分析!C$39)</f>
        <v>国民健康保険中央診療所特別会計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0.38</v>
      </c>
    </row>
    <row r="32" spans="1:11">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1.45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1.56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0.81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0.44</v>
      </c>
    </row>
    <row r="33" spans="1:16">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1.41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2.4700000000000002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1.75</v>
      </c>
    </row>
    <row r="34" spans="1:16">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10.64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7.16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5.69</v>
      </c>
    </row>
    <row r="35" spans="1:16">
      <c r="A35" s="163" t="str">
        <f>IF(連結実質赤字比率に係る赤字・黒字の構成分析!C$35="",NA(),連結実質赤字比率に係る赤字・黒字の構成分析!C$35)</f>
        <v>簡易水道事業会計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7.47</v>
      </c>
    </row>
    <row r="36" spans="1:16">
      <c r="A36" s="163" t="str">
        <f>IF(連結実質赤字比率に係る赤字・黒字の構成分析!C$34="",NA(),連結実質赤字比率に係る赤字・黒字の構成分析!C$34)</f>
        <v>住宅新築資金等貸付事業特別会計</v>
      </c>
      <c r="B36" s="163">
        <f>IF(ROUND(VALUE(SUBSTITUTE(連結実質赤字比率に係る赤字・黒字の構成分析!F$34,"▲", "-")), 2) &lt; 0, ABS(ROUND(VALUE(SUBSTITUTE(連結実質赤字比率に係る赤字・黒字の構成分析!F$34,"▲", "-")), 2)), NA())</f>
        <v>1.86</v>
      </c>
      <c r="C36" s="163" t="e">
        <f>IF(ROUND(VALUE(SUBSTITUTE(連結実質赤字比率に係る赤字・黒字の構成分析!F$34,"▲", "-")), 2) &gt;= 0, ABS(ROUND(VALUE(SUBSTITUTE(連結実質赤字比率に係る赤字・黒字の構成分析!F$34,"▲", "-")), 2)), NA())</f>
        <v>#N/A</v>
      </c>
      <c r="D36" s="163">
        <f>IF(ROUND(VALUE(SUBSTITUTE(連結実質赤字比率に係る赤字・黒字の構成分析!G$34,"▲", "-")), 2) &lt; 0, ABS(ROUND(VALUE(SUBSTITUTE(連結実質赤字比率に係る赤字・黒字の構成分析!G$34,"▲", "-")), 2)), NA())</f>
        <v>1.59</v>
      </c>
      <c r="E36" s="163" t="e">
        <f>IF(ROUND(VALUE(SUBSTITUTE(連結実質赤字比率に係る赤字・黒字の構成分析!G$34,"▲", "-")), 2) &gt;= 0, ABS(ROUND(VALUE(SUBSTITUTE(連結実質赤字比率に係る赤字・黒字の構成分析!G$34,"▲", "-")), 2)), NA())</f>
        <v>#N/A</v>
      </c>
      <c r="F36" s="163">
        <f>IF(ROUND(VALUE(SUBSTITUTE(連結実質赤字比率に係る赤字・黒字の構成分析!H$34,"▲", "-")), 2) &lt; 0, ABS(ROUND(VALUE(SUBSTITUTE(連結実質赤字比率に係る赤字・黒字の構成分析!H$34,"▲", "-")), 2)), NA())</f>
        <v>1.52</v>
      </c>
      <c r="G36" s="163" t="e">
        <f>IF(ROUND(VALUE(SUBSTITUTE(連結実質赤字比率に係る赤字・黒字の構成分析!H$34,"▲", "-")), 2) &gt;= 0, ABS(ROUND(VALUE(SUBSTITUTE(連結実質赤字比率に係る赤字・黒字の構成分析!H$34,"▲", "-")), 2)), NA())</f>
        <v>#N/A</v>
      </c>
      <c r="H36" s="163">
        <f>IF(ROUND(VALUE(SUBSTITUTE(連結実質赤字比率に係る赤字・黒字の構成分析!I$34,"▲", "-")), 2) &lt; 0, ABS(ROUND(VALUE(SUBSTITUTE(連結実質赤字比率に係る赤字・黒字の構成分析!I$34,"▲", "-")), 2)), NA())</f>
        <v>1.43</v>
      </c>
      <c r="I36" s="163" t="e">
        <f>IF(ROUND(VALUE(SUBSTITUTE(連結実質赤字比率に係る赤字・黒字の構成分析!I$34,"▲", "-")), 2) &gt;= 0, ABS(ROUND(VALUE(SUBSTITUTE(連結実質赤字比率に係る赤字・黒字の構成分析!I$34,"▲", "-")), 2)), NA())</f>
        <v>#N/A</v>
      </c>
      <c r="J36" s="163">
        <f>IF(ROUND(VALUE(SUBSTITUTE(連結実質赤字比率に係る赤字・黒字の構成分析!J$34,"▲", "-")), 2) &lt; 0, ABS(ROUND(VALUE(SUBSTITUTE(連結実質赤字比率に係る赤字・黒字の構成分析!J$34,"▲", "-")), 2)), NA())</f>
        <v>1.36</v>
      </c>
      <c r="K36" s="163" t="e">
        <f>IF(ROUND(VALUE(SUBSTITUTE(連結実質赤字比率に係る赤字・黒字の構成分析!J$34,"▲", "-")), 2) &gt;= 0, ABS(ROUND(VALUE(SUBSTITUTE(連結実質赤字比率に係る赤字・黒字の構成分析!J$34,"▲", "-")), 2)), NA())</f>
        <v>#N/A</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356</v>
      </c>
      <c r="E42" s="164"/>
      <c r="F42" s="164"/>
      <c r="G42" s="164">
        <f>'実質公債費比率（分子）の構造'!L$52</f>
        <v>419</v>
      </c>
      <c r="H42" s="164"/>
      <c r="I42" s="164"/>
      <c r="J42" s="164">
        <f>'実質公債費比率（分子）の構造'!M$52</f>
        <v>430</v>
      </c>
      <c r="K42" s="164"/>
      <c r="L42" s="164"/>
      <c r="M42" s="164">
        <f>'実質公債費比率（分子）の構造'!N$52</f>
        <v>436</v>
      </c>
      <c r="N42" s="164"/>
      <c r="O42" s="164"/>
      <c r="P42" s="164">
        <f>'実質公債費比率（分子）の構造'!O$52</f>
        <v>434</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f>'実質公債費比率（分子）の構造'!K$50</f>
        <v>3</v>
      </c>
      <c r="C44" s="164"/>
      <c r="D44" s="164"/>
      <c r="E44" s="164">
        <f>'実質公債費比率（分子）の構造'!L$50</f>
        <v>2</v>
      </c>
      <c r="F44" s="164"/>
      <c r="G44" s="164"/>
      <c r="H44" s="164">
        <f>'実質公債費比率（分子）の構造'!M$50</f>
        <v>1</v>
      </c>
      <c r="I44" s="164"/>
      <c r="J44" s="164"/>
      <c r="K44" s="164">
        <f>'実質公債費比率（分子）の構造'!N$50</f>
        <v>1</v>
      </c>
      <c r="L44" s="164"/>
      <c r="M44" s="164"/>
      <c r="N44" s="164">
        <f>'実質公債費比率（分子）の構造'!O$50</f>
        <v>1</v>
      </c>
      <c r="O44" s="164"/>
      <c r="P44" s="164"/>
    </row>
    <row r="45" spans="1:16">
      <c r="A45" s="164" t="s">
        <v>63</v>
      </c>
      <c r="B45" s="164">
        <f>'実質公債費比率（分子）の構造'!K$49</f>
        <v>8</v>
      </c>
      <c r="C45" s="164"/>
      <c r="D45" s="164"/>
      <c r="E45" s="164">
        <f>'実質公債費比率（分子）の構造'!L$49</f>
        <v>11</v>
      </c>
      <c r="F45" s="164"/>
      <c r="G45" s="164"/>
      <c r="H45" s="164">
        <f>'実質公債費比率（分子）の構造'!M$49</f>
        <v>15</v>
      </c>
      <c r="I45" s="164"/>
      <c r="J45" s="164"/>
      <c r="K45" s="164">
        <f>'実質公債費比率（分子）の構造'!N$49</f>
        <v>15</v>
      </c>
      <c r="L45" s="164"/>
      <c r="M45" s="164"/>
      <c r="N45" s="164">
        <f>'実質公債費比率（分子）の構造'!O$49</f>
        <v>14</v>
      </c>
      <c r="O45" s="164"/>
      <c r="P45" s="164"/>
    </row>
    <row r="46" spans="1:16">
      <c r="A46" s="164" t="s">
        <v>64</v>
      </c>
      <c r="B46" s="164">
        <f>'実質公債費比率（分子）の構造'!K$48</f>
        <v>19</v>
      </c>
      <c r="C46" s="164"/>
      <c r="D46" s="164"/>
      <c r="E46" s="164">
        <f>'実質公債費比率（分子）の構造'!L$48</f>
        <v>13</v>
      </c>
      <c r="F46" s="164"/>
      <c r="G46" s="164"/>
      <c r="H46" s="164">
        <f>'実質公債費比率（分子）の構造'!M$48</f>
        <v>19</v>
      </c>
      <c r="I46" s="164"/>
      <c r="J46" s="164"/>
      <c r="K46" s="164">
        <f>'実質公債費比率（分子）の構造'!N$48</f>
        <v>36</v>
      </c>
      <c r="L46" s="164"/>
      <c r="M46" s="164"/>
      <c r="N46" s="164">
        <f>'実質公債費比率（分子）の構造'!O$48</f>
        <v>38</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439</v>
      </c>
      <c r="C49" s="164"/>
      <c r="D49" s="164"/>
      <c r="E49" s="164">
        <f>'実質公債費比率（分子）の構造'!L$45</f>
        <v>518</v>
      </c>
      <c r="F49" s="164"/>
      <c r="G49" s="164"/>
      <c r="H49" s="164">
        <f>'実質公債費比率（分子）の構造'!M$45</f>
        <v>536</v>
      </c>
      <c r="I49" s="164"/>
      <c r="J49" s="164"/>
      <c r="K49" s="164">
        <f>'実質公債費比率（分子）の構造'!N$45</f>
        <v>548</v>
      </c>
      <c r="L49" s="164"/>
      <c r="M49" s="164"/>
      <c r="N49" s="164">
        <f>'実質公債費比率（分子）の構造'!O$45</f>
        <v>547</v>
      </c>
      <c r="O49" s="164"/>
      <c r="P49" s="164"/>
    </row>
    <row r="50" spans="1:16">
      <c r="A50" s="164" t="s">
        <v>67</v>
      </c>
      <c r="B50" s="164" t="e">
        <f>NA()</f>
        <v>#N/A</v>
      </c>
      <c r="C50" s="164">
        <f>IF(ISNUMBER('実質公債費比率（分子）の構造'!K$53),'実質公債費比率（分子）の構造'!K$53,NA())</f>
        <v>113</v>
      </c>
      <c r="D50" s="164" t="e">
        <f>NA()</f>
        <v>#N/A</v>
      </c>
      <c r="E50" s="164" t="e">
        <f>NA()</f>
        <v>#N/A</v>
      </c>
      <c r="F50" s="164">
        <f>IF(ISNUMBER('実質公債費比率（分子）の構造'!L$53),'実質公債費比率（分子）の構造'!L$53,NA())</f>
        <v>125</v>
      </c>
      <c r="G50" s="164" t="e">
        <f>NA()</f>
        <v>#N/A</v>
      </c>
      <c r="H50" s="164" t="e">
        <f>NA()</f>
        <v>#N/A</v>
      </c>
      <c r="I50" s="164">
        <f>IF(ISNUMBER('実質公債費比率（分子）の構造'!M$53),'実質公債費比率（分子）の構造'!M$53,NA())</f>
        <v>141</v>
      </c>
      <c r="J50" s="164" t="e">
        <f>NA()</f>
        <v>#N/A</v>
      </c>
      <c r="K50" s="164" t="e">
        <f>NA()</f>
        <v>#N/A</v>
      </c>
      <c r="L50" s="164">
        <f>IF(ISNUMBER('実質公債費比率（分子）の構造'!N$53),'実質公債費比率（分子）の構造'!N$53,NA())</f>
        <v>164</v>
      </c>
      <c r="M50" s="164" t="e">
        <f>NA()</f>
        <v>#N/A</v>
      </c>
      <c r="N50" s="164" t="e">
        <f>NA()</f>
        <v>#N/A</v>
      </c>
      <c r="O50" s="164">
        <f>IF(ISNUMBER('実質公債費比率（分子）の構造'!O$53),'実質公債費比率（分子）の構造'!O$53,NA())</f>
        <v>166</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3526</v>
      </c>
      <c r="E56" s="163"/>
      <c r="F56" s="163"/>
      <c r="G56" s="163">
        <f>'将来負担比率（分子）の構造'!J$52</f>
        <v>3935</v>
      </c>
      <c r="H56" s="163"/>
      <c r="I56" s="163"/>
      <c r="J56" s="163">
        <f>'将来負担比率（分子）の構造'!K$52</f>
        <v>4046</v>
      </c>
      <c r="K56" s="163"/>
      <c r="L56" s="163"/>
      <c r="M56" s="163">
        <f>'将来負担比率（分子）の構造'!L$52</f>
        <v>4069</v>
      </c>
      <c r="N56" s="163"/>
      <c r="O56" s="163"/>
      <c r="P56" s="163">
        <f>'将来負担比率（分子）の構造'!M$52</f>
        <v>4273</v>
      </c>
    </row>
    <row r="57" spans="1:16">
      <c r="A57" s="163" t="s">
        <v>42</v>
      </c>
      <c r="B57" s="163"/>
      <c r="C57" s="163"/>
      <c r="D57" s="163">
        <f>'将来負担比率（分子）の構造'!I$51</f>
        <v>2</v>
      </c>
      <c r="E57" s="163"/>
      <c r="F57" s="163"/>
      <c r="G57" s="163">
        <f>'将来負担比率（分子）の構造'!J$51</f>
        <v>128</v>
      </c>
      <c r="H57" s="163"/>
      <c r="I57" s="163"/>
      <c r="J57" s="163">
        <f>'将来負担比率（分子）の構造'!K$51</f>
        <v>124</v>
      </c>
      <c r="K57" s="163"/>
      <c r="L57" s="163"/>
      <c r="M57" s="163">
        <f>'将来負担比率（分子）の構造'!L$51</f>
        <v>78</v>
      </c>
      <c r="N57" s="163"/>
      <c r="O57" s="163"/>
      <c r="P57" s="163">
        <f>'将来負担比率（分子）の構造'!M$51</f>
        <v>62</v>
      </c>
    </row>
    <row r="58" spans="1:16">
      <c r="A58" s="163" t="s">
        <v>41</v>
      </c>
      <c r="B58" s="163"/>
      <c r="C58" s="163"/>
      <c r="D58" s="163">
        <f>'将来負担比率（分子）の構造'!I$50</f>
        <v>1670</v>
      </c>
      <c r="E58" s="163"/>
      <c r="F58" s="163"/>
      <c r="G58" s="163">
        <f>'将来負担比率（分子）の構造'!J$50</f>
        <v>1598</v>
      </c>
      <c r="H58" s="163"/>
      <c r="I58" s="163"/>
      <c r="J58" s="163">
        <f>'将来負担比率（分子）の構造'!K$50</f>
        <v>1717</v>
      </c>
      <c r="K58" s="163"/>
      <c r="L58" s="163"/>
      <c r="M58" s="163">
        <f>'将来負担比率（分子）の構造'!L$50</f>
        <v>1846</v>
      </c>
      <c r="N58" s="163"/>
      <c r="O58" s="163"/>
      <c r="P58" s="163">
        <f>'将来負担比率（分子）の構造'!M$50</f>
        <v>1638</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649</v>
      </c>
      <c r="C62" s="163"/>
      <c r="D62" s="163"/>
      <c r="E62" s="163">
        <f>'将来負担比率（分子）の構造'!J$45</f>
        <v>612</v>
      </c>
      <c r="F62" s="163"/>
      <c r="G62" s="163"/>
      <c r="H62" s="163">
        <f>'将来負担比率（分子）の構造'!K$45</f>
        <v>608</v>
      </c>
      <c r="I62" s="163"/>
      <c r="J62" s="163"/>
      <c r="K62" s="163">
        <f>'将来負担比率（分子）の構造'!L$45</f>
        <v>577</v>
      </c>
      <c r="L62" s="163"/>
      <c r="M62" s="163"/>
      <c r="N62" s="163">
        <f>'将来負担比率（分子）の構造'!M$45</f>
        <v>559</v>
      </c>
      <c r="O62" s="163"/>
      <c r="P62" s="163"/>
    </row>
    <row r="63" spans="1:16">
      <c r="A63" s="163" t="s">
        <v>34</v>
      </c>
      <c r="B63" s="163">
        <f>'将来負担比率（分子）の構造'!I$44</f>
        <v>116</v>
      </c>
      <c r="C63" s="163"/>
      <c r="D63" s="163"/>
      <c r="E63" s="163">
        <f>'将来負担比率（分子）の構造'!J$44</f>
        <v>106</v>
      </c>
      <c r="F63" s="163"/>
      <c r="G63" s="163"/>
      <c r="H63" s="163">
        <f>'将来負担比率（分子）の構造'!K$44</f>
        <v>92</v>
      </c>
      <c r="I63" s="163"/>
      <c r="J63" s="163"/>
      <c r="K63" s="163">
        <f>'将来負担比率（分子）の構造'!L$44</f>
        <v>79</v>
      </c>
      <c r="L63" s="163"/>
      <c r="M63" s="163"/>
      <c r="N63" s="163">
        <f>'将来負担比率（分子）の構造'!M$44</f>
        <v>67</v>
      </c>
      <c r="O63" s="163"/>
      <c r="P63" s="163"/>
    </row>
    <row r="64" spans="1:16">
      <c r="A64" s="163" t="s">
        <v>33</v>
      </c>
      <c r="B64" s="163">
        <f>'将来負担比率（分子）の構造'!I$43</f>
        <v>60</v>
      </c>
      <c r="C64" s="163"/>
      <c r="D64" s="163"/>
      <c r="E64" s="163">
        <f>'将来負担比率（分子）の構造'!J$43</f>
        <v>71</v>
      </c>
      <c r="F64" s="163"/>
      <c r="G64" s="163"/>
      <c r="H64" s="163">
        <f>'将来負担比率（分子）の構造'!K$43</f>
        <v>99</v>
      </c>
      <c r="I64" s="163"/>
      <c r="J64" s="163"/>
      <c r="K64" s="163">
        <f>'将来負担比率（分子）の構造'!L$43</f>
        <v>90</v>
      </c>
      <c r="L64" s="163"/>
      <c r="M64" s="163"/>
      <c r="N64" s="163">
        <f>'将来負担比率（分子）の構造'!M$43</f>
        <v>104</v>
      </c>
      <c r="O64" s="163"/>
      <c r="P64" s="163"/>
    </row>
    <row r="65" spans="1:16">
      <c r="A65" s="163" t="s">
        <v>32</v>
      </c>
      <c r="B65" s="163">
        <f>'将来負担比率（分子）の構造'!I$42</f>
        <v>9</v>
      </c>
      <c r="C65" s="163"/>
      <c r="D65" s="163"/>
      <c r="E65" s="163">
        <f>'将来負担比率（分子）の構造'!J$42</f>
        <v>7</v>
      </c>
      <c r="F65" s="163"/>
      <c r="G65" s="163"/>
      <c r="H65" s="163">
        <f>'将来負担比率（分子）の構造'!K$42</f>
        <v>5</v>
      </c>
      <c r="I65" s="163"/>
      <c r="J65" s="163"/>
      <c r="K65" s="163">
        <f>'将来負担比率（分子）の構造'!L$42</f>
        <v>3</v>
      </c>
      <c r="L65" s="163"/>
      <c r="M65" s="163"/>
      <c r="N65" s="163">
        <f>'将来負担比率（分子）の構造'!M$42</f>
        <v>2</v>
      </c>
      <c r="O65" s="163"/>
      <c r="P65" s="163"/>
    </row>
    <row r="66" spans="1:16">
      <c r="A66" s="163" t="s">
        <v>31</v>
      </c>
      <c r="B66" s="163">
        <f>'将来負担比率（分子）の構造'!I$41</f>
        <v>4451</v>
      </c>
      <c r="C66" s="163"/>
      <c r="D66" s="163"/>
      <c r="E66" s="163">
        <f>'将来負担比率（分子）の構造'!J$41</f>
        <v>5521</v>
      </c>
      <c r="F66" s="163"/>
      <c r="G66" s="163"/>
      <c r="H66" s="163">
        <f>'将来負担比率（分子）の構造'!K$41</f>
        <v>5761</v>
      </c>
      <c r="I66" s="163"/>
      <c r="J66" s="163"/>
      <c r="K66" s="163">
        <f>'将来負担比率（分子）の構造'!L$41</f>
        <v>5863</v>
      </c>
      <c r="L66" s="163"/>
      <c r="M66" s="163"/>
      <c r="N66" s="163">
        <f>'将来負担比率（分子）の構造'!M$41</f>
        <v>5801</v>
      </c>
      <c r="O66" s="163"/>
      <c r="P66" s="163"/>
    </row>
    <row r="67" spans="1:16">
      <c r="A67" s="163" t="s">
        <v>71</v>
      </c>
      <c r="B67" s="163" t="e">
        <f>NA()</f>
        <v>#N/A</v>
      </c>
      <c r="C67" s="163">
        <f>IF(ISNUMBER('将来負担比率（分子）の構造'!I$53), IF('将来負担比率（分子）の構造'!I$53 &lt; 0, 0, '将来負担比率（分子）の構造'!I$53), NA())</f>
        <v>88</v>
      </c>
      <c r="D67" s="163" t="e">
        <f>NA()</f>
        <v>#N/A</v>
      </c>
      <c r="E67" s="163" t="e">
        <f>NA()</f>
        <v>#N/A</v>
      </c>
      <c r="F67" s="163">
        <f>IF(ISNUMBER('将来負担比率（分子）の構造'!J$53), IF('将来負担比率（分子）の構造'!J$53 &lt; 0, 0, '将来負担比率（分子）の構造'!J$53), NA())</f>
        <v>655</v>
      </c>
      <c r="G67" s="163" t="e">
        <f>NA()</f>
        <v>#N/A</v>
      </c>
      <c r="H67" s="163" t="e">
        <f>NA()</f>
        <v>#N/A</v>
      </c>
      <c r="I67" s="163">
        <f>IF(ISNUMBER('将来負担比率（分子）の構造'!K$53), IF('将来負担比率（分子）の構造'!K$53 &lt; 0, 0, '将来負担比率（分子）の構造'!K$53), NA())</f>
        <v>679</v>
      </c>
      <c r="J67" s="163" t="e">
        <f>NA()</f>
        <v>#N/A</v>
      </c>
      <c r="K67" s="163" t="e">
        <f>NA()</f>
        <v>#N/A</v>
      </c>
      <c r="L67" s="163">
        <f>IF(ISNUMBER('将来負担比率（分子）の構造'!L$53), IF('将来負担比率（分子）の構造'!L$53 &lt; 0, 0, '将来負担比率（分子）の構造'!L$53), NA())</f>
        <v>620</v>
      </c>
      <c r="M67" s="163" t="e">
        <f>NA()</f>
        <v>#N/A</v>
      </c>
      <c r="N67" s="163" t="e">
        <f>NA()</f>
        <v>#N/A</v>
      </c>
      <c r="O67" s="163">
        <f>IF(ISNUMBER('将来負担比率（分子）の構造'!M$53), IF('将来負担比率（分子）の構造'!M$53 &lt; 0, 0, '将来負担比率（分子）の構造'!M$53), NA())</f>
        <v>561</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1101</v>
      </c>
      <c r="C72" s="167">
        <f>基金残高に係る経年分析!G55</f>
        <v>1192</v>
      </c>
      <c r="D72" s="167">
        <f>基金残高に係る経年分析!H55</f>
        <v>960</v>
      </c>
    </row>
    <row r="73" spans="1:16">
      <c r="A73" s="166" t="s">
        <v>74</v>
      </c>
      <c r="B73" s="167">
        <f>基金残高に係る経年分析!F56</f>
        <v>115</v>
      </c>
      <c r="C73" s="167">
        <f>基金残高に係る経年分析!G56</f>
        <v>124</v>
      </c>
      <c r="D73" s="167">
        <f>基金残高に係る経年分析!H56</f>
        <v>134</v>
      </c>
    </row>
    <row r="74" spans="1:16">
      <c r="A74" s="166" t="s">
        <v>75</v>
      </c>
      <c r="B74" s="167">
        <f>基金残高に係る経年分析!F57</f>
        <v>268</v>
      </c>
      <c r="C74" s="167">
        <f>基金残高に係る経年分析!G57</f>
        <v>273</v>
      </c>
      <c r="D74" s="167">
        <f>基金残高に係る経年分析!H57</f>
        <v>268</v>
      </c>
    </row>
  </sheetData>
  <sheetProtection algorithmName="SHA-512" hashValue="q6t8Z9lXOKAAG5ctHB5QTXKTv4jlIKL2uG6JJmUJwVjz/JlRNddBogEHtkmUFaGrDOYUV2yAfTUcv76xRexOlg==" saltValue="fgluPVIFo49MynE/IpTKT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大部里穂</cp:lastModifiedBy>
  <cp:lastPrinted>2026-03-13T05:25:14Z</cp:lastPrinted>
  <dcterms:created xsi:type="dcterms:W3CDTF">2026-02-26T10:10:33Z</dcterms:created>
  <dcterms:modified xsi:type="dcterms:W3CDTF">2026-09-18T06:57:55Z</dcterms:modified>
  <cp:category/>
</cp:coreProperties>
</file>