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6B6107CD-653D-40AA-AA72-F75C1A75B70A}"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9" i="10"/>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U39" i="10"/>
  <c r="C39" i="10"/>
  <c r="CO38" i="10"/>
  <c r="BE38" i="10"/>
  <c r="U38" i="10"/>
  <c r="C38" i="10"/>
  <c r="CO37" i="10"/>
  <c r="BE37" i="10"/>
  <c r="U37" i="10"/>
  <c r="C37" i="10"/>
  <c r="CO36" i="10"/>
  <c r="BE36" i="10"/>
  <c r="C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s="1"/>
  <c r="AM35" i="10" s="1"/>
  <c r="AM36" i="10" s="1"/>
  <c r="AM37" i="10" s="1"/>
  <c r="AM38" i="10" s="1"/>
  <c r="AM39" i="10" s="1"/>
  <c r="BE34" i="10" l="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<sst xmlns="http://schemas.openxmlformats.org/spreadsheetml/2006/main" count="1127" uniqueCount="590">
  <si>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</si>
  <si>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</si>
  <si>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</si>
  <si>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</si>
  <si>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</si>
  <si>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</si>
  <si>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</si>
  <si>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</si>
  <si>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</si>
  <si>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</si>
  <si>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</si>
  <si>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</si>
  <si>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</si>
  <si>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</si>
  <si>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</si>
  <si>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</si>
  <si>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</si>
  <si>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</si>
  <si>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</si>
  <si>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</si>
  <si>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</si>
  <si>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</si>
  <si>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</si>
  <si>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</si>
  <si>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</si>
  <si>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</si>
  <si>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</si>
  <si>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</si>
  <si>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</si>
  <si>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</si>
  <si>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</si>
  <si>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</si>
  <si>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</si>
  <si>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</si>
  <si>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</si>
  <si>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</si>
  <si>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</si>
  <si>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</si>
  <si>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</si>
  <si>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</si>
  <si>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</si>
  <si>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</si>
  <si>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</si>
  <si>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</si>
  <si>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</si>
  <si>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</si>
  <si>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</si>
  <si>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</si>
  <si>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</si>
  <si>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</si>
  <si>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</si>
  <si>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</si>
  <si>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</si>
  <si>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</si>
  <si>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</si>
  <si>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</si>
  <si>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</si>
  <si>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</si>
  <si>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</si>
  <si>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</si>
  <si>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</si>
  <si>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</si>
  <si>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</si>
  <si>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</si>
  <si>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</si>
  <si>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</si>
  <si>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</si>
  <si>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</si>
  <si>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</si>
  <si>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</si>
  <si>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</si>
  <si>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</si>
  <si>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</si>
  <si>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</si>
  <si>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</si>
  <si>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</si>
  <si>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</si>
  <si>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</si>
  <si>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</si>
  <si>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</si>
  <si>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</si>
  <si>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</si>
  <si>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</si>
  <si>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</si>
  <si>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</si>
  <si>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</si>
  <si>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</si>
  <si>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</si>
  <si>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</si>
  <si>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</si>
  <si>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</si>
  <si>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</si>
  <si>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</si>
  <si>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</si>
  <si>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愛南町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</si>
  <si>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</si>
  <si>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</si>
  <si>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</si>
  <si>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</si>
  <si>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</si>
  <si>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</si>
  <si>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</si>
  <si>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</si>
  <si>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</si>
  <si>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</si>
  <si>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</si>
  <si>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</si>
  <si>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</si>
  <si>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</si>
  <si>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</si>
  <si>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</si>
  <si>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</si>
  <si>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</si>
  <si>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</si>
  <si>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</si>
  <si>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</si>
  <si>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</si>
  <si>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</si>
  <si>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</si>
  <si>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</si>
  <si>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</si>
  <si>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</si>
  <si>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</si>
  <si>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</si>
  <si>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</si>
  <si>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</si>
  <si>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</si>
  <si>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</si>
  <si>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</si>
  <si>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</si>
  <si>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</si>
  <si>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</si>
  <si>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</si>
  <si>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</si>
  <si>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</si>
  <si>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</si>
  <si>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</si>
  <si>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</si>
  <si>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</si>
  <si>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</si>
  <si>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</si>
  <si>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</si>
  <si>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</si>
  <si>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</si>
  <si>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</si>
  <si>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</si>
  <si>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</si>
  <si>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</si>
  <si>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</si>
  <si>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</si>
  <si>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</si>
  <si>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</si>
  <si>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</si>
  <si>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</si>
  <si>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</si>
  <si>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</si>
  <si>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</si>
  <si>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</si>
  <si>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</si>
  <si>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</si>
  <si>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</si>
  <si>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</si>
  <si>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</si>
  <si>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</si>
  <si>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</si>
  <si>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</si>
  <si>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</si>
  <si>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</si>
  <si>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</si>
  <si>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</si>
  <si>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</si>
  <si>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</si>
  <si>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</si>
  <si>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</si>
  <si>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</si>
  <si>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</si>
  <si>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</si>
  <si>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</si>
  <si>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</si>
  <si>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</si>
  <si>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</si>
  <si>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</si>
  <si>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</si>
  <si>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</si>
  <si>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</si>
  <si>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</si>
  <si>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</si>
  <si>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</si>
  <si>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</si>
  <si>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</si>
  <si>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</si>
  <si>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</si>
  <si>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</si>
  <si>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</si>
  <si>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</si>
  <si>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</si>
  <si>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</si>
  <si>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</si>
  <si>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</si>
  <si>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</si>
  <si>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</si>
  <si>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</si>
  <si>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</si>
  <si>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愛媛県愛南町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</si>
  <si>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</si>
  <si>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</si>
  <si>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</si>
  <si>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</si>
  <si>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</si>
  <si>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</si>
  <si>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</si>
  <si>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</si>
  <si>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</si>
  <si>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</si>
  <si>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</si>
  <si>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</si>
  <si>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</si>
  <si>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</si>
  <si>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</si>
  <si>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</si>
  <si>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</si>
  <si>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</si>
  <si>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</si>
  <si>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</si>
  <si>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</si>
  <si>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</si>
  <si>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</si>
  <si>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</si>
  <si>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</si>
  <si>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</si>
  <si>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</si>
  <si>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</si>
  <si>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</si>
  <si>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</si>
  <si>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</si>
  <si>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</si>
  <si>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</si>
  <si>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</si>
  <si>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</si>
  <si>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</si>
  <si>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</si>
  <si>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</si>
  <si>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</si>
  <si>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</si>
  <si>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</si>
  <si>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</si>
  <si>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</si>
  <si>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</si>
  <si>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</si>
  <si>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</si>
  <si>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</si>
  <si>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</si>
  <si>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</si>
  <si>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</si>
  <si>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</si>
  <si>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</si>
  <si>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</si>
  <si>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</si>
  <si>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</si>
  <si>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</si>
  <si>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</si>
  <si>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</si>
  <si>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</si>
  <si>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</si>
  <si>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</si>
  <si>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</si>
  <si>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</si>
  <si>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</si>
  <si>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</si>
  <si>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</si>
  <si>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</si>
  <si>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</si>
  <si>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</si>
  <si>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</si>
  <si>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</si>
  <si>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</si>
  <si>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</si>
  <si>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</si>
  <si>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</si>
  <si>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</si>
  <si>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</si>
  <si>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</si>
  <si>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</si>
  <si>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</si>
  <si>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</si>
  <si>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</si>
  <si>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</si>
  <si>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</si>
  <si>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</si>
  <si>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</si>
  <si>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</si>
  <si>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</si>
  <si>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</si>
  <si>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</si>
  <si>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</si>
  <si>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</si>
  <si>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</si>
  <si>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</si>
  <si>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</si>
  <si>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</si>
  <si>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</si>
  <si>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</si>
  <si>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</si>
  <si>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</si>
  <si>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</si>
  <si>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</si>
  <si>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</si>
  <si>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</si>
  <si>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</si>
  <si>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</si>
  <si>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</si>
  <si>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</si>
  <si>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</si>
  <si>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</si>
  <si>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</si>
  <si>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</si>
  <si>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</si>
  <si>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</si>
  <si>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</si>
  <si>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</si>
  <si>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</si>
  <si>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</si>
  <si>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</si>
  <si>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</si>
  <si>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</si>
  <si>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</si>
  <si>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</si>
  <si>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</si>
  <si>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</si>
  <si>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</si>
  <si>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</si>
  <si>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</si>
  <si>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</si>
  <si>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</si>
  <si>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</si>
  <si>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</si>
  <si>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</si>
  <si>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</si>
  <si>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</si>
  <si>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</si>
  <si>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</si>
  <si>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</si>
  <si>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</si>
  <si>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</si>
  <si>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</si>
  <si>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</si>
  <si>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</si>
  <si>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</si>
  <si>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</si>
  <si>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</si>
  <si>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</si>
  <si>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</si>
  <si>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</si>
  <si>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</si>
  <si>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愛媛県愛南町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</si>
  <si>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</si>
  <si>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</si>
  <si>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</si>
  <si>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</si>
  <si>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</si>
  <si>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</si>
  <si>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</si>
  <si>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</si>
  <si>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</si>
  <si>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</si>
  <si>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</si>
  <si>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</si>
  <si>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</si>
  <si>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</si>
  <si>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</si>
  <si>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</si>
  <si>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</si>
  <si>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</si>
  <si>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</si>
  <si>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</si>
  <si>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温泉事業等特別会計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</si>
  <si>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</si>
  <si>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</si>
  <si>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</si>
  <si>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</si>
  <si>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</si>
  <si>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</si>
  <si>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</si>
  <si>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</si>
  <si>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</si>
  <si>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</si>
  <si>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</si>
  <si>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</si>
  <si>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</si>
  <si>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</si>
  <si>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</si>
  <si>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</si>
  <si>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</si>
  <si>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</si>
  <si>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病院事業会計</t>
    <phoneticPr fontId="5"/>
  </si>
  <si>
    <t>下水道事業会計(農集集落排水事業)</t>
    <phoneticPr fontId="5"/>
  </si>
  <si>
    <t>下水道事業会計(漁集集落排水事業)</t>
    <phoneticPr fontId="5"/>
  </si>
  <si>
    <t>下水道事業会計(特定地域生活排水処理事業)</t>
    <phoneticPr fontId="5"/>
  </si>
  <si>
    <t>下水道事業会計(個別排水処理事業)</t>
    <phoneticPr fontId="5"/>
  </si>
  <si>
    <t>旅客船特別会計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</si>
  <si>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</si>
  <si>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</si>
  <si>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</si>
  <si>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</si>
  <si>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</si>
  <si>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</si>
  <si>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</si>
  <si>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</si>
  <si>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</si>
  <si>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</si>
  <si>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</si>
  <si>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</si>
  <si>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</si>
  <si>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</si>
  <si>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</si>
  <si>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</si>
  <si>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</si>
  <si>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</si>
  <si>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</si>
  <si>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</si>
  <si>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</si>
  <si>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</si>
  <si>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</si>
  <si>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</si>
  <si>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</si>
  <si>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</si>
  <si>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</si>
  <si>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</si>
  <si>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</si>
  <si>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</si>
  <si>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</si>
  <si>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</si>
  <si>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</si>
  <si>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</si>
  <si>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</si>
  <si>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</si>
  <si>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</si>
  <si>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</si>
  <si>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</si>
  <si>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</si>
  <si>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</si>
  <si>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</si>
  <si>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</si>
  <si>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</si>
  <si>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</si>
  <si>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</si>
  <si>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</si>
  <si>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</si>
  <si>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</si>
  <si>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</si>
  <si>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</si>
  <si>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</si>
  <si>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</si>
  <si>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</si>
  <si>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下水道事業会計(農集)</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</si>
  <si>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</si>
  <si>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下水道事業会計(漁集)</t>
    <phoneticPr fontId="5"/>
  </si>
  <si>
    <t>(Ｆ)</t>
    <phoneticPr fontId="5"/>
  </si>
  <si>
    <t>下水道事業会計(特定)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</si>
  <si>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</si>
  <si>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</si>
  <si>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</si>
  <si>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</si>
  <si>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</si>
  <si>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</si>
  <si>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</si>
  <si>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</si>
  <si>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</si>
  <si>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</si>
  <si>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</si>
  <si>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</si>
  <si>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</si>
  <si>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</si>
  <si>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</si>
  <si>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</si>
  <si>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</si>
  <si>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</si>
  <si>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</si>
  <si>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</si>
  <si>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</si>
  <si>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</si>
  <si>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</si>
  <si>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</si>
  <si>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</si>
  <si>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</si>
  <si>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</si>
  <si>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</si>
  <si>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</si>
  <si>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</si>
  <si>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</si>
  <si>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</si>
  <si>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</si>
  <si>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</si>
  <si>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</si>
  <si>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</si>
  <si>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</si>
  <si>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</si>
  <si>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</si>
  <si>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</si>
  <si>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</si>
  <si>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</si>
  <si>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</si>
  <si>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</si>
  <si>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</si>
  <si>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</si>
  <si>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</si>
  <si>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</si>
  <si>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</si>
  <si>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</si>
  <si>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</si>
  <si>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</si>
  <si>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</si>
  <si>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</si>
  <si>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</si>
  <si>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</si>
  <si>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</si>
  <si>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</si>
  <si>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</si>
  <si>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</si>
  <si>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</si>
  <si>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</si>
  <si>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</si>
  <si>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</si>
  <si>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</si>
  <si>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</si>
  <si>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</si>
  <si>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</si>
  <si>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</si>
  <si>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</si>
  <si>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</si>
  <si>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</si>
  <si>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</si>
  <si>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</si>
  <si>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</si>
  <si>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</si>
  <si>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</si>
  <si>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</si>
  <si>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</si>
  <si>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</si>
  <si>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4.12</t>
  </si>
  <si>
    <t>▲ 0.65</t>
  </si>
  <si>
    <t>▲ 0.92</t>
  </si>
  <si>
    <t>▲ 6.07</t>
  </si>
  <si>
    <t>上水道事業会計</t>
  </si>
  <si>
    <t>病院事業会計</t>
  </si>
  <si>
    <t>下水道事業会計(特定地域生活排水処理事業)</t>
  </si>
  <si>
    <t>介護保険特別会計</t>
  </si>
  <si>
    <t>国民健康保険特別会計</t>
  </si>
  <si>
    <t>後期高齢者医療特別会計</t>
  </si>
  <si>
    <t>下水道事業会計(農集集落排水事業)</t>
  </si>
  <si>
    <t>一般会計</t>
  </si>
  <si>
    <t>その他会計（赤字）</t>
  </si>
  <si>
    <t>その他会計（黒字）</t>
  </si>
  <si>
    <t>R02</t>
    <phoneticPr fontId="5"/>
  </si>
  <si>
    <t>R03</t>
    <phoneticPr fontId="5"/>
  </si>
  <si>
    <t>R04</t>
    <phoneticPr fontId="5"/>
  </si>
  <si>
    <t>R05</t>
    <phoneticPr fontId="5"/>
  </si>
  <si>
    <t>R06</t>
    <phoneticPr fontId="5"/>
  </si>
  <si>
    <t>一本松ふるさと振興株式会社</t>
    <rPh sb="0" eb="3">
      <t>イッポンマツ</t>
    </rPh>
    <rPh sb="7" eb="9">
      <t>シンコウ</t>
    </rPh>
    <rPh sb="9" eb="13">
      <t>カブシキガイシャ</t>
    </rPh>
    <phoneticPr fontId="10"/>
  </si>
  <si>
    <t>公益財団法人くにひろ育英会</t>
    <rPh sb="0" eb="2">
      <t>コウエキ</t>
    </rPh>
    <rPh sb="2" eb="4">
      <t>ザイダン</t>
    </rPh>
    <rPh sb="4" eb="6">
      <t>ホウジン</t>
    </rPh>
    <rPh sb="10" eb="13">
      <t>イクエイカイ</t>
    </rPh>
    <phoneticPr fontId="10"/>
  </si>
  <si>
    <t>高知県宿毛市愛媛県南宇和郡愛南町篠山小中学校組合</t>
  </si>
  <si>
    <t>愛媛県後期高齢者医療広域連合（一般会計）</t>
  </si>
  <si>
    <t>愛媛県後期高齢者医療広域連合（後期高齢者医療特別会計）</t>
  </si>
  <si>
    <t>愛媛地方税滞納整理機構</t>
  </si>
  <si>
    <t>津島水道企業団</t>
  </si>
  <si>
    <t>宇和島地区広域事務組合（一般会計）</t>
  </si>
  <si>
    <t>宇和島地区広域事務組合（介護保険事業特別会計）</t>
  </si>
  <si>
    <t>愛媛県市町総合事務組合（退職手当事業分）</t>
  </si>
  <si>
    <t>愛媛県市町総合事務組合（消防補償事業分）</t>
  </si>
  <si>
    <t>愛媛県市町総合事務組合（交通災害事業分）</t>
  </si>
  <si>
    <t>愛媛県市町総合事務組合（自治会館事業分）</t>
  </si>
  <si>
    <t>愛媛県市町総合事務組合（議員公務災害事業分）</t>
  </si>
  <si>
    <t>愛媛県市町総合事務組合（共通経費分）</t>
  </si>
  <si>
    <t>地域活性化基金</t>
    <rPh sb="0" eb="2">
      <t>チイキ</t>
    </rPh>
    <rPh sb="2" eb="5">
      <t>カッセイカ</t>
    </rPh>
    <rPh sb="5" eb="7">
      <t>キキン</t>
    </rPh>
    <phoneticPr fontId="5"/>
  </si>
  <si>
    <t>ふるさとづくり基金</t>
    <rPh sb="7" eb="9">
      <t>キキン</t>
    </rPh>
    <phoneticPr fontId="5"/>
  </si>
  <si>
    <t>公共施設マネジメント基金</t>
    <rPh sb="0" eb="2">
      <t>コウキョウ</t>
    </rPh>
    <rPh sb="2" eb="4">
      <t>シセツ</t>
    </rPh>
    <rPh sb="10" eb="12">
      <t>キキン</t>
    </rPh>
    <phoneticPr fontId="5"/>
  </si>
  <si>
    <t>地域福祉基金</t>
    <rPh sb="0" eb="2">
      <t>チイキ</t>
    </rPh>
    <rPh sb="2" eb="4">
      <t>フクシ</t>
    </rPh>
    <rPh sb="4" eb="6">
      <t>キキン</t>
    </rPh>
    <phoneticPr fontId="5"/>
  </si>
  <si>
    <t>防災対策基金</t>
    <rPh sb="0" eb="2">
      <t>ボウサイ</t>
    </rPh>
    <rPh sb="2" eb="4">
      <t>タイサク</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</si>
  <si>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</si>
  <si>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</si>
  <si>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</si>
  <si>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実質的な将来負担の減少により非該当となっている。有形固定資産減価償却率は前年度から1.5ポイント上昇しているが、類似団体と比較すると低い水準にあり、引き続き計画的な施設の維持、財源確保に取り組むこととする。</t>
    <rPh sb="44" eb="47">
      <t>ゼンネンド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</si>
  <si>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</si>
  <si>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</si>
  <si>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</si>
  <si>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</si>
  <si>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</si>
  <si>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</si>
  <si>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実質的な将来負担の減少により非該当となっている。実質公債費比率は横ばい状態で、類似団体平均値と比較すると1.5ポイント高くなっている。人口減少に伴う収入減少により指標の改善の停滞も見込まれるため、緊急度・優先度を考慮した事業の実施により、地方債発行を抑え、将来負担の抑制に取り組むこととする。</t>
    <rPh sb="40" eb="41">
      <t>ヨコ</t>
    </rPh>
    <rPh sb="43" eb="45">
      <t>ジョウタイ</t>
    </rPh>
    <rPh sb="51" eb="54">
      <t>ヘイキンチ</t>
    </rPh>
    <rPh sb="67" eb="68">
      <t>タカ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</si>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</sst>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05DDF66-D30F-40FC-ADDC-31F081F3782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0ABC-45E5-976F-8A75AC6D55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95187</c:v>
                </c:pt>
                <c:pt idx="1">
                  <c:v>106188</c:v>
                </c:pt>
                <c:pt idx="2">
                  <c:v>75958</c:v>
                </c:pt>
                <c:pt idx="3">
                  <c:v>83960</c:v>
                </c:pt>
                <c:pt idx="4">
                  <c:v>88855</c:v>
                </c:pt>
              </c:numCache>
            </c:numRef>
          </c:val>
          <c:smooth val="0"/>
          <c:extLst>
            <c:ext xmlns:c16="http://schemas.microsoft.com/office/drawing/2014/chart" uri="{C3380CC4-5D6E-409C-BE32-E72D297353CC}">
              <c16:uniqueId val="{00000001-0ABC-45E5-976F-8A75AC6D55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6.68</c:v>
                </c:pt>
                <c:pt idx="1">
                  <c:v>7.85</c:v>
                </c:pt>
                <c:pt idx="2">
                  <c:v>7.41</c:v>
                </c:pt>
                <c:pt idx="3">
                  <c:v>6.42</c:v>
                </c:pt>
                <c:pt idx="4">
                  <c:v>0.22</c:v>
                </c:pt>
              </c:numCache>
            </c:numRef>
          </c:val>
          <c:extLst>
            <c:ext xmlns:c16="http://schemas.microsoft.com/office/drawing/2014/chart" uri="{C3380CC4-5D6E-409C-BE32-E72D297353CC}">
              <c16:uniqueId val="{00000000-D63F-41FA-B7A4-7F53D2B6671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42.85</c:v>
                </c:pt>
                <c:pt idx="1">
                  <c:v>43.98</c:v>
                </c:pt>
                <c:pt idx="2">
                  <c:v>45.72</c:v>
                </c:pt>
                <c:pt idx="3">
                  <c:v>46</c:v>
                </c:pt>
                <c:pt idx="4">
                  <c:v>46.41</c:v>
                </c:pt>
              </c:numCache>
            </c:numRef>
          </c:val>
          <c:extLst>
            <c:ext xmlns:c16="http://schemas.microsoft.com/office/drawing/2014/chart" uri="{C3380CC4-5D6E-409C-BE32-E72D297353CC}">
              <c16:uniqueId val="{00000001-D63F-41FA-B7A4-7F53D2B6671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-4.12</c:v>
                </c:pt>
                <c:pt idx="1">
                  <c:v>3.55</c:v>
                </c:pt>
                <c:pt idx="2">
                  <c:v>-0.65</c:v>
                </c:pt>
                <c:pt idx="3">
                  <c:v>-0.92</c:v>
                </c:pt>
                <c:pt idx="4">
                  <c:v>-6.07</c:v>
                </c:pt>
              </c:numCache>
            </c:numRef>
          </c:val>
          <c:smooth val="0"/>
          <c:extLst>
            <c:ext xmlns:c16="http://schemas.microsoft.com/office/drawing/2014/chart" uri="{C3380CC4-5D6E-409C-BE32-E72D297353CC}">
              <c16:uniqueId val="{00000002-D63F-41FA-B7A4-7F53D2B6671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c:v>
                </c:pt>
                <c:pt idx="4">
                  <c:v>#N/A</c:v>
                </c:pt>
                <c:pt idx="5">
                  <c:v>0.09</c:v>
                </c:pt>
                <c:pt idx="6">
                  <c:v>#N/A</c:v>
                </c:pt>
                <c:pt idx="7">
                  <c:v>0.2</c:v>
                </c:pt>
                <c:pt idx="8">
                  <c:v>#N/A</c:v>
                </c:pt>
                <c:pt idx="9">
                  <c:v>0.16</c:v>
                </c:pt>
              </c:numCache>
            </c:numRef>
          </c:val>
          <c:extLst>
            <c:ext xmlns:c16="http://schemas.microsoft.com/office/drawing/2014/chart" uri="{C3380CC4-5D6E-409C-BE32-E72D297353CC}">
              <c16:uniqueId val="{00000000-5BC5-49B7-B490-36B136A0697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BC5-49B7-B490-36B136A0697D}"/>
            </c:ext>
          </c:extLst>
        </c:ser>
        <c:ser>
          <c:idx val="2"/>
          <c:order val="2"/>
          <c:tx>
            <c:strRef>
              <c:f>データシート!$A$29</c:f>
              <c:strCache>
                <c:ptCount val="1"/>
                <c:pt idx="0">
                  <c:v>一般会計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6.61</c:v>
                </c:pt>
                <c:pt idx="2">
                  <c:v>#N/A</c:v>
                </c:pt>
                <c:pt idx="3">
                  <c:v>7.77</c:v>
                </c:pt>
                <c:pt idx="4">
                  <c:v>#N/A</c:v>
                </c:pt>
                <c:pt idx="5">
                  <c:v>7.35</c:v>
                </c:pt>
                <c:pt idx="6">
                  <c:v>#N/A</c:v>
                </c:pt>
                <c:pt idx="7">
                  <c:v>6.3</c:v>
                </c:pt>
                <c:pt idx="8">
                  <c:v>#N/A</c:v>
                </c:pt>
                <c:pt idx="9">
                  <c:v>0.12</c:v>
                </c:pt>
              </c:numCache>
            </c:numRef>
          </c:val>
          <c:extLst>
            <c:ext xmlns:c16="http://schemas.microsoft.com/office/drawing/2014/chart" uri="{C3380CC4-5D6E-409C-BE32-E72D297353CC}">
              <c16:uniqueId val="{00000002-5BC5-49B7-B490-36B136A0697D}"/>
            </c:ext>
          </c:extLst>
        </c:ser>
        <c:ser>
          <c:idx val="3"/>
          <c:order val="3"/>
          <c:tx>
            <c:strRef>
              <c:f>データシート!$A$30</c:f>
              <c:strCache>
                <c:ptCount val="1"/>
                <c:pt idx="0">
                  <c:v>下水道事業会計(農集集落排水事業)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0.16</c:v>
                </c:pt>
              </c:numCache>
            </c:numRef>
          </c:val>
          <c:extLst>
            <c:ext xmlns:c16="http://schemas.microsoft.com/office/drawing/2014/chart" uri="{C3380CC4-5D6E-409C-BE32-E72D297353CC}">
              <c16:uniqueId val="{00000003-5BC5-49B7-B490-36B136A0697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0.13</c:v>
                </c:pt>
                <c:pt idx="4">
                  <c:v>#N/A</c:v>
                </c:pt>
                <c:pt idx="5">
                  <c:v>0.13</c:v>
                </c:pt>
                <c:pt idx="6">
                  <c:v>#N/A</c:v>
                </c:pt>
                <c:pt idx="7">
                  <c:v>0.12</c:v>
                </c:pt>
                <c:pt idx="8">
                  <c:v>#N/A</c:v>
                </c:pt>
                <c:pt idx="9">
                  <c:v>0.17</c:v>
                </c:pt>
              </c:numCache>
            </c:numRef>
          </c:val>
          <c:extLst>
            <c:ext xmlns:c16="http://schemas.microsoft.com/office/drawing/2014/chart" uri="{C3380CC4-5D6E-409C-BE32-E72D297353CC}">
              <c16:uniqueId val="{00000004-5BC5-49B7-B490-36B136A0697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0.15</c:v>
                </c:pt>
                <c:pt idx="4">
                  <c:v>#N/A</c:v>
                </c:pt>
                <c:pt idx="5">
                  <c:v>0.34</c:v>
                </c:pt>
                <c:pt idx="6">
                  <c:v>#N/A</c:v>
                </c:pt>
                <c:pt idx="7">
                  <c:v>0.26</c:v>
                </c:pt>
                <c:pt idx="8">
                  <c:v>#N/A</c:v>
                </c:pt>
                <c:pt idx="9">
                  <c:v>0.27</c:v>
                </c:pt>
              </c:numCache>
            </c:numRef>
          </c:val>
          <c:extLst>
            <c:ext xmlns:c16="http://schemas.microsoft.com/office/drawing/2014/chart" uri="{C3380CC4-5D6E-409C-BE32-E72D297353CC}">
              <c16:uniqueId val="{00000005-5BC5-49B7-B490-36B136A0697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0.28000000000000003</c:v>
                </c:pt>
                <c:pt idx="2">
                  <c:v>#N/A</c:v>
                </c:pt>
                <c:pt idx="3">
                  <c:v>0.27</c:v>
                </c:pt>
                <c:pt idx="4">
                  <c:v>#N/A</c:v>
                </c:pt>
                <c:pt idx="5">
                  <c:v>0.68</c:v>
                </c:pt>
                <c:pt idx="6">
                  <c:v>#N/A</c:v>
                </c:pt>
                <c:pt idx="7">
                  <c:v>0.82</c:v>
                </c:pt>
                <c:pt idx="8">
                  <c:v>#N/A</c:v>
                </c:pt>
                <c:pt idx="9">
                  <c:v>0.39</c:v>
                </c:pt>
              </c:numCache>
            </c:numRef>
          </c:val>
          <c:extLst>
            <c:ext xmlns:c16="http://schemas.microsoft.com/office/drawing/2014/chart" uri="{C3380CC4-5D6E-409C-BE32-E72D297353CC}">
              <c16:uniqueId val="{00000006-5BC5-49B7-B490-36B136A0697D}"/>
            </c:ext>
          </c:extLst>
        </c:ser>
        <c:ser>
          <c:idx val="7"/>
          <c:order val="7"/>
          <c:tx>
            <c:strRef>
              <c:f>データシート!$A$34</c:f>
              <c:strCache>
                <c:ptCount val="1"/>
                <c:pt idx="0">
                  <c:v>下水道事業会計(特定地域生活排水処理事業)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0.52</c:v>
                </c:pt>
              </c:numCache>
            </c:numRef>
          </c:val>
          <c:extLst>
            <c:ext xmlns:c16="http://schemas.microsoft.com/office/drawing/2014/chart" uri="{C3380CC4-5D6E-409C-BE32-E72D297353CC}">
              <c16:uniqueId val="{00000007-5BC5-49B7-B490-36B136A0697D}"/>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2.57</c:v>
                </c:pt>
                <c:pt idx="2">
                  <c:v>#N/A</c:v>
                </c:pt>
                <c:pt idx="3">
                  <c:v>2.67</c:v>
                </c:pt>
                <c:pt idx="4">
                  <c:v>#N/A</c:v>
                </c:pt>
                <c:pt idx="5">
                  <c:v>2.96</c:v>
                </c:pt>
                <c:pt idx="6">
                  <c:v>#N/A</c:v>
                </c:pt>
                <c:pt idx="7">
                  <c:v>3.15</c:v>
                </c:pt>
                <c:pt idx="8">
                  <c:v>#N/A</c:v>
                </c:pt>
                <c:pt idx="9">
                  <c:v>3.94</c:v>
                </c:pt>
              </c:numCache>
            </c:numRef>
          </c:val>
          <c:extLst>
            <c:ext xmlns:c16="http://schemas.microsoft.com/office/drawing/2014/chart" uri="{C3380CC4-5D6E-409C-BE32-E72D297353CC}">
              <c16:uniqueId val="{00000008-5BC5-49B7-B490-36B136A0697D}"/>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8.81</c:v>
                </c:pt>
                <c:pt idx="4">
                  <c:v>#N/A</c:v>
                </c:pt>
                <c:pt idx="5">
                  <c:v>9.3000000000000007</c:v>
                </c:pt>
                <c:pt idx="6">
                  <c:v>#N/A</c:v>
                </c:pt>
                <c:pt idx="7">
                  <c:v>9.81</c:v>
                </c:pt>
                <c:pt idx="8">
                  <c:v>#N/A</c:v>
                </c:pt>
                <c:pt idx="9">
                  <c:v>9.9499999999999993</c:v>
                </c:pt>
              </c:numCache>
            </c:numRef>
          </c:val>
          <c:extLst>
            <c:ext xmlns:c16="http://schemas.microsoft.com/office/drawing/2014/chart" uri="{C3380CC4-5D6E-409C-BE32-E72D297353CC}">
              <c16:uniqueId val="{00000009-5BC5-49B7-B490-36B136A0697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2005</c:v>
                </c:pt>
                <c:pt idx="5">
                  <c:v>1935</c:v>
                </c:pt>
                <c:pt idx="8">
                  <c:v>1849</c:v>
                </c:pt>
                <c:pt idx="11">
                  <c:v>1802</c:v>
                </c:pt>
                <c:pt idx="14">
                  <c:v>1649</c:v>
                </c:pt>
              </c:numCache>
            </c:numRef>
          </c:val>
          <c:extLst>
            <c:ext xmlns:c16="http://schemas.microsoft.com/office/drawing/2014/chart" uri="{C3380CC4-5D6E-409C-BE32-E72D297353CC}">
              <c16:uniqueId val="{00000000-BF00-4B94-9A0D-1ABA6772D9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F00-4B94-9A0D-1ABA6772D9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5</c:v>
                </c:pt>
                <c:pt idx="6">
                  <c:v>5</c:v>
                </c:pt>
                <c:pt idx="9">
                  <c:v>3</c:v>
                </c:pt>
                <c:pt idx="12">
                  <c:v>3</c:v>
                </c:pt>
              </c:numCache>
            </c:numRef>
          </c:val>
          <c:extLst>
            <c:ext xmlns:c16="http://schemas.microsoft.com/office/drawing/2014/chart" uri="{C3380CC4-5D6E-409C-BE32-E72D297353CC}">
              <c16:uniqueId val="{00000002-BF00-4B94-9A0D-1ABA6772D9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19</c:v>
                </c:pt>
                <c:pt idx="6">
                  <c:v>22</c:v>
                </c:pt>
                <c:pt idx="9">
                  <c:v>22</c:v>
                </c:pt>
                <c:pt idx="12">
                  <c:v>22</c:v>
                </c:pt>
              </c:numCache>
            </c:numRef>
          </c:val>
          <c:extLst>
            <c:ext xmlns:c16="http://schemas.microsoft.com/office/drawing/2014/chart" uri="{C3380CC4-5D6E-409C-BE32-E72D297353CC}">
              <c16:uniqueId val="{00000003-BF00-4B94-9A0D-1ABA6772D9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185</c:v>
                </c:pt>
                <c:pt idx="3">
                  <c:v>201</c:v>
                </c:pt>
                <c:pt idx="6">
                  <c:v>219</c:v>
                </c:pt>
                <c:pt idx="9">
                  <c:v>215</c:v>
                </c:pt>
                <c:pt idx="12">
                  <c:v>167</c:v>
                </c:pt>
              </c:numCache>
            </c:numRef>
          </c:val>
          <c:extLst>
            <c:ext xmlns:c16="http://schemas.microsoft.com/office/drawing/2014/chart" uri="{C3380CC4-5D6E-409C-BE32-E72D297353CC}">
              <c16:uniqueId val="{00000004-BF00-4B94-9A0D-1ABA6772D9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00-4B94-9A0D-1ABA6772D9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00-4B94-9A0D-1ABA6772D9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2494</c:v>
                </c:pt>
                <c:pt idx="3">
                  <c:v>2445</c:v>
                </c:pt>
                <c:pt idx="6">
                  <c:v>2381</c:v>
                </c:pt>
                <c:pt idx="9">
                  <c:v>2367</c:v>
                </c:pt>
                <c:pt idx="12">
                  <c:v>2166</c:v>
                </c:pt>
              </c:numCache>
            </c:numRef>
          </c:val>
          <c:extLst>
            <c:ext xmlns:c16="http://schemas.microsoft.com/office/drawing/2014/chart" uri="{C3380CC4-5D6E-409C-BE32-E72D297353CC}">
              <c16:uniqueId val="{00000007-BF00-4B94-9A0D-1ABA6772D9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698</c:v>
                </c:pt>
                <c:pt idx="2">
                  <c:v>#N/A</c:v>
                </c:pt>
                <c:pt idx="3">
                  <c:v>#N/A</c:v>
                </c:pt>
                <c:pt idx="4">
                  <c:v>735</c:v>
                </c:pt>
                <c:pt idx="5">
                  <c:v>#N/A</c:v>
                </c:pt>
                <c:pt idx="6">
                  <c:v>#N/A</c:v>
                </c:pt>
                <c:pt idx="7">
                  <c:v>778</c:v>
                </c:pt>
                <c:pt idx="8">
                  <c:v>#N/A</c:v>
                </c:pt>
                <c:pt idx="9">
                  <c:v>#N/A</c:v>
                </c:pt>
                <c:pt idx="10">
                  <c:v>805</c:v>
                </c:pt>
                <c:pt idx="11">
                  <c:v>#N/A</c:v>
                </c:pt>
                <c:pt idx="12">
                  <c:v>#N/A</c:v>
                </c:pt>
                <c:pt idx="13">
                  <c:v>709</c:v>
                </c:pt>
                <c:pt idx="14">
                  <c:v>#N/A</c:v>
                </c:pt>
              </c:numCache>
            </c:numRef>
          </c:val>
          <c:smooth val="0"/>
          <c:extLst>
            <c:ext xmlns:c16="http://schemas.microsoft.com/office/drawing/2014/chart" uri="{C3380CC4-5D6E-409C-BE32-E72D297353CC}">
              <c16:uniqueId val="{00000008-BF00-4B94-9A0D-1ABA6772D9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15244</c:v>
                </c:pt>
                <c:pt idx="5">
                  <c:v>14191</c:v>
                </c:pt>
                <c:pt idx="8">
                  <c:v>13035</c:v>
                </c:pt>
                <c:pt idx="11">
                  <c:v>12230</c:v>
                </c:pt>
                <c:pt idx="14">
                  <c:v>11115</c:v>
                </c:pt>
              </c:numCache>
            </c:numRef>
          </c:val>
          <c:extLst>
            <c:ext xmlns:c16="http://schemas.microsoft.com/office/drawing/2014/chart" uri="{C3380CC4-5D6E-409C-BE32-E72D297353CC}">
              <c16:uniqueId val="{00000000-1D65-4656-AC40-44FA9925EF9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c:v>
                </c:pt>
                <c:pt idx="5">
                  <c:v>28</c:v>
                </c:pt>
                <c:pt idx="8">
                  <c:v>23</c:v>
                </c:pt>
                <c:pt idx="11">
                  <c:v>19</c:v>
                </c:pt>
                <c:pt idx="14">
                  <c:v>14</c:v>
                </c:pt>
              </c:numCache>
            </c:numRef>
          </c:val>
          <c:extLst>
            <c:ext xmlns:c16="http://schemas.microsoft.com/office/drawing/2014/chart" uri="{C3380CC4-5D6E-409C-BE32-E72D297353CC}">
              <c16:uniqueId val="{00000001-1D65-4656-AC40-44FA9925EF9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8251</c:v>
                </c:pt>
                <c:pt idx="5">
                  <c:v>8585</c:v>
                </c:pt>
                <c:pt idx="8">
                  <c:v>8657</c:v>
                </c:pt>
                <c:pt idx="11">
                  <c:v>8514</c:v>
                </c:pt>
                <c:pt idx="14">
                  <c:v>8946</c:v>
                </c:pt>
              </c:numCache>
            </c:numRef>
          </c:val>
          <c:extLst>
            <c:ext xmlns:c16="http://schemas.microsoft.com/office/drawing/2014/chart" uri="{C3380CC4-5D6E-409C-BE32-E72D297353CC}">
              <c16:uniqueId val="{00000002-1D65-4656-AC40-44FA9925EF9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65-4656-AC40-44FA9925EF9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65-4656-AC40-44FA9925EF9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65-4656-AC40-44FA9925EF9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2763</c:v>
                </c:pt>
                <c:pt idx="3">
                  <c:v>2665</c:v>
                </c:pt>
                <c:pt idx="6">
                  <c:v>2619</c:v>
                </c:pt>
                <c:pt idx="9">
                  <c:v>2492</c:v>
                </c:pt>
                <c:pt idx="12">
                  <c:v>2380</c:v>
                </c:pt>
              </c:numCache>
            </c:numRef>
          </c:val>
          <c:extLst>
            <c:ext xmlns:c16="http://schemas.microsoft.com/office/drawing/2014/chart" uri="{C3380CC4-5D6E-409C-BE32-E72D297353CC}">
              <c16:uniqueId val="{00000006-1D65-4656-AC40-44FA9925EF9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c:v>
                </c:pt>
                <c:pt idx="3">
                  <c:v>173</c:v>
                </c:pt>
                <c:pt idx="6">
                  <c:v>151</c:v>
                </c:pt>
                <c:pt idx="9">
                  <c:v>202</c:v>
                </c:pt>
                <c:pt idx="12">
                  <c:v>219</c:v>
                </c:pt>
              </c:numCache>
            </c:numRef>
          </c:val>
          <c:extLst>
            <c:ext xmlns:c16="http://schemas.microsoft.com/office/drawing/2014/chart" uri="{C3380CC4-5D6E-409C-BE32-E72D297353CC}">
              <c16:uniqueId val="{00000007-1D65-4656-AC40-44FA9925EF9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2015</c:v>
                </c:pt>
                <c:pt idx="3">
                  <c:v>1933</c:v>
                </c:pt>
                <c:pt idx="6">
                  <c:v>1910</c:v>
                </c:pt>
                <c:pt idx="9">
                  <c:v>1938</c:v>
                </c:pt>
                <c:pt idx="12">
                  <c:v>1666</c:v>
                </c:pt>
              </c:numCache>
            </c:numRef>
          </c:val>
          <c:extLst>
            <c:ext xmlns:c16="http://schemas.microsoft.com/office/drawing/2014/chart" uri="{C3380CC4-5D6E-409C-BE32-E72D297353CC}">
              <c16:uniqueId val="{00000008-1D65-4656-AC40-44FA9925EF9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20</c:v>
                </c:pt>
                <c:pt idx="6">
                  <c:v>15</c:v>
                </c:pt>
                <c:pt idx="9">
                  <c:v>12</c:v>
                </c:pt>
                <c:pt idx="12">
                  <c:v>10</c:v>
                </c:pt>
              </c:numCache>
            </c:numRef>
          </c:val>
          <c:extLst>
            <c:ext xmlns:c16="http://schemas.microsoft.com/office/drawing/2014/chart" uri="{C3380CC4-5D6E-409C-BE32-E72D297353CC}">
              <c16:uniqueId val="{00000009-1D65-4656-AC40-44FA9925EF9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18014</c:v>
                </c:pt>
                <c:pt idx="3">
                  <c:v>16915</c:v>
                </c:pt>
                <c:pt idx="6">
                  <c:v>15480</c:v>
                </c:pt>
                <c:pt idx="9">
                  <c:v>14011</c:v>
                </c:pt>
                <c:pt idx="12">
                  <c:v>12666</c:v>
                </c:pt>
              </c:numCache>
            </c:numRef>
          </c:val>
          <c:extLst>
            <c:ext xmlns:c16="http://schemas.microsoft.com/office/drawing/2014/chart" uri="{C3380CC4-5D6E-409C-BE32-E72D297353CC}">
              <c16:uniqueId val="{0000000A-1D65-4656-AC40-44FA9925EF9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65-4656-AC40-44FA9925EF9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4321</c:v>
                </c:pt>
                <c:pt idx="1">
                  <c:v>4331</c:v>
                </c:pt>
                <c:pt idx="2">
                  <c:v>4346</c:v>
                </c:pt>
              </c:numCache>
            </c:numRef>
          </c:val>
          <c:extLst>
            <c:ext xmlns:c16="http://schemas.microsoft.com/office/drawing/2014/chart" uri="{C3380CC4-5D6E-409C-BE32-E72D297353CC}">
              <c16:uniqueId val="{00000000-1BE3-4BB5-90F5-DF78E89FB3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368</c:v>
                </c:pt>
                <c:pt idx="1">
                  <c:v>369</c:v>
                </c:pt>
                <c:pt idx="2">
                  <c:v>421</c:v>
                </c:pt>
              </c:numCache>
            </c:numRef>
          </c:val>
          <c:extLst>
            <c:ext xmlns:c16="http://schemas.microsoft.com/office/drawing/2014/chart" uri="{C3380CC4-5D6E-409C-BE32-E72D297353CC}">
              <c16:uniqueId val="{00000001-1BE3-4BB5-90F5-DF78E89FB3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6474</c:v>
                </c:pt>
                <c:pt idx="1">
                  <c:v>6289</c:v>
                </c:pt>
                <c:pt idx="2">
                  <c:v>6672</c:v>
                </c:pt>
              </c:numCache>
            </c:numRef>
          </c:val>
          <c:extLst>
            <c:ext xmlns:c16="http://schemas.microsoft.com/office/drawing/2014/chart" uri="{C3380CC4-5D6E-409C-BE32-E72D297353CC}">
              <c16:uniqueId val="{00000002-1BE3-4BB5-90F5-DF78E89FB3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{88D13938-7968-4591-9AF2-DBDA214940F1}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9D-484E-9B15-ABDF736B56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{B51A9FA9-5554-49F9-9E9E-D72B11839C57}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9D-484E-9B15-ABDF736B56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{AD7C5063-2946-4D3F-84A8-73F7B4187282}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9D-484E-9B15-ABDF736B56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{C906CEF1-53FE-4E98-BDDC-BF3A263B6FA3}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9D-484E-9B15-ABDF736B56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{4B6E3E04-F8EE-4F28-8D52-0934C1BA4BC4}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9D-484E-9B15-ABDF736B564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{E8634B77-1A77-4143-8539-5AD8190C1B47}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9D-484E-9B15-ABDF736B564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{6CFCB273-01C5-4290-ADB6-F25EB7BB2E18}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9D-484E-9B15-ABDF736B564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{E694C496-18A1-47DA-A1F0-BE70A76E5070}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9D-484E-9B15-ABDF736B56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{014BFF5C-164A-4148-85BE-10D322DA426D}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9D-484E-9B15-ABDF736B56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57.2</c:v>
                </c:pt>
                <c:pt idx="8">
                  <c:v>58.7</c:v>
                </c:pt>
                <c:pt idx="16">
                  <c:v>62.1</c:v>
                </c:pt>
                <c:pt idx="24">
                  <c:v>62.1</c:v>
                </c:pt>
                <c:pt idx="32">
                  <c:v>63.6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59D-484E-9B15-ABDF736B56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{F326260B-A3B5-490D-A5B4-59223013CD9A}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9D-484E-9B15-ABDF736B564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{495EE3FC-BD0F-4FBC-99A6-F6B3DEACA1BE}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9D-484E-9B15-ABDF736B56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{D7D6273D-5769-449D-91FA-C723C150E58E}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9D-484E-9B15-ABDF736B56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{E13044F6-A6F3-408D-B79C-93FB3C2142D9}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9D-484E-9B15-ABDF736B56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{C29D53B5-3AAD-4A11-922A-C9CDB90855EF}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9D-484E-9B15-ABDF736B564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{D5CADBF8-A14C-4848-9D62-C0AF44B546A7}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9D-484E-9B15-ABDF736B564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{69902AF3-5B4E-409B-A2D7-C1DA384B146E}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9D-484E-9B15-ABDF736B564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{C180DD8D-3331-4ABA-8431-2ACA30DFF854}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9D-484E-9B15-ABDF736B56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{DBD7BEF6-5885-423E-99F3-43013454C1DB}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9D-484E-9B15-ABDF736B56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259D-484E-9B15-ABDF736B5641}"/>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{CB8C2C53-3CA0-4C36-BDB9-539A7D0719A5}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4C6-4895-9725-818B525C96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{647937E8-FCB1-4C41-BB4A-A70FE06F11AF}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C6-4895-9725-818B525C96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{F00089CD-30F1-41E3-8594-B640844E814E}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C6-4895-9725-818B525C96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{BF560D8C-E3EC-4160-8B85-EFA92CEC722C}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C6-4895-9725-818B525C96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{80E25B13-5180-49C1-B74B-C41C3F66ABDC}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C6-4895-9725-818B525C961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{5708F2C8-E253-4FF1-919B-63B9A43C2D66}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4C6-4895-9725-818B525C961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{AF94C7B1-7C9D-4653-BC90-6218847C6617}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4C6-4895-9725-818B525C961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{D5D8B5E0-230F-4038-9186-D998AC0720FD}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4C6-4895-9725-818B525C961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{CF19EB07-F800-406B-8635-E5AA99CBFD98}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4C6-4895-9725-818B525C96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9</c:v>
                </c:pt>
                <c:pt idx="16">
                  <c:v>9.6</c:v>
                </c:pt>
                <c:pt idx="24">
                  <c:v>10</c:v>
                </c:pt>
                <c:pt idx="32">
                  <c:v>10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4C6-4895-9725-818B525C96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{C483305C-BDA0-46EE-AD62-FD5B441F1CAF}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4C6-4895-9725-818B525C96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{7E9DC174-DC5B-420F-A5AC-DF7FE757EC18}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C6-4895-9725-818B525C96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{7B764420-EBD6-48A3-AD0E-E5C6FECC46A4}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C6-4895-9725-818B525C96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{CA98A3AD-F677-44DE-B61D-D0987BA95B26}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C6-4895-9725-818B525C96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{C9D79786-BDFE-4949-9C07-A77115A6FF53}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C6-4895-9725-818B525C961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{896147B4-3496-4ED8-9312-2E521554962D}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4C6-4895-9725-818B525C961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{D47BC69C-E763-4E05-8A29-DD53E575FFCB}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4C6-4895-9725-818B525C961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{F5DC9E3E-1EDD-4810-A220-0FB10C7700DB}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4C6-4895-9725-818B525C961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{2B9D80A2-B098-4C0C-A605-6757C9CD3C9D}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4C6-4895-9725-818B525C96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D4C6-4895-9725-818B525C9614}"/>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人口の減少（前年比△</a:t>
          </a:r>
          <a:r>
            <a:rPr kumimoji="1" lang="en-US" altLang="ja-JP" sz="1300">
              <a:latin typeface="ＭＳ Ｐゴシック" panose="020B0600070205080204" pitchFamily="50" charset="-128"/>
              <a:ea typeface="ＭＳ Ｐゴシック" panose="020B0600070205080204" pitchFamily="50" charset="-128"/>
            </a:rPr>
            <a:t>465</a:t>
          </a:r>
          <a:r>
            <a:rPr kumimoji="1" lang="ja-JP" altLang="en-US" sz="1300">
              <a:latin typeface="ＭＳ Ｐゴシック" panose="020B0600070205080204" pitchFamily="50" charset="-128"/>
              <a:ea typeface="ＭＳ Ｐゴシック" panose="020B0600070205080204" pitchFamily="50" charset="-128"/>
            </a:rPr>
            <a:t>人）や高い高齢化率（令和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　愛南町</a:t>
          </a:r>
          <a:r>
            <a:rPr kumimoji="1" lang="en-US" altLang="ja-JP" sz="1300">
              <a:latin typeface="ＭＳ Ｐゴシック" panose="020B0600070205080204" pitchFamily="50" charset="-128"/>
              <a:ea typeface="ＭＳ Ｐゴシック" panose="020B0600070205080204" pitchFamily="50" charset="-128"/>
            </a:rPr>
            <a:t>47.79</a:t>
          </a:r>
          <a:r>
            <a:rPr kumimoji="1" lang="ja-JP" altLang="en-US" sz="1300">
              <a:latin typeface="ＭＳ Ｐゴシック" panose="020B0600070205080204" pitchFamily="50" charset="-128"/>
              <a:ea typeface="ＭＳ Ｐゴシック" panose="020B0600070205080204" pitchFamily="50" charset="-128"/>
            </a:rPr>
            <a:t>％　愛媛県平均</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％）に加え、町内の産業構造からも自主財源が低い財政構造となっており、</a:t>
          </a:r>
          <a:r>
            <a:rPr kumimoji="1" lang="en-US" altLang="ja-JP" sz="1300">
              <a:latin typeface="ＭＳ Ｐゴシック" panose="020B0600070205080204" pitchFamily="50" charset="-128"/>
              <a:ea typeface="ＭＳ Ｐゴシック" panose="020B0600070205080204" pitchFamily="50" charset="-128"/>
            </a:rPr>
            <a:t>0.23</a:t>
          </a:r>
          <a:r>
            <a:rPr kumimoji="1" lang="ja-JP" altLang="en-US" sz="1300">
              <a:latin typeface="ＭＳ Ｐゴシック" panose="020B0600070205080204" pitchFamily="50" charset="-128"/>
              <a:ea typeface="ＭＳ Ｐゴシック" panose="020B0600070205080204" pitchFamily="50" charset="-128"/>
            </a:rPr>
            <a:t>と類似団体でも下位に位置している。</a:t>
          </a:r>
        </a:p>
        <a:p>
          <a:r>
            <a:rPr kumimoji="1" lang="ja-JP" altLang="en-US" sz="1300">
              <a:latin typeface="ＭＳ Ｐゴシック" panose="020B0600070205080204" pitchFamily="50" charset="-128"/>
              <a:ea typeface="ＭＳ Ｐゴシック" panose="020B0600070205080204" pitchFamily="50" charset="-128"/>
            </a:rPr>
            <a:t>　そのため、行政評価と連動した予算編成を行い、行政コストの縮減に努めるとともに、可能な施設は統廃合するなどして、効率的な行財政運営を推進する。そのほか、投資的経費についても、事業の緊急度・優先度を考慮した事業の実施に努めるとともに、町税の徴収体制強化、町有財産の有効活用など、自主財源の安定確保にも一層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68580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5641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68580</xdr:rowOff>
    </xdr:from>
    <xdr:to>
      <xdr:col>11</xdr:col>
      <xdr:colOff>31750</xdr:colOff>
      <xdr:row>44</xdr:row>
      <xdr:rowOff>68580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36847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0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17780</xdr:rowOff>
    </xdr:from>
    <xdr:to>
      <xdr:col>7</xdr:col>
      <xdr:colOff>31750</xdr:colOff>
      <xdr:row>44</xdr:row>
      <xdr:rowOff>119380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104157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95.9</a:t>
          </a:r>
          <a:r>
            <a:rPr kumimoji="1" lang="ja-JP" altLang="en-US" sz="1200">
              <a:latin typeface="ＭＳ Ｐゴシック" panose="020B0600070205080204" pitchFamily="50" charset="-128"/>
              <a:ea typeface="ＭＳ Ｐゴシック" panose="020B0600070205080204" pitchFamily="50" charset="-128"/>
            </a:rPr>
            <a:t>％と前年度</a:t>
          </a:r>
          <a:r>
            <a:rPr kumimoji="1" lang="en-US" altLang="ja-JP" sz="1200">
              <a:latin typeface="ＭＳ Ｐゴシック" panose="020B0600070205080204" pitchFamily="50" charset="-128"/>
              <a:ea typeface="ＭＳ Ｐゴシック" panose="020B0600070205080204" pitchFamily="50" charset="-128"/>
            </a:rPr>
            <a:t>92.6</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　主な要因としては、公債費の減少に伴う普通交付税の減少、臨時財政対策債の減少、ふるさと寄附金により積み立てられたふるさとづくり基金繰入金の減少、給与改定に伴う人件費の増加が挙げられる。また、性質の割合では人件費と公債費が依然として高い比率を占めているが、これは合併と同時に引き継いだ一部事務組合職員や定年延長に伴う会計年度任用職員の増、給与改定によって膨らんでいる人件費や役場本庁舎及び消防庁舎等に係る地方債償還が大きな要因となっている。今後は集中と選択、事業評価を行い経費節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92528</xdr:rowOff>
    </xdr:from>
    <xdr:to>
      <xdr:col>23</xdr:col>
      <xdr:colOff>133350</xdr:colOff>
      <xdr:row>67</xdr:row>
      <xdr:rowOff>169635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628"/>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141712</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169635</xdr:rowOff>
    </xdr:from>
    <xdr:to>
      <xdr:col>24</xdr:col>
      <xdr:colOff>12700</xdr:colOff>
      <xdr:row>67</xdr:row>
      <xdr:rowOff>169635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7455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92528</xdr:rowOff>
    </xdr:from>
    <xdr:to>
      <xdr:col>24</xdr:col>
      <xdr:colOff>12700</xdr:colOff>
      <xdr:row>58</xdr:row>
      <xdr:rowOff>92528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120045</xdr:rowOff>
    </xdr:from>
    <xdr:to>
      <xdr:col>23</xdr:col>
      <xdr:colOff>133350</xdr:colOff>
      <xdr:row>65</xdr:row>
      <xdr:rowOff>156331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21395"/>
          <a:ext cx="83820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51301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8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34774</xdr:rowOff>
    </xdr:from>
    <xdr:to>
      <xdr:col>23</xdr:col>
      <xdr:colOff>184150</xdr:colOff>
      <xdr:row>63</xdr:row>
      <xdr:rowOff>136374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120045</xdr:rowOff>
    </xdr:from>
    <xdr:to>
      <xdr:col>19</xdr:col>
      <xdr:colOff>133350</xdr:colOff>
      <xdr:row>63</xdr:row>
      <xdr:rowOff>154517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9213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39612</xdr:rowOff>
    </xdr:from>
    <xdr:to>
      <xdr:col>15</xdr:col>
      <xdr:colOff>82550</xdr:colOff>
      <xdr:row>63</xdr:row>
      <xdr:rowOff>154517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4096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146957</xdr:rowOff>
    </xdr:from>
    <xdr:to>
      <xdr:col>15</xdr:col>
      <xdr:colOff>133350</xdr:colOff>
      <xdr:row>61</xdr:row>
      <xdr:rowOff>77107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87284</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39612</xdr:rowOff>
    </xdr:from>
    <xdr:to>
      <xdr:col>11</xdr:col>
      <xdr:colOff>31750</xdr:colOff>
      <xdr:row>68</xdr:row>
      <xdr:rowOff>55638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40962"/>
          <a:ext cx="889000" cy="87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87691</xdr:rowOff>
    </xdr:from>
    <xdr:to>
      <xdr:col>11</xdr:col>
      <xdr:colOff>82550</xdr:colOff>
      <xdr:row>59</xdr:row>
      <xdr:rowOff>17841</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28018</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136374</xdr:rowOff>
    </xdr:from>
    <xdr:to>
      <xdr:col>7</xdr:col>
      <xdr:colOff>31750</xdr:colOff>
      <xdr:row>62</xdr:row>
      <xdr:rowOff>66524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76701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105531</xdr:rowOff>
    </xdr:from>
    <xdr:to>
      <xdr:col>23</xdr:col>
      <xdr:colOff>184150</xdr:colOff>
      <xdr:row>66</xdr:row>
      <xdr:rowOff>35681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4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77608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22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69245</xdr:rowOff>
    </xdr:from>
    <xdr:to>
      <xdr:col>19</xdr:col>
      <xdr:colOff>184150</xdr:colOff>
      <xdr:row>63</xdr:row>
      <xdr:rowOff>170845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7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155622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5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103717</xdr:rowOff>
    </xdr:from>
    <xdr:to>
      <xdr:col>15</xdr:col>
      <xdr:colOff>133350</xdr:colOff>
      <xdr:row>64</xdr:row>
      <xdr:rowOff>33867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18644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160262</xdr:rowOff>
    </xdr:from>
    <xdr:to>
      <xdr:col>11</xdr:col>
      <xdr:colOff>82550</xdr:colOff>
      <xdr:row>63</xdr:row>
      <xdr:rowOff>90412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9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75189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7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68</xdr:row>
      <xdr:rowOff>4838</xdr:rowOff>
    </xdr:from>
    <xdr:to>
      <xdr:col>7</xdr:col>
      <xdr:colOff>31750</xdr:colOff>
      <xdr:row>68</xdr:row>
      <xdr:rowOff>106438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66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68</xdr:row>
      <xdr:rowOff>91215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74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[360,624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類似団体、全国及び愛媛県平均と比較して、高い水準（人口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360,624</a:t>
          </a:r>
          <a:r>
            <a:rPr kumimoji="1" lang="ja-JP" altLang="en-US" sz="1300">
              <a:latin typeface="ＭＳ Ｐゴシック" panose="020B0600070205080204" pitchFamily="50" charset="-128"/>
              <a:ea typeface="ＭＳ Ｐゴシック" panose="020B0600070205080204" pitchFamily="50" charset="-128"/>
            </a:rPr>
            <a:t>円）となっている。人件費は、給与改定、定年延長に伴い会計年度任用職員の費用が増加し、物件費は、ふるさと寄附金の増加に伴う、ふるさと納税ポータルサイト利用料や委託料などが増加している。本町の特徴として、地理的要因などから、消防業務を本町のみで担っていること、保育所の多くが公立保育所であることなどにより、人件費や物件費は類似団体と比較して高くな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人当たりのコストも高い水準となっている。</a:t>
          </a:r>
        </a:p>
        <a:p>
          <a:r>
            <a:rPr kumimoji="1" lang="ja-JP" altLang="en-US" sz="1300">
              <a:latin typeface="ＭＳ Ｐゴシック" panose="020B0600070205080204" pitchFamily="50" charset="-128"/>
              <a:ea typeface="ＭＳ Ｐゴシック" panose="020B0600070205080204" pitchFamily="50" charset="-128"/>
            </a:rPr>
            <a:t>　今後も定員適正化や施設の統廃合などを通して経費節減に努める。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26248</xdr:rowOff>
    </xdr:from>
    <xdr:to>
      <xdr:col>23</xdr:col>
      <xdr:colOff>133350</xdr:colOff>
      <xdr:row>87</xdr:row>
      <xdr:rowOff>54564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770948"/>
          <a:ext cx="838200" cy="19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168764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399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73760</xdr:rowOff>
    </xdr:from>
    <xdr:to>
      <xdr:col>19</xdr:col>
      <xdr:colOff>133350</xdr:colOff>
      <xdr:row>86</xdr:row>
      <xdr:rowOff>26248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647010"/>
          <a:ext cx="889000" cy="1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93361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152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36534</xdr:rowOff>
    </xdr:from>
    <xdr:to>
      <xdr:col>15</xdr:col>
      <xdr:colOff>82550</xdr:colOff>
      <xdr:row>85</xdr:row>
      <xdr:rowOff>73760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38334"/>
          <a:ext cx="889000" cy="20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165245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76259</xdr:rowOff>
    </xdr:from>
    <xdr:to>
      <xdr:col>11</xdr:col>
      <xdr:colOff>31750</xdr:colOff>
      <xdr:row>84</xdr:row>
      <xdr:rowOff>36534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06609"/>
          <a:ext cx="889000" cy="1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51109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93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110362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3764</xdr:rowOff>
    </xdr:from>
    <xdr:to>
      <xdr:col>23</xdr:col>
      <xdr:colOff>184150</xdr:colOff>
      <xdr:row>87</xdr:row>
      <xdr:rowOff>105364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9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147291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89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146898</xdr:rowOff>
    </xdr:from>
    <xdr:to>
      <xdr:col>19</xdr:col>
      <xdr:colOff>184150</xdr:colOff>
      <xdr:row>86</xdr:row>
      <xdr:rowOff>77048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7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61825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806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22960</xdr:rowOff>
    </xdr:from>
    <xdr:to>
      <xdr:col>15</xdr:col>
      <xdr:colOff>133350</xdr:colOff>
      <xdr:row>85</xdr:row>
      <xdr:rowOff>124560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59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109337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68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157184</xdr:rowOff>
    </xdr:from>
    <xdr:to>
      <xdr:col>11</xdr:col>
      <xdr:colOff>82550</xdr:colOff>
      <xdr:row>84</xdr:row>
      <xdr:rowOff>87334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8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72111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25459</xdr:rowOff>
    </xdr:from>
    <xdr:to>
      <xdr:col>7</xdr:col>
      <xdr:colOff>31750</xdr:colOff>
      <xdr:row>83</xdr:row>
      <xdr:rowOff>127059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5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111836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4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92.7</a:t>
          </a:r>
          <a:r>
            <a:rPr kumimoji="1" lang="ja-JP" altLang="en-US" sz="1300">
              <a:latin typeface="ＭＳ Ｐゴシック" panose="020B0600070205080204" pitchFamily="50" charset="-128"/>
              <a:ea typeface="ＭＳ Ｐゴシック" panose="020B0600070205080204" pitchFamily="50" charset="-128"/>
            </a:rPr>
            <a:t>で、全国町村平均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95.2</a:t>
          </a:r>
          <a:r>
            <a:rPr kumimoji="1" lang="ja-JP" altLang="en-US" sz="1300">
              <a:latin typeface="ＭＳ Ｐゴシック" panose="020B0600070205080204" pitchFamily="50" charset="-128"/>
              <a:ea typeface="ＭＳ Ｐゴシック" panose="020B0600070205080204" pitchFamily="50" charset="-128"/>
            </a:rPr>
            <a:t>を下回っている。今後も引き続き給与の適正化に努める。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162561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0175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1288</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74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68580</xdr:rowOff>
    </xdr:from>
    <xdr:to>
      <xdr:col>77</xdr:col>
      <xdr:colOff>44450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378458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163847</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73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20320</xdr:rowOff>
    </xdr:from>
    <xdr:to>
      <xdr:col>72</xdr:col>
      <xdr:colOff>203200</xdr:colOff>
      <xdr:row>80</xdr:row>
      <xdr:rowOff>68580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37363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20320</xdr:rowOff>
    </xdr:from>
    <xdr:to>
      <xdr:col>68</xdr:col>
      <xdr:colOff>152400</xdr:colOff>
      <xdr:row>80</xdr:row>
      <xdr:rowOff>20320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3736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111761</xdr:rowOff>
    </xdr:from>
    <xdr:to>
      <xdr:col>81</xdr:col>
      <xdr:colOff>95250</xdr:colOff>
      <xdr:row>82</xdr:row>
      <xdr:rowOff>41911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39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33038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2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17780</xdr:rowOff>
    </xdr:from>
    <xdr:to>
      <xdr:col>73</xdr:col>
      <xdr:colOff>44450</xdr:colOff>
      <xdr:row>80</xdr:row>
      <xdr:rowOff>119380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129557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50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140970</xdr:rowOff>
    </xdr:from>
    <xdr:to>
      <xdr:col>68</xdr:col>
      <xdr:colOff>203200</xdr:colOff>
      <xdr:row>80</xdr:row>
      <xdr:rowOff>71120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81297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140970</xdr:rowOff>
    </xdr:from>
    <xdr:to>
      <xdr:col>64</xdr:col>
      <xdr:colOff>152400</xdr:colOff>
      <xdr:row>80</xdr:row>
      <xdr:rowOff>71120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81297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18.41</a:t>
          </a:r>
          <a:r>
            <a:rPr kumimoji="1" lang="ja-JP" altLang="en-US" sz="1300">
              <a:latin typeface="ＭＳ Ｐゴシック" panose="020B0600070205080204" pitchFamily="50" charset="-128"/>
              <a:ea typeface="ＭＳ Ｐゴシック" panose="020B0600070205080204" pitchFamily="50" charset="-128"/>
            </a:rPr>
            <a:t>人と類似団体中最も多い状態である。高い数値となっている理由は、地理的要件や社会的要因から消防業務や保育業務など他の市町と比べて職員が多い状態であり、さらに町の過疎化に伴う人口減により数値として高い状態となっている。今後は、施設の統廃合や指定管理者制度の導入などに努め、職員の適正な人員配置を行いながら、より一層の定員適正化を図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109310</xdr:rowOff>
    </xdr:from>
    <xdr:to>
      <xdr:col>81</xdr:col>
      <xdr:colOff>44450</xdr:colOff>
      <xdr:row>68</xdr:row>
      <xdr:rowOff>68852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596460"/>
          <a:ext cx="8382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743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30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43815</xdr:rowOff>
    </xdr:from>
    <xdr:to>
      <xdr:col>77</xdr:col>
      <xdr:colOff>44450</xdr:colOff>
      <xdr:row>67</xdr:row>
      <xdr:rowOff>109310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530965"/>
          <a:ext cx="889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120939</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07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43815</xdr:rowOff>
    </xdr:from>
    <xdr:to>
      <xdr:col>72</xdr:col>
      <xdr:colOff>203200</xdr:colOff>
      <xdr:row>67</xdr:row>
      <xdr:rowOff>50709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53096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48549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33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156663</xdr:rowOff>
    </xdr:from>
    <xdr:to>
      <xdr:col>68</xdr:col>
      <xdr:colOff>152400</xdr:colOff>
      <xdr:row>67</xdr:row>
      <xdr:rowOff>50709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472363"/>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97626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68</xdr:row>
      <xdr:rowOff>18052</xdr:rowOff>
    </xdr:from>
    <xdr:to>
      <xdr:col>81</xdr:col>
      <xdr:colOff>95250</xdr:colOff>
      <xdr:row>68</xdr:row>
      <xdr:rowOff>119652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67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85379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57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58510</xdr:rowOff>
    </xdr:from>
    <xdr:to>
      <xdr:col>77</xdr:col>
      <xdr:colOff>95250</xdr:colOff>
      <xdr:row>67</xdr:row>
      <xdr:rowOff>160110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54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144887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63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164465</xdr:rowOff>
    </xdr:from>
    <xdr:to>
      <xdr:col>73</xdr:col>
      <xdr:colOff>44450</xdr:colOff>
      <xdr:row>67</xdr:row>
      <xdr:rowOff>94615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48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79392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56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171359</xdr:rowOff>
    </xdr:from>
    <xdr:to>
      <xdr:col>68</xdr:col>
      <xdr:colOff>203200</xdr:colOff>
      <xdr:row>67</xdr:row>
      <xdr:rowOff>101509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48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86286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57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105863</xdr:rowOff>
    </xdr:from>
    <xdr:to>
      <xdr:col>64</xdr:col>
      <xdr:colOff>152400</xdr:colOff>
      <xdr:row>67</xdr:row>
      <xdr:rowOff>36013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42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20790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507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ヵ年平均）は、類似団体、全国及び愛媛県平均を上回る</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％であり、前年度と比較して、同水準で推移している。</a:t>
          </a:r>
        </a:p>
        <a:p>
          <a:r>
            <a:rPr kumimoji="1" lang="ja-JP" altLang="en-US" sz="1300">
              <a:latin typeface="ＭＳ Ｐゴシック" panose="020B0600070205080204" pitchFamily="50" charset="-128"/>
              <a:ea typeface="ＭＳ Ｐゴシック" panose="020B0600070205080204" pitchFamily="50" charset="-128"/>
            </a:rPr>
            <a:t>　単年度の実質公債費比率は、令和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％となっている。近年の状況として、比率の減少要因では公債費の減、比率の増加要因では、交付税の減、臨時財政対策債の減などが影響し、結果として横ばいの比率となっている。</a:t>
          </a:r>
        </a:p>
        <a:p>
          <a:r>
            <a:rPr kumimoji="1" lang="ja-JP" altLang="en-US" sz="1300">
              <a:latin typeface="ＭＳ Ｐゴシック" panose="020B0600070205080204" pitchFamily="50" charset="-128"/>
              <a:ea typeface="ＭＳ Ｐゴシック" panose="020B0600070205080204" pitchFamily="50" charset="-128"/>
            </a:rPr>
            <a:t>　今後も、選択と集中による投資的経費の縮減を図りながら公債費の抑制に努めた財政運営を行う。</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89605</xdr:rowOff>
    </xdr:from>
    <xdr:to>
      <xdr:col>81</xdr:col>
      <xdr:colOff>44450</xdr:colOff>
      <xdr:row>41</xdr:row>
      <xdr:rowOff>89605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11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25699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71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89605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06543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35983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850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643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38805</xdr:rowOff>
    </xdr:from>
    <xdr:to>
      <xdr:col>81</xdr:col>
      <xdr:colOff>95250</xdr:colOff>
      <xdr:row>41</xdr:row>
      <xdr:rowOff>140405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10882</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4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38805</xdr:rowOff>
    </xdr:from>
    <xdr:to>
      <xdr:col>77</xdr:col>
      <xdr:colOff>95250</xdr:colOff>
      <xdr:row>41</xdr:row>
      <xdr:rowOff>140405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125182</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5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及び愛媛県平均を共に下回る－％（該当なし）となり、前年度と変更なく維持している。主な要因としては、債務である地方債現在高が、発行額抑制により減少してきたことが挙げられる。今後も選択と集中による投資的経費の縮減を図りながら、地方債の発行額を償還額以内に抑え、将来の負担に配慮した財政運営を行う。</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人件費が占める率は令和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36.6</a:t>
          </a:r>
          <a:r>
            <a:rPr kumimoji="1" lang="ja-JP" altLang="en-US" sz="1100">
              <a:latin typeface="ＭＳ Ｐゴシック" panose="020B0600070205080204" pitchFamily="50" charset="-128"/>
              <a:ea typeface="ＭＳ Ｐゴシック" panose="020B0600070205080204" pitchFamily="50" charset="-128"/>
            </a:rPr>
            <a:t>％となり、全国平均、愛媛県平均、類似団体平均よりも上回っており、前年度と比較すると</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上昇している。増加の要因は給与改定、定年延長に伴う会計年度任用職員の増加が挙げられる。本町の割合が高い特徴として、地理的要因などから、消防業務を本町のみで担っていること、保育所の多くが公立保育所であることなどにより、人件費が他市町よりも高くなっている。今後も引続き職員の適正な人員配置や定員の適正化を図り、人件費の削減に努める。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73116</xdr:rowOff>
    </xdr:from>
    <xdr:to>
      <xdr:col>24</xdr:col>
      <xdr:colOff>25400</xdr:colOff>
      <xdr:row>40</xdr:row>
      <xdr:rowOff>149860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59666"/>
          <a:ext cx="8382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122119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22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33927</xdr:rowOff>
    </xdr:from>
    <xdr:to>
      <xdr:col>19</xdr:col>
      <xdr:colOff>187325</xdr:colOff>
      <xdr:row>39</xdr:row>
      <xdr:rowOff>73116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7204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113937</xdr:rowOff>
    </xdr:from>
    <xdr:to>
      <xdr:col>15</xdr:col>
      <xdr:colOff>98425</xdr:colOff>
      <xdr:row>39</xdr:row>
      <xdr:rowOff>33927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2903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54083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113937</xdr:rowOff>
    </xdr:from>
    <xdr:to>
      <xdr:col>11</xdr:col>
      <xdr:colOff>9525</xdr:colOff>
      <xdr:row>39</xdr:row>
      <xdr:rowOff>14333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2903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99060</xdr:rowOff>
    </xdr:from>
    <xdr:to>
      <xdr:col>24</xdr:col>
      <xdr:colOff>76200</xdr:colOff>
      <xdr:row>41</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7637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22316</xdr:rowOff>
    </xdr:from>
    <xdr:to>
      <xdr:col>20</xdr:col>
      <xdr:colOff>38100</xdr:colOff>
      <xdr:row>39</xdr:row>
      <xdr:rowOff>123916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0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108693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95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154577</xdr:rowOff>
    </xdr:from>
    <xdr:to>
      <xdr:col>15</xdr:col>
      <xdr:colOff>149225</xdr:colOff>
      <xdr:row>39</xdr:row>
      <xdr:rowOff>84727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69504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5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63137</xdr:rowOff>
    </xdr:from>
    <xdr:to>
      <xdr:col>11</xdr:col>
      <xdr:colOff>60325</xdr:colOff>
      <xdr:row>38</xdr:row>
      <xdr:rowOff>164737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7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149514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64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134983</xdr:rowOff>
    </xdr:from>
    <xdr:to>
      <xdr:col>6</xdr:col>
      <xdr:colOff>171450</xdr:colOff>
      <xdr:row>39</xdr:row>
      <xdr:rowOff>65133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49910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3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％となり、全国平均、愛媛県平均、類似団体平均を下回っているが、前年度と比較すると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ポイント上昇している。増加の要因はふるさと寄附金の件数増加に伴うポータルサイト利用料等の増加が挙げられる。引き続き、行政評価を実施しながら、より経費削減に取り組む。</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156936</xdr:rowOff>
    </xdr:from>
    <xdr:to>
      <xdr:col>82</xdr:col>
      <xdr:colOff>107950</xdr:colOff>
      <xdr:row>14</xdr:row>
      <xdr:rowOff>116114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385786"/>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156936</xdr:rowOff>
    </xdr:from>
    <xdr:to>
      <xdr:col>78</xdr:col>
      <xdr:colOff>69850</xdr:colOff>
      <xdr:row>13</xdr:row>
      <xdr:rowOff>167821</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3857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80934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167821</xdr:rowOff>
    </xdr:from>
    <xdr:to>
      <xdr:col>73</xdr:col>
      <xdr:colOff>180975</xdr:colOff>
      <xdr:row>14</xdr:row>
      <xdr:rowOff>18143</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39667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59163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18143</xdr:rowOff>
    </xdr:from>
    <xdr:to>
      <xdr:col>69</xdr:col>
      <xdr:colOff>92075</xdr:colOff>
      <xdr:row>14</xdr:row>
      <xdr:rowOff>148771</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18443"/>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65314</xdr:rowOff>
    </xdr:from>
    <xdr:to>
      <xdr:col>82</xdr:col>
      <xdr:colOff>158750</xdr:colOff>
      <xdr:row>14</xdr:row>
      <xdr:rowOff>166914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81841</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106136</xdr:rowOff>
    </xdr:from>
    <xdr:to>
      <xdr:col>78</xdr:col>
      <xdr:colOff>120650</xdr:colOff>
      <xdr:row>14</xdr:row>
      <xdr:rowOff>36286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46463</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0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117021</xdr:rowOff>
    </xdr:from>
    <xdr:to>
      <xdr:col>74</xdr:col>
      <xdr:colOff>31750</xdr:colOff>
      <xdr:row>14</xdr:row>
      <xdr:rowOff>47171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57348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138793</xdr:rowOff>
    </xdr:from>
    <xdr:to>
      <xdr:col>69</xdr:col>
      <xdr:colOff>142875</xdr:colOff>
      <xdr:row>14</xdr:row>
      <xdr:rowOff>68943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6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79120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97971</xdr:rowOff>
    </xdr:from>
    <xdr:to>
      <xdr:col>65</xdr:col>
      <xdr:colOff>53975</xdr:colOff>
      <xdr:row>15</xdr:row>
      <xdr:rowOff>28121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38298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％となり、概ね</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％前後で横ばいの状況で推移している。前年度と比較すると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ポイント低下した。全国平均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％及び愛媛県平均</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％を下回っており、類似団体とも同程度の水準にあるため、今後も、経費維持に努める。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53522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4506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97262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118835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15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国民健康保険、介護保険、後期高齢者医療事業など特別会計への繰出金が主なものである。経常収支比率は、類似団体、全国及び愛媛県平均を共に下回っており、今後も経費節減、料金の見直しなどを行い、公営企業会計にあっては、独立採算の原則により財政運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127000</xdr:rowOff>
    </xdr:from>
    <xdr:to>
      <xdr:col>82</xdr:col>
      <xdr:colOff>107950</xdr:colOff>
      <xdr:row>53</xdr:row>
      <xdr:rowOff>115570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0424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105427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115570</xdr:rowOff>
    </xdr:from>
    <xdr:to>
      <xdr:col>78</xdr:col>
      <xdr:colOff>69850</xdr:colOff>
      <xdr:row>54</xdr:row>
      <xdr:rowOff>81280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2024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81280</xdr:rowOff>
    </xdr:from>
    <xdr:to>
      <xdr:col>73</xdr:col>
      <xdr:colOff>180975</xdr:colOff>
      <xdr:row>55</xdr:row>
      <xdr:rowOff>24130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339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24130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4538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76200</xdr:rowOff>
    </xdr:from>
    <xdr:to>
      <xdr:col>82</xdr:col>
      <xdr:colOff>158750</xdr:colOff>
      <xdr:row>53</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51</xdr:row>
      <xdr:rowOff>156227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64770</xdr:rowOff>
    </xdr:from>
    <xdr:to>
      <xdr:col>78</xdr:col>
      <xdr:colOff>120650</xdr:colOff>
      <xdr:row>53</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5097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892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30480</xdr:rowOff>
    </xdr:from>
    <xdr:to>
      <xdr:col>74</xdr:col>
      <xdr:colOff>31750</xdr:colOff>
      <xdr:row>54</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142257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144780</xdr:rowOff>
    </xdr:from>
    <xdr:to>
      <xdr:col>69</xdr:col>
      <xdr:colOff>142875</xdr:colOff>
      <xdr:row>55</xdr:row>
      <xdr:rowOff>74930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85107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る。増加の要因はふるさと寄附金の件数増加に伴う寄附者への返礼品の増加が挙げられる。今後も補助金の適正化に努め、その必要性、費用対効果について十分精査し、比率上昇の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154214</xdr:rowOff>
    </xdr:from>
    <xdr:to>
      <xdr:col>82</xdr:col>
      <xdr:colOff>107950</xdr:colOff>
      <xdr:row>33</xdr:row>
      <xdr:rowOff>113393</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640614"/>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151691</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323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154214</xdr:rowOff>
    </xdr:from>
    <xdr:to>
      <xdr:col>78</xdr:col>
      <xdr:colOff>69850</xdr:colOff>
      <xdr:row>32</xdr:row>
      <xdr:rowOff>165100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56406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91820</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165100</xdr:rowOff>
    </xdr:from>
    <xdr:to>
      <xdr:col>73</xdr:col>
      <xdr:colOff>180975</xdr:colOff>
      <xdr:row>32</xdr:row>
      <xdr:rowOff>165100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65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37391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165100</xdr:rowOff>
    </xdr:from>
    <xdr:to>
      <xdr:col>69</xdr:col>
      <xdr:colOff>92075</xdr:colOff>
      <xdr:row>34</xdr:row>
      <xdr:rowOff>18143</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6515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143527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26505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62593</xdr:rowOff>
    </xdr:from>
    <xdr:to>
      <xdr:col>82</xdr:col>
      <xdr:colOff>158750</xdr:colOff>
      <xdr:row>33</xdr:row>
      <xdr:rowOff>164193</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7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142620</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629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103414</xdr:rowOff>
    </xdr:from>
    <xdr:to>
      <xdr:col>78</xdr:col>
      <xdr:colOff>120650</xdr:colOff>
      <xdr:row>33</xdr:row>
      <xdr:rowOff>33564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43741</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358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114300</xdr:rowOff>
    </xdr:from>
    <xdr:to>
      <xdr:col>74</xdr:col>
      <xdr:colOff>31750</xdr:colOff>
      <xdr:row>33</xdr:row>
      <xdr:rowOff>44450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54627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114300</xdr:rowOff>
    </xdr:from>
    <xdr:to>
      <xdr:col>69</xdr:col>
      <xdr:colOff>142875</xdr:colOff>
      <xdr:row>33</xdr:row>
      <xdr:rowOff>44450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54627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138793</xdr:rowOff>
    </xdr:from>
    <xdr:to>
      <xdr:col>65</xdr:col>
      <xdr:colOff>53975</xdr:colOff>
      <xdr:row>34</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79120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22.7</a:t>
          </a:r>
          <a:r>
            <a:rPr kumimoji="1" lang="ja-JP" altLang="en-US" sz="1300">
              <a:latin typeface="ＭＳ Ｐゴシック" panose="020B0600070205080204" pitchFamily="50" charset="-128"/>
              <a:ea typeface="ＭＳ Ｐゴシック" panose="020B0600070205080204" pitchFamily="50" charset="-128"/>
            </a:rPr>
            <a:t>％となり、全国平均、愛媛県平均、類似団体平均を上回っている。前年度と比較すると</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低下している。近年の状況から分析すると、役場本庁舎、消防庁舎は建設を終え償還金のピークも越えていることから、今後は公債費の比率も低下していく見込みとなっている。引き続き、選択と集中による投資的経費の縮減を図るなど、将来の負担に配慮した財政運営を行う。 </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15422</xdr:rowOff>
    </xdr:from>
    <xdr:to>
      <xdr:col>24</xdr:col>
      <xdr:colOff>25400</xdr:colOff>
      <xdr:row>79</xdr:row>
      <xdr:rowOff>75293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531272"/>
          <a:ext cx="0" cy="1088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47370</xdr:rowOff>
    </xdr:from>
    <xdr:ext cx="762000" cy="259045"/>
    <xdr:sp macro=""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59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75293</xdr:rowOff>
    </xdr:from>
    <xdr:to>
      <xdr:col>24</xdr:col>
      <xdr:colOff>114300</xdr:colOff>
      <xdr:row>79</xdr:row>
      <xdr:rowOff>75293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619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101799</xdr:rowOff>
    </xdr:from>
    <xdr:ext cx="762000" cy="259045"/>
    <xdr:sp macro=""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27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15422</xdr:rowOff>
    </xdr:from>
    <xdr:to>
      <xdr:col>24</xdr:col>
      <xdr:colOff>114300</xdr:colOff>
      <xdr:row>73</xdr:row>
      <xdr:rowOff>15422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53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75293</xdr:rowOff>
    </xdr:from>
    <xdr:to>
      <xdr:col>24</xdr:col>
      <xdr:colOff>25400</xdr:colOff>
      <xdr:row>80</xdr:row>
      <xdr:rowOff>132443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3619843"/>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138992</xdr:rowOff>
    </xdr:from>
    <xdr:ext cx="762000" cy="259045"/>
    <xdr:sp macro=""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2826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122465</xdr:rowOff>
    </xdr:from>
    <xdr:to>
      <xdr:col>24</xdr:col>
      <xdr:colOff>76200</xdr:colOff>
      <xdr:row>76</xdr:row>
      <xdr:rowOff>52614</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29812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121557</xdr:rowOff>
    </xdr:from>
    <xdr:to>
      <xdr:col>19</xdr:col>
      <xdr:colOff>187325</xdr:colOff>
      <xdr:row>80</xdr:row>
      <xdr:rowOff>132443</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3098800" y="13837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16329</xdr:rowOff>
    </xdr:from>
    <xdr:to>
      <xdr:col>20</xdr:col>
      <xdr:colOff>38100</xdr:colOff>
      <xdr:row>76</xdr:row>
      <xdr:rowOff>117929</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04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128105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1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99786</xdr:rowOff>
    </xdr:from>
    <xdr:to>
      <xdr:col>15</xdr:col>
      <xdr:colOff>98425</xdr:colOff>
      <xdr:row>80</xdr:row>
      <xdr:rowOff>121557</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2209800" y="138157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144235</xdr:rowOff>
    </xdr:from>
    <xdr:to>
      <xdr:col>15</xdr:col>
      <xdr:colOff>149225</xdr:colOff>
      <xdr:row>76</xdr:row>
      <xdr:rowOff>74386</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0029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84562</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99786</xdr:rowOff>
    </xdr:from>
    <xdr:to>
      <xdr:col>11</xdr:col>
      <xdr:colOff>9525</xdr:colOff>
      <xdr:row>81</xdr:row>
      <xdr:rowOff>91621</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flipV="1">
          <a:off x="1320800" y="13815786"/>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111578</xdr:rowOff>
    </xdr:from>
    <xdr:to>
      <xdr:col>11</xdr:col>
      <xdr:colOff>60325</xdr:colOff>
      <xdr:row>76</xdr:row>
      <xdr:rowOff>41728</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297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51905</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38100</xdr:rowOff>
    </xdr:from>
    <xdr:to>
      <xdr:col>6</xdr:col>
      <xdr:colOff>171450</xdr:colOff>
      <xdr:row>76</xdr:row>
      <xdr:rowOff>139700</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149877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24493</xdr:rowOff>
    </xdr:from>
    <xdr:to>
      <xdr:col>24</xdr:col>
      <xdr:colOff>76200</xdr:colOff>
      <xdr:row>79</xdr:row>
      <xdr:rowOff>126093</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47752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104520</xdr:rowOff>
    </xdr:from>
    <xdr:ext cx="762000" cy="259045"/>
    <xdr:sp macro=""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347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81643</xdr:rowOff>
    </xdr:from>
    <xdr:to>
      <xdr:col>20</xdr:col>
      <xdr:colOff>38100</xdr:colOff>
      <xdr:row>81</xdr:row>
      <xdr:rowOff>11793</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937000" y="1379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168020</xdr:rowOff>
    </xdr:from>
    <xdr:ext cx="7366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388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70757</xdr:rowOff>
    </xdr:from>
    <xdr:to>
      <xdr:col>15</xdr:col>
      <xdr:colOff>149225</xdr:colOff>
      <xdr:row>81</xdr:row>
      <xdr:rowOff>907</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0480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157134</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387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48986</xdr:rowOff>
    </xdr:from>
    <xdr:to>
      <xdr:col>11</xdr:col>
      <xdr:colOff>60325</xdr:colOff>
      <xdr:row>80</xdr:row>
      <xdr:rowOff>150586</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2159000" y="137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135363</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385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40821</xdr:rowOff>
    </xdr:from>
    <xdr:to>
      <xdr:col>6</xdr:col>
      <xdr:colOff>171450</xdr:colOff>
      <xdr:row>81</xdr:row>
      <xdr:rowOff>142421</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1270000" y="1392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127198</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401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に係る経常収支比率は、類似団体、全国及び愛媛県平均を共に下回っている。比率を押し上げる要因としては、人件費、物件費が主なものである。人件費については、職員の定員管理や給与の適正化、物件費については、施設の統廃合や更なる経費節減に努め、比率上昇の抑制に努める。</a:t>
          </a: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6" name="公債費以外グラフ枠">
          <a:extLst>
            <a:ext uri="{FF2B5EF4-FFF2-40B4-BE49-F238E27FC236}">
              <a16:creationId xmlns:a16="http://schemas.microsoft.com/office/drawing/2014/main" id="{00000000-0008-0000-0400-0000B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7257</xdr:rowOff>
    </xdr:from>
    <xdr:to>
      <xdr:col>82</xdr:col>
      <xdr:colOff>107950</xdr:colOff>
      <xdr:row>81</xdr:row>
      <xdr:rowOff>26307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6510000" y="12694557"/>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169834</xdr:rowOff>
    </xdr:from>
    <xdr:ext cx="762000" cy="259045"/>
    <xdr:sp macro="" textlink="">
      <xdr:nvSpPr>
        <xdr:cNvPr id="438" name="公債費以外最小値テキスト">
          <a:extLst>
            <a:ext uri="{FF2B5EF4-FFF2-40B4-BE49-F238E27FC236}">
              <a16:creationId xmlns:a16="http://schemas.microsoft.com/office/drawing/2014/main" id="{00000000-0008-0000-0400-0000B6010000}"/>
            </a:ext>
          </a:extLst>
        </xdr:cNvPr>
        <xdr:cNvSpPr txBox="1"/>
      </xdr:nvSpPr>
      <xdr:spPr>
        <a:xfrm>
          <a:off x="16598900" y="1388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26307</xdr:rowOff>
    </xdr:from>
    <xdr:to>
      <xdr:col>82</xdr:col>
      <xdr:colOff>196850</xdr:colOff>
      <xdr:row>81</xdr:row>
      <xdr:rowOff>26307</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6421100" y="1391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93634</xdr:rowOff>
    </xdr:from>
    <xdr:ext cx="762000" cy="259045"/>
    <xdr:sp macro="" textlink="">
      <xdr:nvSpPr>
        <xdr:cNvPr id="440" name="公債費以外最大値テキスト">
          <a:extLst>
            <a:ext uri="{FF2B5EF4-FFF2-40B4-BE49-F238E27FC236}">
              <a16:creationId xmlns:a16="http://schemas.microsoft.com/office/drawing/2014/main" id="{00000000-0008-0000-0400-0000B8010000}"/>
            </a:ext>
          </a:extLst>
        </xdr:cNvPr>
        <xdr:cNvSpPr txBox="1"/>
      </xdr:nvSpPr>
      <xdr:spPr>
        <a:xfrm>
          <a:off x="16598900" y="1243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7257</xdr:rowOff>
    </xdr:from>
    <xdr:to>
      <xdr:col>82</xdr:col>
      <xdr:colOff>196850</xdr:colOff>
      <xdr:row>74</xdr:row>
      <xdr:rowOff>7257</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269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135165</xdr:rowOff>
    </xdr:from>
    <xdr:to>
      <xdr:col>82</xdr:col>
      <xdr:colOff>107950</xdr:colOff>
      <xdr:row>77</xdr:row>
      <xdr:rowOff>37193</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5671800" y="12651015"/>
          <a:ext cx="838200" cy="58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154413</xdr:rowOff>
    </xdr:from>
    <xdr:ext cx="762000" cy="259045"/>
    <xdr:sp macro="" textlink="">
      <xdr:nvSpPr>
        <xdr:cNvPr id="443" name="公債費以外平均値テキスト">
          <a:extLst>
            <a:ext uri="{FF2B5EF4-FFF2-40B4-BE49-F238E27FC236}">
              <a16:creationId xmlns:a16="http://schemas.microsoft.com/office/drawing/2014/main" id="{00000000-0008-0000-0400-0000BB010000}"/>
            </a:ext>
          </a:extLst>
        </xdr:cNvPr>
        <xdr:cNvSpPr txBox="1"/>
      </xdr:nvSpPr>
      <xdr:spPr>
        <a:xfrm>
          <a:off x="16598900" y="13356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10886</xdr:rowOff>
    </xdr:from>
    <xdr:to>
      <xdr:col>82</xdr:col>
      <xdr:colOff>158750</xdr:colOff>
      <xdr:row>78</xdr:row>
      <xdr:rowOff>112486</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6459200" y="13383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135165</xdr:rowOff>
    </xdr:from>
    <xdr:to>
      <xdr:col>78</xdr:col>
      <xdr:colOff>69850</xdr:colOff>
      <xdr:row>74</xdr:row>
      <xdr:rowOff>7257</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4782800" y="126510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125186</xdr:rowOff>
    </xdr:from>
    <xdr:to>
      <xdr:col>78</xdr:col>
      <xdr:colOff>120650</xdr:colOff>
      <xdr:row>77</xdr:row>
      <xdr:rowOff>55336</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5621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40113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241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91622</xdr:rowOff>
    </xdr:from>
    <xdr:to>
      <xdr:col>73</xdr:col>
      <xdr:colOff>180975</xdr:colOff>
      <xdr:row>74</xdr:row>
      <xdr:rowOff>7257</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a:off x="13893800" y="126074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122465</xdr:rowOff>
    </xdr:from>
    <xdr:to>
      <xdr:col>74</xdr:col>
      <xdr:colOff>31750</xdr:colOff>
      <xdr:row>76</xdr:row>
      <xdr:rowOff>52614</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4732000" y="129812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37391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06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91622</xdr:rowOff>
    </xdr:from>
    <xdr:to>
      <xdr:col>69</xdr:col>
      <xdr:colOff>92075</xdr:colOff>
      <xdr:row>77</xdr:row>
      <xdr:rowOff>69850</xdr:rowOff>
    </xdr:to>
    <xdr:cxnSp macro="">
      <xdr:nvCxnSpPr>
        <xdr:cNvPr id="451" name="直線コネクタ 450">
          <a:extLst>
            <a:ext uri="{FF2B5EF4-FFF2-40B4-BE49-F238E27FC236}">
              <a16:creationId xmlns:a16="http://schemas.microsoft.com/office/drawing/2014/main" id="{00000000-0008-0000-0400-0000C3010000}"/>
            </a:ext>
          </a:extLst>
        </xdr:cNvPr>
        <xdr:cNvCxnSpPr/>
      </xdr:nvCxnSpPr>
      <xdr:spPr>
        <a:xfrm flipV="1">
          <a:off x="13004800" y="12607472"/>
          <a:ext cx="889000" cy="66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117022</xdr:rowOff>
    </xdr:from>
    <xdr:to>
      <xdr:col>69</xdr:col>
      <xdr:colOff>142875</xdr:colOff>
      <xdr:row>74</xdr:row>
      <xdr:rowOff>47172</xdr:rowOff>
    </xdr:to>
    <xdr:sp macro="" textlink="">
      <xdr:nvSpPr>
        <xdr:cNvPr id="452" name="フローチャート: 判断 451">
          <a:extLst>
            <a:ext uri="{FF2B5EF4-FFF2-40B4-BE49-F238E27FC236}">
              <a16:creationId xmlns:a16="http://schemas.microsoft.com/office/drawing/2014/main" id="{00000000-0008-0000-0400-0000C4010000}"/>
            </a:ext>
          </a:extLst>
        </xdr:cNvPr>
        <xdr:cNvSpPr/>
      </xdr:nvSpPr>
      <xdr:spPr>
        <a:xfrm>
          <a:off x="13843000" y="1263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31949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2954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149877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157843</xdr:rowOff>
    </xdr:from>
    <xdr:to>
      <xdr:col>82</xdr:col>
      <xdr:colOff>158750</xdr:colOff>
      <xdr:row>77</xdr:row>
      <xdr:rowOff>87993</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6459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2920</xdr:rowOff>
    </xdr:from>
    <xdr:ext cx="762000" cy="259045"/>
    <xdr:sp macro="" textlink="">
      <xdr:nvSpPr>
        <xdr:cNvPr id="462" name="公債費以外該当値テキスト">
          <a:extLst>
            <a:ext uri="{FF2B5EF4-FFF2-40B4-BE49-F238E27FC236}">
              <a16:creationId xmlns:a16="http://schemas.microsoft.com/office/drawing/2014/main" id="{00000000-0008-0000-0400-0000CE010000}"/>
            </a:ext>
          </a:extLst>
        </xdr:cNvPr>
        <xdr:cNvSpPr txBox="1"/>
      </xdr:nvSpPr>
      <xdr:spPr>
        <a:xfrm>
          <a:off x="165989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84365</xdr:rowOff>
    </xdr:from>
    <xdr:to>
      <xdr:col>78</xdr:col>
      <xdr:colOff>120650</xdr:colOff>
      <xdr:row>74</xdr:row>
      <xdr:rowOff>14515</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5621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24692</xdr:rowOff>
    </xdr:from>
    <xdr:ext cx="7366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5290800" y="1236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127907</xdr:rowOff>
    </xdr:from>
    <xdr:to>
      <xdr:col>74</xdr:col>
      <xdr:colOff>31750</xdr:colOff>
      <xdr:row>74</xdr:row>
      <xdr:rowOff>58057</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4732000" y="1264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68234</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4401800" y="1241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40822</xdr:rowOff>
    </xdr:from>
    <xdr:to>
      <xdr:col>69</xdr:col>
      <xdr:colOff>142875</xdr:colOff>
      <xdr:row>73</xdr:row>
      <xdr:rowOff>142422</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3843000" y="1255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152599</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3512800" y="123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19444</xdr:rowOff>
    </xdr:from>
    <xdr:to>
      <xdr:col>29</xdr:col>
      <xdr:colOff>127000</xdr:colOff>
      <xdr:row>12</xdr:row>
      <xdr:rowOff>160503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1953019"/>
          <a:ext cx="647700" cy="312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10875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30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160503</xdr:rowOff>
    </xdr:from>
    <xdr:to>
      <xdr:col>26</xdr:col>
      <xdr:colOff>50800</xdr:colOff>
      <xdr:row>13</xdr:row>
      <xdr:rowOff>88633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265528"/>
          <a:ext cx="698500" cy="99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165676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6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88633</xdr:rowOff>
    </xdr:from>
    <xdr:to>
      <xdr:col>22</xdr:col>
      <xdr:colOff>114300</xdr:colOff>
      <xdr:row>14</xdr:row>
      <xdr:rowOff>33299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365108"/>
          <a:ext cx="698500" cy="1161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82415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4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33299</xdr:rowOff>
    </xdr:from>
    <xdr:to>
      <xdr:col>18</xdr:col>
      <xdr:colOff>177800</xdr:colOff>
      <xdr:row>14</xdr:row>
      <xdr:rowOff>112662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81224"/>
          <a:ext cx="698500" cy="7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43438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7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10</xdr:row>
      <xdr:rowOff>140094</xdr:rowOff>
    </xdr:from>
    <xdr:to>
      <xdr:col>29</xdr:col>
      <xdr:colOff>177800</xdr:colOff>
      <xdr:row>11</xdr:row>
      <xdr:rowOff>70244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1902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86771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84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109703</xdr:rowOff>
    </xdr:from>
    <xdr:to>
      <xdr:col>26</xdr:col>
      <xdr:colOff>101600</xdr:colOff>
      <xdr:row>13</xdr:row>
      <xdr:rowOff>39853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14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50030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83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37833</xdr:rowOff>
    </xdr:from>
    <xdr:to>
      <xdr:col>22</xdr:col>
      <xdr:colOff>165100</xdr:colOff>
      <xdr:row>13</xdr:row>
      <xdr:rowOff>139433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314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149610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08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153949</xdr:rowOff>
    </xdr:from>
    <xdr:to>
      <xdr:col>19</xdr:col>
      <xdr:colOff>38100</xdr:colOff>
      <xdr:row>14</xdr:row>
      <xdr:rowOff>84099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30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94276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9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61862</xdr:rowOff>
    </xdr:from>
    <xdr:to>
      <xdr:col>15</xdr:col>
      <xdr:colOff>101600</xdr:colOff>
      <xdr:row>14</xdr:row>
      <xdr:rowOff>163462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9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2189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7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56629</xdr:rowOff>
    </xdr:from>
    <xdr:to>
      <xdr:col>29</xdr:col>
      <xdr:colOff>127000</xdr:colOff>
      <xdr:row>34</xdr:row>
      <xdr:rowOff>214821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324079"/>
          <a:ext cx="647700" cy="158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329189</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6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56629</xdr:rowOff>
    </xdr:from>
    <xdr:to>
      <xdr:col>26</xdr:col>
      <xdr:colOff>50800</xdr:colOff>
      <xdr:row>34</xdr:row>
      <xdr:rowOff>153060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324079"/>
          <a:ext cx="698500" cy="96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84434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9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153060</xdr:rowOff>
    </xdr:from>
    <xdr:to>
      <xdr:col>22</xdr:col>
      <xdr:colOff>114300</xdr:colOff>
      <xdr:row>34</xdr:row>
      <xdr:rowOff>271590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20510"/>
          <a:ext cx="698500" cy="118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194657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271590</xdr:rowOff>
    </xdr:from>
    <xdr:to>
      <xdr:col>18</xdr:col>
      <xdr:colOff>177800</xdr:colOff>
      <xdr:row>35</xdr:row>
      <xdr:rowOff>28626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39040"/>
          <a:ext cx="698500" cy="99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246511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268685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79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164021</xdr:rowOff>
    </xdr:from>
    <xdr:to>
      <xdr:col>29</xdr:col>
      <xdr:colOff>177800</xdr:colOff>
      <xdr:row>34</xdr:row>
      <xdr:rowOff>265621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31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9098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7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5829</xdr:rowOff>
    </xdr:from>
    <xdr:to>
      <xdr:col>26</xdr:col>
      <xdr:colOff>101600</xdr:colOff>
      <xdr:row>34</xdr:row>
      <xdr:rowOff>107429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73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117606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042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102260</xdr:rowOff>
    </xdr:from>
    <xdr:to>
      <xdr:col>22</xdr:col>
      <xdr:colOff>165100</xdr:colOff>
      <xdr:row>34</xdr:row>
      <xdr:rowOff>203860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69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214037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220790</xdr:rowOff>
    </xdr:from>
    <xdr:to>
      <xdr:col>19</xdr:col>
      <xdr:colOff>38100</xdr:colOff>
      <xdr:row>34</xdr:row>
      <xdr:rowOff>322390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8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332567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320726</xdr:rowOff>
    </xdr:from>
    <xdr:to>
      <xdr:col>15</xdr:col>
      <xdr:colOff>101600</xdr:colOff>
      <xdr:row>35</xdr:row>
      <xdr:rowOff>79426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88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89603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62586</xdr:rowOff>
    </xdr:from>
    <xdr:to>
      <xdr:col>24</xdr:col>
      <xdr:colOff>63500</xdr:colOff>
      <xdr:row>31</xdr:row>
      <xdr:rowOff>154276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206086"/>
          <a:ext cx="838200" cy="26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55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154276</xdr:rowOff>
    </xdr:from>
    <xdr:to>
      <xdr:col>19</xdr:col>
      <xdr:colOff>177800</xdr:colOff>
      <xdr:row>32</xdr:row>
      <xdr:rowOff>41652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469226"/>
          <a:ext cx="889000" cy="5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158233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5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41652</xdr:rowOff>
    </xdr:from>
    <xdr:to>
      <xdr:col>15</xdr:col>
      <xdr:colOff>50800</xdr:colOff>
      <xdr:row>32</xdr:row>
      <xdr:rowOff>134453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528052"/>
          <a:ext cx="889000" cy="9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46873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21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134453</xdr:rowOff>
    </xdr:from>
    <xdr:to>
      <xdr:col>10</xdr:col>
      <xdr:colOff>114300</xdr:colOff>
      <xdr:row>33</xdr:row>
      <xdr:rowOff>44548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620853"/>
          <a:ext cx="889000" cy="8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85844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25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132783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0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11786</xdr:rowOff>
    </xdr:from>
    <xdr:to>
      <xdr:col>24</xdr:col>
      <xdr:colOff>114300</xdr:colOff>
      <xdr:row>30</xdr:row>
      <xdr:rowOff>113386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136263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108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103476</xdr:rowOff>
    </xdr:from>
    <xdr:to>
      <xdr:col>20</xdr:col>
      <xdr:colOff>38100</xdr:colOff>
      <xdr:row>32</xdr:row>
      <xdr:rowOff>33626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41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50153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19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162302</xdr:rowOff>
    </xdr:from>
    <xdr:to>
      <xdr:col>15</xdr:col>
      <xdr:colOff>101600</xdr:colOff>
      <xdr:row>32</xdr:row>
      <xdr:rowOff>92452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47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108979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25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83653</xdr:rowOff>
    </xdr:from>
    <xdr:to>
      <xdr:col>10</xdr:col>
      <xdr:colOff>165100</xdr:colOff>
      <xdr:row>33</xdr:row>
      <xdr:rowOff>13803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5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30330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34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165198</xdr:rowOff>
    </xdr:from>
    <xdr:to>
      <xdr:col>6</xdr:col>
      <xdr:colOff>38100</xdr:colOff>
      <xdr:row>33</xdr:row>
      <xdr:rowOff>95348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5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111875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42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44160</xdr:rowOff>
    </xdr:from>
    <xdr:to>
      <xdr:col>24</xdr:col>
      <xdr:colOff>63500</xdr:colOff>
      <xdr:row>56</xdr:row>
      <xdr:rowOff>132224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645360"/>
          <a:ext cx="838200" cy="8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82361</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83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132224</xdr:rowOff>
    </xdr:from>
    <xdr:to>
      <xdr:col>19</xdr:col>
      <xdr:colOff>177800</xdr:colOff>
      <xdr:row>57</xdr:row>
      <xdr:rowOff>71547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733424"/>
          <a:ext cx="889000" cy="11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97990</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87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71547</xdr:rowOff>
    </xdr:from>
    <xdr:to>
      <xdr:col>15</xdr:col>
      <xdr:colOff>50800</xdr:colOff>
      <xdr:row>58</xdr:row>
      <xdr:rowOff>103726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44197"/>
          <a:ext cx="889000" cy="20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7114</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95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103726</xdr:rowOff>
    </xdr:from>
    <xdr:to>
      <xdr:col>10</xdr:col>
      <xdr:colOff>114300</xdr:colOff>
      <xdr:row>59</xdr:row>
      <xdr:rowOff>50188</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47826"/>
          <a:ext cx="889000" cy="11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152765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975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71521</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984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164810</xdr:rowOff>
    </xdr:from>
    <xdr:to>
      <xdr:col>24</xdr:col>
      <xdr:colOff>114300</xdr:colOff>
      <xdr:row>56</xdr:row>
      <xdr:rowOff>94960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59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16237</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44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81424</xdr:rowOff>
    </xdr:from>
    <xdr:to>
      <xdr:col>20</xdr:col>
      <xdr:colOff>38100</xdr:colOff>
      <xdr:row>57</xdr:row>
      <xdr:rowOff>11574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8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28101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9457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20747</xdr:rowOff>
    </xdr:from>
    <xdr:to>
      <xdr:col>15</xdr:col>
      <xdr:colOff>101600</xdr:colOff>
      <xdr:row>57</xdr:row>
      <xdr:rowOff>122347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9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138874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95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52926</xdr:rowOff>
    </xdr:from>
    <xdr:to>
      <xdr:col>10</xdr:col>
      <xdr:colOff>165100</xdr:colOff>
      <xdr:row>58</xdr:row>
      <xdr:rowOff>154526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145653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1008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170838</xdr:rowOff>
    </xdr:from>
    <xdr:to>
      <xdr:col>6</xdr:col>
      <xdr:colOff>38100</xdr:colOff>
      <xdr:row>59</xdr:row>
      <xdr:rowOff>100988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1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92115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0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104358</xdr:rowOff>
    </xdr:from>
    <xdr:to>
      <xdr:col>24</xdr:col>
      <xdr:colOff>63500</xdr:colOff>
      <xdr:row>77</xdr:row>
      <xdr:rowOff>161097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06008"/>
          <a:ext cx="838200" cy="5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157223</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67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104358</xdr:rowOff>
    </xdr:from>
    <xdr:to>
      <xdr:col>19</xdr:col>
      <xdr:colOff>177800</xdr:colOff>
      <xdr:row>77</xdr:row>
      <xdr:rowOff>110027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06008"/>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160713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26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99512</xdr:rowOff>
    </xdr:from>
    <xdr:to>
      <xdr:col>15</xdr:col>
      <xdr:colOff>50800</xdr:colOff>
      <xdr:row>77</xdr:row>
      <xdr:rowOff>110027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01162"/>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144985</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26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99512</xdr:rowOff>
    </xdr:from>
    <xdr:to>
      <xdr:col>10</xdr:col>
      <xdr:colOff>114300</xdr:colOff>
      <xdr:row>77</xdr:row>
      <xdr:rowOff>109662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01162"/>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113804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262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47647</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273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110297</xdr:rowOff>
    </xdr:from>
    <xdr:to>
      <xdr:col>24</xdr:col>
      <xdr:colOff>114300</xdr:colOff>
      <xdr:row>78</xdr:row>
      <xdr:rowOff>40447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1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25224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2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53558</xdr:rowOff>
    </xdr:from>
    <xdr:to>
      <xdr:col>20</xdr:col>
      <xdr:colOff>38100</xdr:colOff>
      <xdr:row>77</xdr:row>
      <xdr:rowOff>155158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146285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59227</xdr:rowOff>
    </xdr:from>
    <xdr:to>
      <xdr:col>15</xdr:col>
      <xdr:colOff>101600</xdr:colOff>
      <xdr:row>77</xdr:row>
      <xdr:rowOff>160827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6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151954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35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48712</xdr:rowOff>
    </xdr:from>
    <xdr:to>
      <xdr:col>10</xdr:col>
      <xdr:colOff>165100</xdr:colOff>
      <xdr:row>77</xdr:row>
      <xdr:rowOff>150312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5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141439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34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58862</xdr:rowOff>
    </xdr:from>
    <xdr:to>
      <xdr:col>6</xdr:col>
      <xdr:colOff>38100</xdr:colOff>
      <xdr:row>77</xdr:row>
      <xdr:rowOff>160462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6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151589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5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5321</xdr:rowOff>
    </xdr:from>
    <xdr:to>
      <xdr:col>24</xdr:col>
      <xdr:colOff>63500</xdr:colOff>
      <xdr:row>96</xdr:row>
      <xdr:rowOff>90799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293071"/>
          <a:ext cx="838200" cy="25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24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5321</xdr:rowOff>
    </xdr:from>
    <xdr:to>
      <xdr:col>19</xdr:col>
      <xdr:colOff>177800</xdr:colOff>
      <xdr:row>96</xdr:row>
      <xdr:rowOff>133832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93071"/>
          <a:ext cx="889000" cy="29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5973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595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158883</xdr:rowOff>
    </xdr:from>
    <xdr:to>
      <xdr:col>15</xdr:col>
      <xdr:colOff>50800</xdr:colOff>
      <xdr:row>96</xdr:row>
      <xdr:rowOff>133832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75183"/>
          <a:ext cx="889000" cy="31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30642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1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158883</xdr:rowOff>
    </xdr:from>
    <xdr:to>
      <xdr:col>10</xdr:col>
      <xdr:colOff>114300</xdr:colOff>
      <xdr:row>98</xdr:row>
      <xdr:rowOff>62891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75183"/>
          <a:ext cx="889000" cy="58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154754</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92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81717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6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39999</xdr:rowOff>
    </xdr:from>
    <xdr:to>
      <xdr:col>24</xdr:col>
      <xdr:colOff>114300</xdr:colOff>
      <xdr:row>96</xdr:row>
      <xdr:rowOff>141599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9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18426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7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125971</xdr:rowOff>
    </xdr:from>
    <xdr:to>
      <xdr:col>20</xdr:col>
      <xdr:colOff>38100</xdr:colOff>
      <xdr:row>95</xdr:row>
      <xdr:rowOff>56121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4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47248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83032</xdr:rowOff>
    </xdr:from>
    <xdr:to>
      <xdr:col>15</xdr:col>
      <xdr:colOff>101600</xdr:colOff>
      <xdr:row>97</xdr:row>
      <xdr:rowOff>13182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4309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3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108083</xdr:rowOff>
    </xdr:from>
    <xdr:to>
      <xdr:col>10</xdr:col>
      <xdr:colOff>165100</xdr:colOff>
      <xdr:row>95</xdr:row>
      <xdr:rowOff>38233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2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29360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31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12091</xdr:rowOff>
    </xdr:from>
    <xdr:to>
      <xdr:col>6</xdr:col>
      <xdr:colOff>38100</xdr:colOff>
      <xdr:row>98</xdr:row>
      <xdr:rowOff>113691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1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104818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0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44882</xdr:rowOff>
    </xdr:from>
    <xdr:to>
      <xdr:col>54</xdr:col>
      <xdr:colOff>189865</xdr:colOff>
      <xdr:row>39</xdr:row>
      <xdr:rowOff>110757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88382"/>
          <a:ext cx="1270" cy="160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114584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80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110757</xdr:rowOff>
    </xdr:from>
    <xdr:to>
      <xdr:col>55</xdr:col>
      <xdr:colOff>88900</xdr:colOff>
      <xdr:row>39</xdr:row>
      <xdr:rowOff>110757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9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163009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6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44882</xdr:rowOff>
    </xdr:from>
    <xdr:to>
      <xdr:col>55</xdr:col>
      <xdr:colOff>88900</xdr:colOff>
      <xdr:row>30</xdr:row>
      <xdr:rowOff>44882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88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119685</xdr:rowOff>
    </xdr:from>
    <xdr:to>
      <xdr:col>55</xdr:col>
      <xdr:colOff>0</xdr:colOff>
      <xdr:row>37</xdr:row>
      <xdr:rowOff>2654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48985"/>
          <a:ext cx="838200" cy="39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6748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07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28321</xdr:rowOff>
    </xdr:from>
    <xdr:to>
      <xdr:col>55</xdr:col>
      <xdr:colOff>50800</xdr:colOff>
      <xdr:row>35</xdr:row>
      <xdr:rowOff>129921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2654</xdr:rowOff>
    </xdr:from>
    <xdr:to>
      <xdr:col>50</xdr:col>
      <xdr:colOff>114300</xdr:colOff>
      <xdr:row>37</xdr:row>
      <xdr:rowOff>159258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46304"/>
          <a:ext cx="889000" cy="15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120091</xdr:rowOff>
    </xdr:from>
    <xdr:to>
      <xdr:col>50</xdr:col>
      <xdr:colOff>165100</xdr:colOff>
      <xdr:row>37</xdr:row>
      <xdr:rowOff>50241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66768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159258</xdr:rowOff>
    </xdr:from>
    <xdr:to>
      <xdr:col>45</xdr:col>
      <xdr:colOff>177800</xdr:colOff>
      <xdr:row>38</xdr:row>
      <xdr:rowOff>110681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02908"/>
          <a:ext cx="889000" cy="12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128321</xdr:rowOff>
    </xdr:from>
    <xdr:to>
      <xdr:col>46</xdr:col>
      <xdr:colOff>38100</xdr:colOff>
      <xdr:row>37</xdr:row>
      <xdr:rowOff>58471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0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74998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7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110020</xdr:rowOff>
    </xdr:from>
    <xdr:to>
      <xdr:col>41</xdr:col>
      <xdr:colOff>50800</xdr:colOff>
      <xdr:row>38</xdr:row>
      <xdr:rowOff>110681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53520"/>
          <a:ext cx="889000" cy="137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66929</xdr:rowOff>
    </xdr:from>
    <xdr:to>
      <xdr:col>41</xdr:col>
      <xdr:colOff>101600</xdr:colOff>
      <xdr:row>37</xdr:row>
      <xdr:rowOff>168529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1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13606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8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98044</xdr:rowOff>
    </xdr:from>
    <xdr:to>
      <xdr:col>36</xdr:col>
      <xdr:colOff>165100</xdr:colOff>
      <xdr:row>30</xdr:row>
      <xdr:rowOff>28194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0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44721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484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68885</xdr:rowOff>
    </xdr:from>
    <xdr:to>
      <xdr:col>55</xdr:col>
      <xdr:colOff>50800</xdr:colOff>
      <xdr:row>34</xdr:row>
      <xdr:rowOff>170485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91762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4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123304</xdr:rowOff>
    </xdr:from>
    <xdr:to>
      <xdr:col>50</xdr:col>
      <xdr:colOff>165100</xdr:colOff>
      <xdr:row>37</xdr:row>
      <xdr:rowOff>53454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44581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8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108458</xdr:rowOff>
    </xdr:from>
    <xdr:to>
      <xdr:col>46</xdr:col>
      <xdr:colOff>38100</xdr:colOff>
      <xdr:row>38</xdr:row>
      <xdr:rowOff>38608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5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29735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54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59881</xdr:rowOff>
    </xdr:from>
    <xdr:to>
      <xdr:col>41</xdr:col>
      <xdr:colOff>101600</xdr:colOff>
      <xdr:row>38</xdr:row>
      <xdr:rowOff>161481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7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152608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6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59220</xdr:rowOff>
    </xdr:from>
    <xdr:to>
      <xdr:col>36</xdr:col>
      <xdr:colOff>165100</xdr:colOff>
      <xdr:row>30</xdr:row>
      <xdr:rowOff>160820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0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151947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9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59782</xdr:rowOff>
    </xdr:from>
    <xdr:to>
      <xdr:col>54</xdr:col>
      <xdr:colOff>189865</xdr:colOff>
      <xdr:row>58</xdr:row>
      <xdr:rowOff>61034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632282"/>
          <a:ext cx="1270" cy="137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64861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0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61034</xdr:rowOff>
    </xdr:from>
    <xdr:to>
      <xdr:col>55</xdr:col>
      <xdr:colOff>88900</xdr:colOff>
      <xdr:row>58</xdr:row>
      <xdr:rowOff>61034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0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6459</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0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59782</xdr:rowOff>
    </xdr:from>
    <xdr:to>
      <xdr:col>55</xdr:col>
      <xdr:colOff>88900</xdr:colOff>
      <xdr:row>50</xdr:row>
      <xdr:rowOff>59782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63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127310</xdr:rowOff>
    </xdr:from>
    <xdr:to>
      <xdr:col>55</xdr:col>
      <xdr:colOff>0</xdr:colOff>
      <xdr:row>57</xdr:row>
      <xdr:rowOff>620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28510"/>
          <a:ext cx="838200" cy="4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41880</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00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19003</xdr:rowOff>
    </xdr:from>
    <xdr:to>
      <xdr:col>55</xdr:col>
      <xdr:colOff>50800</xdr:colOff>
      <xdr:row>55</xdr:row>
      <xdr:rowOff>120603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44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620</xdr:rowOff>
    </xdr:from>
    <xdr:to>
      <xdr:col>50</xdr:col>
      <xdr:colOff>114300</xdr:colOff>
      <xdr:row>57</xdr:row>
      <xdr:rowOff>73790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73270"/>
          <a:ext cx="889000" cy="7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159839</xdr:rowOff>
    </xdr:from>
    <xdr:to>
      <xdr:col>50</xdr:col>
      <xdr:colOff>165100</xdr:colOff>
      <xdr:row>55</xdr:row>
      <xdr:rowOff>89989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1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106516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19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140267</xdr:rowOff>
    </xdr:from>
    <xdr:to>
      <xdr:col>45</xdr:col>
      <xdr:colOff>177800</xdr:colOff>
      <xdr:row>57</xdr:row>
      <xdr:rowOff>73790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570017"/>
          <a:ext cx="889000" cy="27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148711</xdr:rowOff>
    </xdr:from>
    <xdr:to>
      <xdr:col>46</xdr:col>
      <xdr:colOff>38100</xdr:colOff>
      <xdr:row>57</xdr:row>
      <xdr:rowOff>78861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4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95388</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2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140267</xdr:rowOff>
    </xdr:from>
    <xdr:to>
      <xdr:col>41</xdr:col>
      <xdr:colOff>50800</xdr:colOff>
      <xdr:row>56</xdr:row>
      <xdr:rowOff>69410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570017"/>
          <a:ext cx="889000" cy="10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69386</xdr:rowOff>
    </xdr:from>
    <xdr:to>
      <xdr:col>41</xdr:col>
      <xdr:colOff>101600</xdr:colOff>
      <xdr:row>55</xdr:row>
      <xdr:rowOff>170986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4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16063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27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76510</xdr:rowOff>
    </xdr:from>
    <xdr:to>
      <xdr:col>55</xdr:col>
      <xdr:colOff>50800</xdr:colOff>
      <xdr:row>57</xdr:row>
      <xdr:rowOff>6660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54937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5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121270</xdr:rowOff>
    </xdr:from>
    <xdr:to>
      <xdr:col>50</xdr:col>
      <xdr:colOff>165100</xdr:colOff>
      <xdr:row>57</xdr:row>
      <xdr:rowOff>51420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2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42547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1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22990</xdr:rowOff>
    </xdr:from>
    <xdr:to>
      <xdr:col>46</xdr:col>
      <xdr:colOff>38100</xdr:colOff>
      <xdr:row>57</xdr:row>
      <xdr:rowOff>124590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9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115717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8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89467</xdr:rowOff>
    </xdr:from>
    <xdr:to>
      <xdr:col>41</xdr:col>
      <xdr:colOff>101600</xdr:colOff>
      <xdr:row>56</xdr:row>
      <xdr:rowOff>19617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51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10744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61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18610</xdr:rowOff>
    </xdr:from>
    <xdr:to>
      <xdr:col>36</xdr:col>
      <xdr:colOff>165100</xdr:colOff>
      <xdr:row>56</xdr:row>
      <xdr:rowOff>120210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111337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1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31762</xdr:rowOff>
    </xdr:from>
    <xdr:to>
      <xdr:col>55</xdr:col>
      <xdr:colOff>0</xdr:colOff>
      <xdr:row>79</xdr:row>
      <xdr:rowOff>6178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404862"/>
          <a:ext cx="838200" cy="14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63142</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29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6178</xdr:rowOff>
    </xdr:from>
    <xdr:to>
      <xdr:col>50</xdr:col>
      <xdr:colOff>114300</xdr:colOff>
      <xdr:row>79</xdr:row>
      <xdr:rowOff>24333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550728"/>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111449</xdr:rowOff>
    </xdr:from>
    <xdr:to>
      <xdr:col>45</xdr:col>
      <xdr:colOff>177800</xdr:colOff>
      <xdr:row>79</xdr:row>
      <xdr:rowOff>24333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484549"/>
          <a:ext cx="889000" cy="8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94936</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12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111449</xdr:rowOff>
    </xdr:from>
    <xdr:to>
      <xdr:col>41</xdr:col>
      <xdr:colOff>50800</xdr:colOff>
      <xdr:row>79</xdr:row>
      <xdr:rowOff>28544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484549"/>
          <a:ext cx="889000" cy="8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116445</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29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152412</xdr:rowOff>
    </xdr:from>
    <xdr:to>
      <xdr:col>55</xdr:col>
      <xdr:colOff>50800</xdr:colOff>
      <xdr:row>78</xdr:row>
      <xdr:rowOff>82562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130839</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3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126828</xdr:rowOff>
    </xdr:from>
    <xdr:to>
      <xdr:col>50</xdr:col>
      <xdr:colOff>165100</xdr:colOff>
      <xdr:row>79</xdr:row>
      <xdr:rowOff>56978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49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48105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59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144983</xdr:rowOff>
    </xdr:from>
    <xdr:to>
      <xdr:col>46</xdr:col>
      <xdr:colOff>38100</xdr:colOff>
      <xdr:row>79</xdr:row>
      <xdr:rowOff>75133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66260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1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60649</xdr:rowOff>
    </xdr:from>
    <xdr:to>
      <xdr:col>41</xdr:col>
      <xdr:colOff>101600</xdr:colOff>
      <xdr:row>78</xdr:row>
      <xdr:rowOff>162249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43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153376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2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149194</xdr:rowOff>
    </xdr:from>
    <xdr:to>
      <xdr:col>36</xdr:col>
      <xdr:colOff>165100</xdr:colOff>
      <xdr:row>79</xdr:row>
      <xdr:rowOff>79344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2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70471</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3017" y="13615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130110</xdr:rowOff>
    </xdr:from>
    <xdr:to>
      <xdr:col>55</xdr:col>
      <xdr:colOff>0</xdr:colOff>
      <xdr:row>94</xdr:row>
      <xdr:rowOff>145197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246410"/>
          <a:ext cx="8382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159464</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7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130110</xdr:rowOff>
    </xdr:from>
    <xdr:to>
      <xdr:col>50</xdr:col>
      <xdr:colOff>114300</xdr:colOff>
      <xdr:row>95</xdr:row>
      <xdr:rowOff>58688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246410"/>
          <a:ext cx="889000" cy="10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87923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101284</xdr:rowOff>
    </xdr:from>
    <xdr:to>
      <xdr:col>45</xdr:col>
      <xdr:colOff>177800</xdr:colOff>
      <xdr:row>95</xdr:row>
      <xdr:rowOff>58688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046134"/>
          <a:ext cx="889000" cy="30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74719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5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101284</xdr:rowOff>
    </xdr:from>
    <xdr:to>
      <xdr:col>41</xdr:col>
      <xdr:colOff>50800</xdr:colOff>
      <xdr:row>94</xdr:row>
      <xdr:rowOff>8472</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046134"/>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95488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3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113526</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40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94397</xdr:rowOff>
    </xdr:from>
    <xdr:to>
      <xdr:col>55</xdr:col>
      <xdr:colOff>50800</xdr:colOff>
      <xdr:row>95</xdr:row>
      <xdr:rowOff>24547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21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117274</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0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79310</xdr:rowOff>
    </xdr:from>
    <xdr:to>
      <xdr:col>50</xdr:col>
      <xdr:colOff>165100</xdr:colOff>
      <xdr:row>95</xdr:row>
      <xdr:rowOff>9460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1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25987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597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7888</xdr:rowOff>
    </xdr:from>
    <xdr:to>
      <xdr:col>46</xdr:col>
      <xdr:colOff>38100</xdr:colOff>
      <xdr:row>95</xdr:row>
      <xdr:rowOff>109488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2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126015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0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50484</xdr:rowOff>
    </xdr:from>
    <xdr:to>
      <xdr:col>41</xdr:col>
      <xdr:colOff>101600</xdr:colOff>
      <xdr:row>93</xdr:row>
      <xdr:rowOff>152084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599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168611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577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129122</xdr:rowOff>
    </xdr:from>
    <xdr:to>
      <xdr:col>36</xdr:col>
      <xdr:colOff>165100</xdr:colOff>
      <xdr:row>94</xdr:row>
      <xdr:rowOff>59272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0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75799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584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96106</xdr:rowOff>
    </xdr:from>
    <xdr:to>
      <xdr:col>85</xdr:col>
      <xdr:colOff>127000</xdr:colOff>
      <xdr:row>38</xdr:row>
      <xdr:rowOff>138900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611206"/>
          <a:ext cx="8382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163566</xdr:rowOff>
    </xdr:from>
    <xdr:to>
      <xdr:col>81</xdr:col>
      <xdr:colOff>50800</xdr:colOff>
      <xdr:row>38</xdr:row>
      <xdr:rowOff>138900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507216"/>
          <a:ext cx="889000" cy="14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132339</xdr:rowOff>
    </xdr:from>
    <xdr:to>
      <xdr:col>76</xdr:col>
      <xdr:colOff>114300</xdr:colOff>
      <xdr:row>37</xdr:row>
      <xdr:rowOff>163566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475989"/>
          <a:ext cx="889000" cy="3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132339</xdr:rowOff>
    </xdr:from>
    <xdr:to>
      <xdr:col>71</xdr:col>
      <xdr:colOff>177800</xdr:colOff>
      <xdr:row>37</xdr:row>
      <xdr:rowOff>169510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475989"/>
          <a:ext cx="889000" cy="3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43827</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55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45306</xdr:rowOff>
    </xdr:from>
    <xdr:to>
      <xdr:col>85</xdr:col>
      <xdr:colOff>177800</xdr:colOff>
      <xdr:row>38</xdr:row>
      <xdr:rowOff>146906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56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131683</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7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88100</xdr:rowOff>
    </xdr:from>
    <xdr:to>
      <xdr:col>81</xdr:col>
      <xdr:colOff>101600</xdr:colOff>
      <xdr:row>39</xdr:row>
      <xdr:rowOff>18250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9377</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24333" y="6695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112766</xdr:rowOff>
    </xdr:from>
    <xdr:to>
      <xdr:col>76</xdr:col>
      <xdr:colOff>165100</xdr:colOff>
      <xdr:row>38</xdr:row>
      <xdr:rowOff>42916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4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34043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54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81539</xdr:rowOff>
    </xdr:from>
    <xdr:to>
      <xdr:col>72</xdr:col>
      <xdr:colOff>38100</xdr:colOff>
      <xdr:row>38</xdr:row>
      <xdr:rowOff>11689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42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28216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20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118709</xdr:rowOff>
    </xdr:from>
    <xdr:to>
      <xdr:col>67</xdr:col>
      <xdr:colOff>101600</xdr:colOff>
      <xdr:row>38</xdr:row>
      <xdr:rowOff>48859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6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39987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55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93147</xdr:rowOff>
    </xdr:from>
    <xdr:to>
      <xdr:col>85</xdr:col>
      <xdr:colOff>127000</xdr:colOff>
      <xdr:row>72</xdr:row>
      <xdr:rowOff>47737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266097"/>
          <a:ext cx="838200" cy="12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165609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852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93147</xdr:rowOff>
    </xdr:from>
    <xdr:to>
      <xdr:col>81</xdr:col>
      <xdr:colOff>50800</xdr:colOff>
      <xdr:row>71</xdr:row>
      <xdr:rowOff>137022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266097"/>
          <a:ext cx="889000" cy="4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139157</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132107</xdr:rowOff>
    </xdr:from>
    <xdr:to>
      <xdr:col>76</xdr:col>
      <xdr:colOff>114300</xdr:colOff>
      <xdr:row>71</xdr:row>
      <xdr:rowOff>137022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2305057"/>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17215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04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132107</xdr:rowOff>
    </xdr:from>
    <xdr:to>
      <xdr:col>71</xdr:col>
      <xdr:colOff>177800</xdr:colOff>
      <xdr:row>71</xdr:row>
      <xdr:rowOff>136238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305057"/>
          <a:ext cx="889000" cy="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164025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2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40662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7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168387</xdr:rowOff>
    </xdr:from>
    <xdr:to>
      <xdr:col>85</xdr:col>
      <xdr:colOff>177800</xdr:colOff>
      <xdr:row>72</xdr:row>
      <xdr:rowOff>98537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34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19814</xdr:rowOff>
    </xdr:from>
    <xdr:ext cx="599010"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19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42347</xdr:rowOff>
    </xdr:from>
    <xdr:to>
      <xdr:col>81</xdr:col>
      <xdr:colOff>101600</xdr:colOff>
      <xdr:row>71</xdr:row>
      <xdr:rowOff>143947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21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160474</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181795" y="1199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86222</xdr:rowOff>
    </xdr:from>
    <xdr:to>
      <xdr:col>76</xdr:col>
      <xdr:colOff>165100</xdr:colOff>
      <xdr:row>72</xdr:row>
      <xdr:rowOff>16372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25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32899</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292795" y="1203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81307</xdr:rowOff>
    </xdr:from>
    <xdr:to>
      <xdr:col>72</xdr:col>
      <xdr:colOff>38100</xdr:colOff>
      <xdr:row>72</xdr:row>
      <xdr:rowOff>11457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25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27984</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03795" y="1202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85438</xdr:rowOff>
    </xdr:from>
    <xdr:to>
      <xdr:col>67</xdr:col>
      <xdr:colOff>101600</xdr:colOff>
      <xdr:row>72</xdr:row>
      <xdr:rowOff>15588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25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32115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14795" y="1203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32765</xdr:rowOff>
    </xdr:from>
    <xdr:to>
      <xdr:col>85</xdr:col>
      <xdr:colOff>127000</xdr:colOff>
      <xdr:row>97</xdr:row>
      <xdr:rowOff>151226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663415"/>
          <a:ext cx="838200" cy="11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151226</xdr:rowOff>
    </xdr:from>
    <xdr:to>
      <xdr:col>81</xdr:col>
      <xdr:colOff>50800</xdr:colOff>
      <xdr:row>98</xdr:row>
      <xdr:rowOff>40574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781876"/>
          <a:ext cx="889000" cy="6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8300</xdr:rowOff>
    </xdr:from>
    <xdr:to>
      <xdr:col>76</xdr:col>
      <xdr:colOff>114300</xdr:colOff>
      <xdr:row>98</xdr:row>
      <xdr:rowOff>40574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6810400"/>
          <a:ext cx="889000" cy="3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8300</xdr:rowOff>
    </xdr:from>
    <xdr:to>
      <xdr:col>71</xdr:col>
      <xdr:colOff>177800</xdr:colOff>
      <xdr:row>98</xdr:row>
      <xdr:rowOff>84978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810400"/>
          <a:ext cx="889000" cy="7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58483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153415</xdr:rowOff>
    </xdr:from>
    <xdr:to>
      <xdr:col>85</xdr:col>
      <xdr:colOff>177800</xdr:colOff>
      <xdr:row>97</xdr:row>
      <xdr:rowOff>83565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61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131842</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59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100426</xdr:rowOff>
    </xdr:from>
    <xdr:to>
      <xdr:col>81</xdr:col>
      <xdr:colOff>101600</xdr:colOff>
      <xdr:row>98</xdr:row>
      <xdr:rowOff>30576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73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21703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82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161224</xdr:rowOff>
    </xdr:from>
    <xdr:to>
      <xdr:col>76</xdr:col>
      <xdr:colOff>165100</xdr:colOff>
      <xdr:row>98</xdr:row>
      <xdr:rowOff>91374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79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82501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88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128950</xdr:rowOff>
    </xdr:from>
    <xdr:to>
      <xdr:col>72</xdr:col>
      <xdr:colOff>38100</xdr:colOff>
      <xdr:row>98</xdr:row>
      <xdr:rowOff>59100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50227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85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34178</xdr:rowOff>
    </xdr:from>
    <xdr:to>
      <xdr:col>67</xdr:col>
      <xdr:colOff>101600</xdr:colOff>
      <xdr:row>98</xdr:row>
      <xdr:rowOff>135778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83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126905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92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75555</xdr:rowOff>
    </xdr:from>
    <xdr:to>
      <xdr:col>116</xdr:col>
      <xdr:colOff>63500</xdr:colOff>
      <xdr:row>37</xdr:row>
      <xdr:rowOff>142489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247755"/>
          <a:ext cx="838200" cy="23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45702</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1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142489</xdr:rowOff>
    </xdr:from>
    <xdr:to>
      <xdr:col>111</xdr:col>
      <xdr:colOff>177800</xdr:colOff>
      <xdr:row>37</xdr:row>
      <xdr:rowOff>144546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48613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107586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10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144546</xdr:rowOff>
    </xdr:from>
    <xdr:to>
      <xdr:col>107</xdr:col>
      <xdr:colOff>50800</xdr:colOff>
      <xdr:row>37</xdr:row>
      <xdr:rowOff>154559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88196"/>
          <a:ext cx="889000" cy="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143385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1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145872</xdr:rowOff>
    </xdr:from>
    <xdr:to>
      <xdr:col>102</xdr:col>
      <xdr:colOff>114300</xdr:colOff>
      <xdr:row>37</xdr:row>
      <xdr:rowOff>154559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48952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151614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1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3253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1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24755</xdr:rowOff>
    </xdr:from>
    <xdr:to>
      <xdr:col>116</xdr:col>
      <xdr:colOff>114300</xdr:colOff>
      <xdr:row>36</xdr:row>
      <xdr:rowOff>126355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9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47632</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04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91689</xdr:rowOff>
    </xdr:from>
    <xdr:to>
      <xdr:col>112</xdr:col>
      <xdr:colOff>38100</xdr:colOff>
      <xdr:row>38</xdr:row>
      <xdr:rowOff>21839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3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12966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52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93746</xdr:rowOff>
    </xdr:from>
    <xdr:to>
      <xdr:col>107</xdr:col>
      <xdr:colOff>101600</xdr:colOff>
      <xdr:row>38</xdr:row>
      <xdr:rowOff>23896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3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15023</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53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103759</xdr:rowOff>
    </xdr:from>
    <xdr:to>
      <xdr:col>102</xdr:col>
      <xdr:colOff>165100</xdr:colOff>
      <xdr:row>38</xdr:row>
      <xdr:rowOff>33910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25036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54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95072</xdr:rowOff>
    </xdr:from>
    <xdr:to>
      <xdr:col>98</xdr:col>
      <xdr:colOff>38100</xdr:colOff>
      <xdr:row>38</xdr:row>
      <xdr:rowOff>25222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3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16349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53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42469</xdr:rowOff>
    </xdr:from>
    <xdr:to>
      <xdr:col>116</xdr:col>
      <xdr:colOff>63500</xdr:colOff>
      <xdr:row>59</xdr:row>
      <xdr:rowOff>44069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8019"/>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42469</xdr:rowOff>
    </xdr:from>
    <xdr:to>
      <xdr:col>111</xdr:col>
      <xdr:colOff>177800</xdr:colOff>
      <xdr:row>59</xdr:row>
      <xdr:rowOff>42773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8019"/>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42773</xdr:rowOff>
    </xdr:from>
    <xdr:to>
      <xdr:col>107</xdr:col>
      <xdr:colOff>50800</xdr:colOff>
      <xdr:row>59</xdr:row>
      <xdr:rowOff>43307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8323"/>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41554</xdr:rowOff>
    </xdr:from>
    <xdr:to>
      <xdr:col>102</xdr:col>
      <xdr:colOff>114300</xdr:colOff>
      <xdr:row>59</xdr:row>
      <xdr:rowOff>43307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7104"/>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164719</xdr:rowOff>
    </xdr:from>
    <xdr:to>
      <xdr:col>116</xdr:col>
      <xdr:colOff>114300</xdr:colOff>
      <xdr:row>59</xdr:row>
      <xdr:rowOff>94869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79646</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3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163119</xdr:rowOff>
    </xdr:from>
    <xdr:to>
      <xdr:col>112</xdr:col>
      <xdr:colOff>38100</xdr:colOff>
      <xdr:row>59</xdr:row>
      <xdr:rowOff>93269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84396</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199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163423</xdr:rowOff>
    </xdr:from>
    <xdr:to>
      <xdr:col>107</xdr:col>
      <xdr:colOff>101600</xdr:colOff>
      <xdr:row>59</xdr:row>
      <xdr:rowOff>93573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84700</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02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163957</xdr:rowOff>
    </xdr:from>
    <xdr:to>
      <xdr:col>102</xdr:col>
      <xdr:colOff>165100</xdr:colOff>
      <xdr:row>59</xdr:row>
      <xdr:rowOff>94107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85234</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0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162204</xdr:rowOff>
    </xdr:from>
    <xdr:to>
      <xdr:col>98</xdr:col>
      <xdr:colOff>38100</xdr:colOff>
      <xdr:row>59</xdr:row>
      <xdr:rowOff>92354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83481</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99333" y="101990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100743</xdr:rowOff>
    </xdr:from>
    <xdr:to>
      <xdr:col>116</xdr:col>
      <xdr:colOff>63500</xdr:colOff>
      <xdr:row>73</xdr:row>
      <xdr:rowOff>100781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445143"/>
          <a:ext cx="838200" cy="17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169130</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100743</xdr:rowOff>
    </xdr:from>
    <xdr:to>
      <xdr:col>111</xdr:col>
      <xdr:colOff>177800</xdr:colOff>
      <xdr:row>72</xdr:row>
      <xdr:rowOff>148939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445143"/>
          <a:ext cx="8890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131830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6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148939</xdr:rowOff>
    </xdr:from>
    <xdr:to>
      <xdr:col>107</xdr:col>
      <xdr:colOff>50800</xdr:colOff>
      <xdr:row>73</xdr:row>
      <xdr:rowOff>36564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493339"/>
          <a:ext cx="889000" cy="5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144746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36564</xdr:rowOff>
    </xdr:from>
    <xdr:to>
      <xdr:col>102</xdr:col>
      <xdr:colOff>114300</xdr:colOff>
      <xdr:row>73</xdr:row>
      <xdr:rowOff>91504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552414"/>
          <a:ext cx="889000" cy="5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16825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7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69994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5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49981</xdr:rowOff>
    </xdr:from>
    <xdr:to>
      <xdr:col>116</xdr:col>
      <xdr:colOff>114300</xdr:colOff>
      <xdr:row>73</xdr:row>
      <xdr:rowOff>151581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6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72858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1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49943</xdr:rowOff>
    </xdr:from>
    <xdr:to>
      <xdr:col>112</xdr:col>
      <xdr:colOff>38100</xdr:colOff>
      <xdr:row>72</xdr:row>
      <xdr:rowOff>151543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39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168070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16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98139</xdr:rowOff>
    </xdr:from>
    <xdr:to>
      <xdr:col>107</xdr:col>
      <xdr:colOff>101600</xdr:colOff>
      <xdr:row>73</xdr:row>
      <xdr:rowOff>28289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44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44816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1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157214</xdr:rowOff>
    </xdr:from>
    <xdr:to>
      <xdr:col>102</xdr:col>
      <xdr:colOff>165100</xdr:colOff>
      <xdr:row>73</xdr:row>
      <xdr:rowOff>87364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103891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27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40704</xdr:rowOff>
    </xdr:from>
    <xdr:to>
      <xdr:col>98</xdr:col>
      <xdr:colOff>38100</xdr:colOff>
      <xdr:row>73</xdr:row>
      <xdr:rowOff>142304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5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158831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3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本町で性質別歳出決算分析において、人件費、公債費において類似団体の数値から乖離がみられる。</a:t>
          </a:r>
        </a:p>
        <a:p>
          <a:r>
            <a:rPr kumimoji="1" lang="ja-JP" altLang="en-US" sz="1300">
              <a:latin typeface="ＭＳ Ｐゴシック" panose="020B0600070205080204" pitchFamily="50" charset="-128"/>
              <a:ea typeface="ＭＳ Ｐゴシック" panose="020B0600070205080204" pitchFamily="50" charset="-128"/>
            </a:rPr>
            <a:t>人件費が前年度から増加した要因は給与改定、定年延長に伴う会計年度任用職員の増加が挙げられる。また本町の特徴として、地理的要因、社会的要因などから消防業務を本町のみで担っていること、保育所の多くが公立保育所であることなどにより、人件費が他市町よりも高くなっている。</a:t>
          </a:r>
        </a:p>
        <a:p>
          <a:r>
            <a:rPr kumimoji="1" lang="ja-JP" altLang="en-US" sz="1300">
              <a:latin typeface="ＭＳ Ｐゴシック" panose="020B0600070205080204" pitchFamily="50" charset="-128"/>
              <a:ea typeface="ＭＳ Ｐゴシック" panose="020B0600070205080204" pitchFamily="50" charset="-128"/>
            </a:rPr>
            <a:t>公債費は前年度から減少はしているものの、全国平均、愛媛県平均、類似団体平均と比較しても住民一人当たりのコストは高い水準にある。　近年の状況から分析すると、役場本庁舎、消防庁舎の建設を終え償還のピークを越えていることから、今後は公債費の比率も低下していく見込みとなっている。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3226</xdr:rowOff>
    </xdr:from>
    <xdr:to>
      <xdr:col>24</xdr:col>
      <xdr:colOff>63500</xdr:colOff>
      <xdr:row>38</xdr:row>
      <xdr:rowOff>20600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518326"/>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3226</xdr:rowOff>
    </xdr:from>
    <xdr:to>
      <xdr:col>19</xdr:col>
      <xdr:colOff>177800</xdr:colOff>
      <xdr:row>38</xdr:row>
      <xdr:rowOff>37059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518326"/>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37059</xdr:rowOff>
    </xdr:from>
    <xdr:to>
      <xdr:col>15</xdr:col>
      <xdr:colOff>50800</xdr:colOff>
      <xdr:row>38</xdr:row>
      <xdr:rowOff>120041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552159"/>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98552</xdr:rowOff>
    </xdr:from>
    <xdr:to>
      <xdr:col>10</xdr:col>
      <xdr:colOff>114300</xdr:colOff>
      <xdr:row>38</xdr:row>
      <xdr:rowOff>120041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613652"/>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141250</xdr:rowOff>
    </xdr:from>
    <xdr:to>
      <xdr:col>24</xdr:col>
      <xdr:colOff>114300</xdr:colOff>
      <xdr:row>38</xdr:row>
      <xdr:rowOff>71400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56177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123876</xdr:rowOff>
    </xdr:from>
    <xdr:to>
      <xdr:col>20</xdr:col>
      <xdr:colOff>38100</xdr:colOff>
      <xdr:row>38</xdr:row>
      <xdr:rowOff>54026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45153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6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157709</xdr:rowOff>
    </xdr:from>
    <xdr:to>
      <xdr:col>15</xdr:col>
      <xdr:colOff>101600</xdr:colOff>
      <xdr:row>38</xdr:row>
      <xdr:rowOff>87858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5013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78986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9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69241</xdr:rowOff>
    </xdr:from>
    <xdr:to>
      <xdr:col>10</xdr:col>
      <xdr:colOff>165100</xdr:colOff>
      <xdr:row>38</xdr:row>
      <xdr:rowOff>170841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161968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7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47752</xdr:rowOff>
    </xdr:from>
    <xdr:to>
      <xdr:col>6</xdr:col>
      <xdr:colOff>38100</xdr:colOff>
      <xdr:row>38</xdr:row>
      <xdr:rowOff>149352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140479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5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110426</xdr:rowOff>
    </xdr:from>
    <xdr:to>
      <xdr:col>24</xdr:col>
      <xdr:colOff>63500</xdr:colOff>
      <xdr:row>57</xdr:row>
      <xdr:rowOff>147489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11626"/>
          <a:ext cx="838200" cy="20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32697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05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147489</xdr:rowOff>
    </xdr:from>
    <xdr:to>
      <xdr:col>19</xdr:col>
      <xdr:colOff>177800</xdr:colOff>
      <xdr:row>58</xdr:row>
      <xdr:rowOff>85110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0139"/>
          <a:ext cx="889000" cy="10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33311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85110</xdr:rowOff>
    </xdr:from>
    <xdr:to>
      <xdr:col>15</xdr:col>
      <xdr:colOff>50800</xdr:colOff>
      <xdr:row>58</xdr:row>
      <xdr:rowOff>157609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29210"/>
          <a:ext cx="889000" cy="7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96687</xdr:rowOff>
    </xdr:from>
    <xdr:to>
      <xdr:col>10</xdr:col>
      <xdr:colOff>114300</xdr:colOff>
      <xdr:row>58</xdr:row>
      <xdr:rowOff>157609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69337"/>
          <a:ext cx="889000" cy="23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70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59626</xdr:rowOff>
    </xdr:from>
    <xdr:to>
      <xdr:col>24</xdr:col>
      <xdr:colOff>114300</xdr:colOff>
      <xdr:row>56</xdr:row>
      <xdr:rowOff>161226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6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82503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1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96689</xdr:rowOff>
    </xdr:from>
    <xdr:to>
      <xdr:col>20</xdr:col>
      <xdr:colOff>38100</xdr:colOff>
      <xdr:row>58</xdr:row>
      <xdr:rowOff>26839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43366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4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34310</xdr:rowOff>
    </xdr:from>
    <xdr:to>
      <xdr:col>15</xdr:col>
      <xdr:colOff>101600</xdr:colOff>
      <xdr:row>58</xdr:row>
      <xdr:rowOff>135910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127037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71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106809</xdr:rowOff>
    </xdr:from>
    <xdr:to>
      <xdr:col>10</xdr:col>
      <xdr:colOff>165100</xdr:colOff>
      <xdr:row>59</xdr:row>
      <xdr:rowOff>36959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5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28086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143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45887</xdr:rowOff>
    </xdr:from>
    <xdr:to>
      <xdr:col>6</xdr:col>
      <xdr:colOff>38100</xdr:colOff>
      <xdr:row>57</xdr:row>
      <xdr:rowOff>147487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1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138614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1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78370</xdr:rowOff>
    </xdr:from>
    <xdr:to>
      <xdr:col>24</xdr:col>
      <xdr:colOff>63500</xdr:colOff>
      <xdr:row>72</xdr:row>
      <xdr:rowOff>160845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251320"/>
          <a:ext cx="838200" cy="25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68470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84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160845</xdr:rowOff>
    </xdr:from>
    <xdr:to>
      <xdr:col>19</xdr:col>
      <xdr:colOff>177800</xdr:colOff>
      <xdr:row>74</xdr:row>
      <xdr:rowOff>140876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505245"/>
          <a:ext cx="889000" cy="32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139434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2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22428</xdr:rowOff>
    </xdr:from>
    <xdr:to>
      <xdr:col>15</xdr:col>
      <xdr:colOff>50800</xdr:colOff>
      <xdr:row>74</xdr:row>
      <xdr:rowOff>140876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709728"/>
          <a:ext cx="889000" cy="1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38409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6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22428</xdr:rowOff>
    </xdr:from>
    <xdr:to>
      <xdr:col>10</xdr:col>
      <xdr:colOff>114300</xdr:colOff>
      <xdr:row>77</xdr:row>
      <xdr:rowOff>96168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09728"/>
          <a:ext cx="889000" cy="58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113651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30996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0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27570</xdr:rowOff>
    </xdr:from>
    <xdr:to>
      <xdr:col>24</xdr:col>
      <xdr:colOff>114300</xdr:colOff>
      <xdr:row>71</xdr:row>
      <xdr:rowOff>129170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2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50447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05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110045</xdr:rowOff>
    </xdr:from>
    <xdr:to>
      <xdr:col>20</xdr:col>
      <xdr:colOff>38100</xdr:colOff>
      <xdr:row>73</xdr:row>
      <xdr:rowOff>40195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4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56722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22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90076</xdr:rowOff>
    </xdr:from>
    <xdr:to>
      <xdr:col>15</xdr:col>
      <xdr:colOff>101600</xdr:colOff>
      <xdr:row>75</xdr:row>
      <xdr:rowOff>20226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77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36753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55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143078</xdr:rowOff>
    </xdr:from>
    <xdr:to>
      <xdr:col>10</xdr:col>
      <xdr:colOff>165100</xdr:colOff>
      <xdr:row>74</xdr:row>
      <xdr:rowOff>73228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6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89755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434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45368</xdr:rowOff>
    </xdr:from>
    <xdr:to>
      <xdr:col>6</xdr:col>
      <xdr:colOff>38100</xdr:colOff>
      <xdr:row>77</xdr:row>
      <xdr:rowOff>146968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163495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2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126932</xdr:rowOff>
    </xdr:from>
    <xdr:to>
      <xdr:col>24</xdr:col>
      <xdr:colOff>63500</xdr:colOff>
      <xdr:row>96</xdr:row>
      <xdr:rowOff>18476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414682"/>
          <a:ext cx="838200" cy="6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16110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126932</xdr:rowOff>
    </xdr:from>
    <xdr:to>
      <xdr:col>19</xdr:col>
      <xdr:colOff>177800</xdr:colOff>
      <xdr:row>95</xdr:row>
      <xdr:rowOff>131471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414682"/>
          <a:ext cx="889000" cy="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154043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131471</xdr:rowOff>
    </xdr:from>
    <xdr:to>
      <xdr:col>15</xdr:col>
      <xdr:colOff>50800</xdr:colOff>
      <xdr:row>96</xdr:row>
      <xdr:rowOff>54792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419221"/>
          <a:ext cx="889000" cy="9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4985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63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54792</xdr:rowOff>
    </xdr:from>
    <xdr:to>
      <xdr:col>10</xdr:col>
      <xdr:colOff>114300</xdr:colOff>
      <xdr:row>97</xdr:row>
      <xdr:rowOff>25422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513992"/>
          <a:ext cx="889000" cy="14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42925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3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139126</xdr:rowOff>
    </xdr:from>
    <xdr:to>
      <xdr:col>24</xdr:col>
      <xdr:colOff>114300</xdr:colOff>
      <xdr:row>96</xdr:row>
      <xdr:rowOff>69276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2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162003</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27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76132</xdr:rowOff>
    </xdr:from>
    <xdr:to>
      <xdr:col>20</xdr:col>
      <xdr:colOff>38100</xdr:colOff>
      <xdr:row>96</xdr:row>
      <xdr:rowOff>6282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36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22809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3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80671</xdr:rowOff>
    </xdr:from>
    <xdr:to>
      <xdr:col>15</xdr:col>
      <xdr:colOff>101600</xdr:colOff>
      <xdr:row>96</xdr:row>
      <xdr:rowOff>10821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3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27348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14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3992</xdr:rowOff>
    </xdr:from>
    <xdr:to>
      <xdr:col>10</xdr:col>
      <xdr:colOff>165100</xdr:colOff>
      <xdr:row>96</xdr:row>
      <xdr:rowOff>105592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4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122119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23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146072</xdr:rowOff>
    </xdr:from>
    <xdr:to>
      <xdr:col>6</xdr:col>
      <xdr:colOff>38100</xdr:colOff>
      <xdr:row>97</xdr:row>
      <xdr:rowOff>76222</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60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67349</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69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4775</xdr:rowOff>
    </xdr:from>
    <xdr:to>
      <xdr:col>54</xdr:col>
      <xdr:colOff>189865</xdr:colOff>
      <xdr:row>59</xdr:row>
      <xdr:rowOff>121768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8725"/>
          <a:ext cx="1270" cy="14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125595</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121768</xdr:rowOff>
    </xdr:from>
    <xdr:to>
      <xdr:col>55</xdr:col>
      <xdr:colOff>88900</xdr:colOff>
      <xdr:row>59</xdr:row>
      <xdr:rowOff>121768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122902</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4775</xdr:rowOff>
    </xdr:from>
    <xdr:to>
      <xdr:col>55</xdr:col>
      <xdr:colOff>88900</xdr:colOff>
      <xdr:row>51</xdr:row>
      <xdr:rowOff>4775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114503</xdr:rowOff>
    </xdr:from>
    <xdr:to>
      <xdr:col>55</xdr:col>
      <xdr:colOff>0</xdr:colOff>
      <xdr:row>57</xdr:row>
      <xdr:rowOff>125629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87153"/>
          <a:ext cx="8382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112945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2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90068</xdr:rowOff>
    </xdr:from>
    <xdr:to>
      <xdr:col>55</xdr:col>
      <xdr:colOff>50800</xdr:colOff>
      <xdr:row>57</xdr:row>
      <xdr:rowOff>20218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72784</xdr:rowOff>
    </xdr:from>
    <xdr:to>
      <xdr:col>50</xdr:col>
      <xdr:colOff>114300</xdr:colOff>
      <xdr:row>57</xdr:row>
      <xdr:rowOff>125629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73984"/>
          <a:ext cx="889000" cy="22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80569</xdr:rowOff>
    </xdr:from>
    <xdr:to>
      <xdr:col>50</xdr:col>
      <xdr:colOff>165100</xdr:colOff>
      <xdr:row>57</xdr:row>
      <xdr:rowOff>10719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27246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127026</xdr:rowOff>
    </xdr:from>
    <xdr:to>
      <xdr:col>45</xdr:col>
      <xdr:colOff>177800</xdr:colOff>
      <xdr:row>56</xdr:row>
      <xdr:rowOff>72784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385326"/>
          <a:ext cx="889000" cy="28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144373</xdr:rowOff>
    </xdr:from>
    <xdr:to>
      <xdr:col>46</xdr:col>
      <xdr:colOff>38100</xdr:colOff>
      <xdr:row>57</xdr:row>
      <xdr:rowOff>74523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65650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3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127026</xdr:rowOff>
    </xdr:from>
    <xdr:to>
      <xdr:col>41</xdr:col>
      <xdr:colOff>50800</xdr:colOff>
      <xdr:row>54</xdr:row>
      <xdr:rowOff>160693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385326"/>
          <a:ext cx="889000" cy="3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65430</xdr:rowOff>
    </xdr:from>
    <xdr:to>
      <xdr:col>41</xdr:col>
      <xdr:colOff>101600</xdr:colOff>
      <xdr:row>56</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45301</xdr:rowOff>
    </xdr:from>
    <xdr:to>
      <xdr:col>36</xdr:col>
      <xdr:colOff>165100</xdr:colOff>
      <xdr:row>55</xdr:row>
      <xdr:rowOff>146901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138028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6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63703</xdr:rowOff>
    </xdr:from>
    <xdr:to>
      <xdr:col>55</xdr:col>
      <xdr:colOff>50800</xdr:colOff>
      <xdr:row>57</xdr:row>
      <xdr:rowOff>165303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3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42130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1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74829</xdr:rowOff>
    </xdr:from>
    <xdr:to>
      <xdr:col>50</xdr:col>
      <xdr:colOff>165100</xdr:colOff>
      <xdr:row>58</xdr:row>
      <xdr:rowOff>4979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4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167556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4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21984</xdr:rowOff>
    </xdr:from>
    <xdr:to>
      <xdr:col>46</xdr:col>
      <xdr:colOff>38100</xdr:colOff>
      <xdr:row>56</xdr:row>
      <xdr:rowOff>123584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2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140111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9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76226</xdr:rowOff>
    </xdr:from>
    <xdr:to>
      <xdr:col>41</xdr:col>
      <xdr:colOff>101600</xdr:colOff>
      <xdr:row>55</xdr:row>
      <xdr:rowOff>6376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33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22903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10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109893</xdr:rowOff>
    </xdr:from>
    <xdr:to>
      <xdr:col>36</xdr:col>
      <xdr:colOff>165100</xdr:colOff>
      <xdr:row>55</xdr:row>
      <xdr:rowOff>40043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6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56570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58128</xdr:rowOff>
    </xdr:from>
    <xdr:to>
      <xdr:col>55</xdr:col>
      <xdr:colOff>0</xdr:colOff>
      <xdr:row>76</xdr:row>
      <xdr:rowOff>121793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88328"/>
          <a:ext cx="8382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105548</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792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58128</xdr:rowOff>
    </xdr:from>
    <xdr:to>
      <xdr:col>50</xdr:col>
      <xdr:colOff>114300</xdr:colOff>
      <xdr:row>76</xdr:row>
      <xdr:rowOff>59537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088328"/>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57694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7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98952</xdr:rowOff>
    </xdr:from>
    <xdr:to>
      <xdr:col>45</xdr:col>
      <xdr:colOff>177800</xdr:colOff>
      <xdr:row>76</xdr:row>
      <xdr:rowOff>59537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57702"/>
          <a:ext cx="889000" cy="13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3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72549</xdr:rowOff>
    </xdr:from>
    <xdr:to>
      <xdr:col>41</xdr:col>
      <xdr:colOff>50800</xdr:colOff>
      <xdr:row>75</xdr:row>
      <xdr:rowOff>98952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31299"/>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67594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0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50810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8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70993</xdr:rowOff>
    </xdr:from>
    <xdr:to>
      <xdr:col>55</xdr:col>
      <xdr:colOff>50800</xdr:colOff>
      <xdr:row>77</xdr:row>
      <xdr:rowOff>1143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0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49420</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7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7328</xdr:rowOff>
    </xdr:from>
    <xdr:to>
      <xdr:col>50</xdr:col>
      <xdr:colOff>165100</xdr:colOff>
      <xdr:row>76</xdr:row>
      <xdr:rowOff>108928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3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100055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13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8737</xdr:rowOff>
    </xdr:from>
    <xdr:to>
      <xdr:col>46</xdr:col>
      <xdr:colOff>38100</xdr:colOff>
      <xdr:row>76</xdr:row>
      <xdr:rowOff>110337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3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101464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13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48152</xdr:rowOff>
    </xdr:from>
    <xdr:to>
      <xdr:col>41</xdr:col>
      <xdr:colOff>101600</xdr:colOff>
      <xdr:row>75</xdr:row>
      <xdr:rowOff>149752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0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166279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8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21749</xdr:rowOff>
    </xdr:from>
    <xdr:to>
      <xdr:col>36</xdr:col>
      <xdr:colOff>165100</xdr:colOff>
      <xdr:row>75</xdr:row>
      <xdr:rowOff>123349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8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139876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5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9528</xdr:rowOff>
    </xdr:from>
    <xdr:to>
      <xdr:col>55</xdr:col>
      <xdr:colOff>0</xdr:colOff>
      <xdr:row>96</xdr:row>
      <xdr:rowOff>143216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468728"/>
          <a:ext cx="838200" cy="13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78379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143216</xdr:rowOff>
    </xdr:from>
    <xdr:to>
      <xdr:col>50</xdr:col>
      <xdr:colOff>114300</xdr:colOff>
      <xdr:row>97</xdr:row>
      <xdr:rowOff>24626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602416"/>
          <a:ext cx="889000" cy="5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02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13122</xdr:rowOff>
    </xdr:from>
    <xdr:to>
      <xdr:col>45</xdr:col>
      <xdr:colOff>177800</xdr:colOff>
      <xdr:row>97</xdr:row>
      <xdr:rowOff>24626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643772"/>
          <a:ext cx="889000" cy="1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142474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0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13122</xdr:rowOff>
    </xdr:from>
    <xdr:to>
      <xdr:col>41</xdr:col>
      <xdr:colOff>50800</xdr:colOff>
      <xdr:row>97</xdr:row>
      <xdr:rowOff>33520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643772"/>
          <a:ext cx="889000" cy="2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163070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10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1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130178</xdr:rowOff>
    </xdr:from>
    <xdr:to>
      <xdr:col>55</xdr:col>
      <xdr:colOff>50800</xdr:colOff>
      <xdr:row>96</xdr:row>
      <xdr:rowOff>60328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4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108605</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39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92416</xdr:rowOff>
    </xdr:from>
    <xdr:to>
      <xdr:col>50</xdr:col>
      <xdr:colOff>165100</xdr:colOff>
      <xdr:row>97</xdr:row>
      <xdr:rowOff>22566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55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13693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64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145276</xdr:rowOff>
    </xdr:from>
    <xdr:to>
      <xdr:col>46</xdr:col>
      <xdr:colOff>38100</xdr:colOff>
      <xdr:row>97</xdr:row>
      <xdr:rowOff>75426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60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66553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69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133772</xdr:rowOff>
    </xdr:from>
    <xdr:to>
      <xdr:col>41</xdr:col>
      <xdr:colOff>101600</xdr:colOff>
      <xdr:row>97</xdr:row>
      <xdr:rowOff>63922</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59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55049</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68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154170</xdr:rowOff>
    </xdr:from>
    <xdr:to>
      <xdr:col>36</xdr:col>
      <xdr:colOff>165100</xdr:colOff>
      <xdr:row>97</xdr:row>
      <xdr:rowOff>84320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1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75447</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0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140272</xdr:rowOff>
    </xdr:from>
    <xdr:to>
      <xdr:col>85</xdr:col>
      <xdr:colOff>127000</xdr:colOff>
      <xdr:row>36</xdr:row>
      <xdr:rowOff>22085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41022"/>
          <a:ext cx="838200" cy="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127220</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27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22085</xdr:rowOff>
    </xdr:from>
    <xdr:to>
      <xdr:col>81</xdr:col>
      <xdr:colOff>50800</xdr:colOff>
      <xdr:row>37</xdr:row>
      <xdr:rowOff>144539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94285"/>
          <a:ext cx="889000" cy="29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91656</xdr:rowOff>
    </xdr:from>
    <xdr:to>
      <xdr:col>76</xdr:col>
      <xdr:colOff>114300</xdr:colOff>
      <xdr:row>37</xdr:row>
      <xdr:rowOff>144539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35306"/>
          <a:ext cx="889000" cy="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78858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91656</xdr:rowOff>
    </xdr:from>
    <xdr:to>
      <xdr:col>71</xdr:col>
      <xdr:colOff>177800</xdr:colOff>
      <xdr:row>38</xdr:row>
      <xdr:rowOff>40145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35306"/>
          <a:ext cx="889000" cy="1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41711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4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89472</xdr:rowOff>
    </xdr:from>
    <xdr:to>
      <xdr:col>85</xdr:col>
      <xdr:colOff>177800</xdr:colOff>
      <xdr:row>36</xdr:row>
      <xdr:rowOff>19622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112349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4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142735</xdr:rowOff>
    </xdr:from>
    <xdr:to>
      <xdr:col>81</xdr:col>
      <xdr:colOff>101600</xdr:colOff>
      <xdr:row>36</xdr:row>
      <xdr:rowOff>72885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4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89412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1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93739</xdr:rowOff>
    </xdr:from>
    <xdr:to>
      <xdr:col>76</xdr:col>
      <xdr:colOff>165100</xdr:colOff>
      <xdr:row>38</xdr:row>
      <xdr:rowOff>23888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37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15015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40856</xdr:rowOff>
    </xdr:from>
    <xdr:to>
      <xdr:col>72</xdr:col>
      <xdr:colOff>38100</xdr:colOff>
      <xdr:row>37</xdr:row>
      <xdr:rowOff>142456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133583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7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160795</xdr:rowOff>
    </xdr:from>
    <xdr:to>
      <xdr:col>67</xdr:col>
      <xdr:colOff>101600</xdr:colOff>
      <xdr:row>38</xdr:row>
      <xdr:rowOff>90945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82072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104218</xdr:rowOff>
    </xdr:from>
    <xdr:to>
      <xdr:col>85</xdr:col>
      <xdr:colOff>127000</xdr:colOff>
      <xdr:row>55</xdr:row>
      <xdr:rowOff>23800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362518"/>
          <a:ext cx="838200" cy="9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97571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184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104218</xdr:rowOff>
    </xdr:from>
    <xdr:to>
      <xdr:col>81</xdr:col>
      <xdr:colOff>50800</xdr:colOff>
      <xdr:row>56</xdr:row>
      <xdr:rowOff>138785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362518"/>
          <a:ext cx="889000" cy="37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153754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1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138785</xdr:rowOff>
    </xdr:from>
    <xdr:to>
      <xdr:col>76</xdr:col>
      <xdr:colOff>114300</xdr:colOff>
      <xdr:row>57</xdr:row>
      <xdr:rowOff>9055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39985"/>
          <a:ext cx="889000" cy="4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56452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2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53632</xdr:rowOff>
    </xdr:from>
    <xdr:to>
      <xdr:col>71</xdr:col>
      <xdr:colOff>177800</xdr:colOff>
      <xdr:row>57</xdr:row>
      <xdr:rowOff>9055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654832"/>
          <a:ext cx="889000" cy="12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101405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7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117097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1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144450</xdr:rowOff>
    </xdr:from>
    <xdr:to>
      <xdr:col>85</xdr:col>
      <xdr:colOff>177800</xdr:colOff>
      <xdr:row>55</xdr:row>
      <xdr:rowOff>74600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40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122877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8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53418</xdr:rowOff>
    </xdr:from>
    <xdr:to>
      <xdr:col>81</xdr:col>
      <xdr:colOff>101600</xdr:colOff>
      <xdr:row>54</xdr:row>
      <xdr:rowOff>155018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3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08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87985</xdr:rowOff>
    </xdr:from>
    <xdr:to>
      <xdr:col>76</xdr:col>
      <xdr:colOff>165100</xdr:colOff>
      <xdr:row>57</xdr:row>
      <xdr:rowOff>18135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34662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6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129705</xdr:rowOff>
    </xdr:from>
    <xdr:to>
      <xdr:col>72</xdr:col>
      <xdr:colOff>38100</xdr:colOff>
      <xdr:row>57</xdr:row>
      <xdr:rowOff>59855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3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76382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50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2832</xdr:rowOff>
    </xdr:from>
    <xdr:to>
      <xdr:col>67</xdr:col>
      <xdr:colOff>101600</xdr:colOff>
      <xdr:row>56</xdr:row>
      <xdr:rowOff>104432</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60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120959</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37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96106</xdr:rowOff>
    </xdr:from>
    <xdr:to>
      <xdr:col>85</xdr:col>
      <xdr:colOff>127000</xdr:colOff>
      <xdr:row>78</xdr:row>
      <xdr:rowOff>138900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69206"/>
          <a:ext cx="8382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163565</xdr:rowOff>
    </xdr:from>
    <xdr:to>
      <xdr:col>81</xdr:col>
      <xdr:colOff>50800</xdr:colOff>
      <xdr:row>78</xdr:row>
      <xdr:rowOff>138900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365215"/>
          <a:ext cx="889000" cy="14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132339</xdr:rowOff>
    </xdr:from>
    <xdr:to>
      <xdr:col>76</xdr:col>
      <xdr:colOff>114300</xdr:colOff>
      <xdr:row>77</xdr:row>
      <xdr:rowOff>163565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333989"/>
          <a:ext cx="889000" cy="3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132339</xdr:rowOff>
    </xdr:from>
    <xdr:to>
      <xdr:col>71</xdr:col>
      <xdr:colOff>177800</xdr:colOff>
      <xdr:row>77</xdr:row>
      <xdr:rowOff>169509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333989"/>
          <a:ext cx="889000" cy="3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43828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45306</xdr:rowOff>
    </xdr:from>
    <xdr:to>
      <xdr:col>85</xdr:col>
      <xdr:colOff>177800</xdr:colOff>
      <xdr:row>78</xdr:row>
      <xdr:rowOff>146906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1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131683</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3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88100</xdr:rowOff>
    </xdr:from>
    <xdr:to>
      <xdr:col>81</xdr:col>
      <xdr:colOff>101600</xdr:colOff>
      <xdr:row>79</xdr:row>
      <xdr:rowOff>18250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9377</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553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112765</xdr:rowOff>
    </xdr:from>
    <xdr:to>
      <xdr:col>76</xdr:col>
      <xdr:colOff>165100</xdr:colOff>
      <xdr:row>78</xdr:row>
      <xdr:rowOff>42915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31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34042</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4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81539</xdr:rowOff>
    </xdr:from>
    <xdr:to>
      <xdr:col>72</xdr:col>
      <xdr:colOff>38100</xdr:colOff>
      <xdr:row>78</xdr:row>
      <xdr:rowOff>11689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28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28216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05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118709</xdr:rowOff>
    </xdr:from>
    <xdr:to>
      <xdr:col>67</xdr:col>
      <xdr:colOff>101600</xdr:colOff>
      <xdr:row>78</xdr:row>
      <xdr:rowOff>48859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2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39986</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1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93148</xdr:rowOff>
    </xdr:from>
    <xdr:to>
      <xdr:col>85</xdr:col>
      <xdr:colOff>127000</xdr:colOff>
      <xdr:row>92</xdr:row>
      <xdr:rowOff>47738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5695098"/>
          <a:ext cx="838200" cy="12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165575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81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93148</xdr:rowOff>
    </xdr:from>
    <xdr:to>
      <xdr:col>81</xdr:col>
      <xdr:colOff>50800</xdr:colOff>
      <xdr:row>91</xdr:row>
      <xdr:rowOff>137023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5695098"/>
          <a:ext cx="889000" cy="4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139157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42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132107</xdr:rowOff>
    </xdr:from>
    <xdr:to>
      <xdr:col>76</xdr:col>
      <xdr:colOff>114300</xdr:colOff>
      <xdr:row>91</xdr:row>
      <xdr:rowOff>137023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3703300" y="15734057"/>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17215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47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132107</xdr:rowOff>
    </xdr:from>
    <xdr:to>
      <xdr:col>71</xdr:col>
      <xdr:colOff>177800</xdr:colOff>
      <xdr:row>91</xdr:row>
      <xdr:rowOff>136238</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5734057"/>
          <a:ext cx="889000" cy="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164025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5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40662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49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168388</xdr:rowOff>
    </xdr:from>
    <xdr:to>
      <xdr:col>85</xdr:col>
      <xdr:colOff>177800</xdr:colOff>
      <xdr:row>92</xdr:row>
      <xdr:rowOff>98538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57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19815</xdr:rowOff>
    </xdr:from>
    <xdr:ext cx="599010"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621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42348</xdr:rowOff>
    </xdr:from>
    <xdr:to>
      <xdr:col>81</xdr:col>
      <xdr:colOff>101600</xdr:colOff>
      <xdr:row>91</xdr:row>
      <xdr:rowOff>143948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564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160475</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181795" y="15419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86223</xdr:rowOff>
    </xdr:from>
    <xdr:to>
      <xdr:col>76</xdr:col>
      <xdr:colOff>165100</xdr:colOff>
      <xdr:row>92</xdr:row>
      <xdr:rowOff>16373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568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32900</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292795" y="1546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81307</xdr:rowOff>
    </xdr:from>
    <xdr:to>
      <xdr:col>72</xdr:col>
      <xdr:colOff>38100</xdr:colOff>
      <xdr:row>92</xdr:row>
      <xdr:rowOff>11457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568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27984</xdr:rowOff>
    </xdr:from>
    <xdr:ext cx="599010"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03795" y="1545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85438</xdr:rowOff>
    </xdr:from>
    <xdr:to>
      <xdr:col>67</xdr:col>
      <xdr:colOff>101600</xdr:colOff>
      <xdr:row>92</xdr:row>
      <xdr:rowOff>15588</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56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32115</xdr:rowOff>
    </xdr:from>
    <xdr:ext cx="599010"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14795" y="1546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56947</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371897"/>
          <a:ext cx="1269" cy="1282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3624</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14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56947</xdr:rowOff>
    </xdr:from>
    <xdr:to>
      <xdr:col>116</xdr:col>
      <xdr:colOff>152400</xdr:colOff>
      <xdr:row>31</xdr:row>
      <xdr:rowOff>56947</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371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56947</xdr:rowOff>
    </xdr:from>
    <xdr:to>
      <xdr:col>116</xdr:col>
      <xdr:colOff>63500</xdr:colOff>
      <xdr:row>31</xdr:row>
      <xdr:rowOff>160274</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1323300" y="5371897"/>
          <a:ext cx="8382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109846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34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131419</xdr:rowOff>
    </xdr:from>
    <xdr:to>
      <xdr:col>116</xdr:col>
      <xdr:colOff>114300</xdr:colOff>
      <xdr:row>38</xdr:row>
      <xdr:rowOff>61570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4750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160274</xdr:rowOff>
    </xdr:from>
    <xdr:to>
      <xdr:col>111</xdr:col>
      <xdr:colOff>177800</xdr:colOff>
      <xdr:row>32</xdr:row>
      <xdr:rowOff>150673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20434300" y="5475224"/>
          <a:ext cx="889000" cy="16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150622</xdr:rowOff>
    </xdr:from>
    <xdr:to>
      <xdr:col>112</xdr:col>
      <xdr:colOff>38100</xdr:colOff>
      <xdr:row>38</xdr:row>
      <xdr:rowOff>80772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49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71899</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58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111354</xdr:rowOff>
    </xdr:from>
    <xdr:to>
      <xdr:col>107</xdr:col>
      <xdr:colOff>50800</xdr:colOff>
      <xdr:row>32</xdr:row>
      <xdr:rowOff>150673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5254854"/>
          <a:ext cx="889000" cy="38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1118</xdr:rowOff>
    </xdr:from>
    <xdr:to>
      <xdr:col>107</xdr:col>
      <xdr:colOff>101600</xdr:colOff>
      <xdr:row>38</xdr:row>
      <xdr:rowOff>102718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1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93845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6089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111354</xdr:rowOff>
    </xdr:from>
    <xdr:to>
      <xdr:col>102</xdr:col>
      <xdr:colOff>114300</xdr:colOff>
      <xdr:row>31</xdr:row>
      <xdr:rowOff>124613</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5254854"/>
          <a:ext cx="889000" cy="18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138735</xdr:rowOff>
    </xdr:from>
    <xdr:to>
      <xdr:col>102</xdr:col>
      <xdr:colOff>165100</xdr:colOff>
      <xdr:row>38</xdr:row>
      <xdr:rowOff>68885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4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60012</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575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2032</xdr:rowOff>
    </xdr:from>
    <xdr:to>
      <xdr:col>98</xdr:col>
      <xdr:colOff>38100</xdr:colOff>
      <xdr:row>38</xdr:row>
      <xdr:rowOff>103632</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517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94759</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609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6147</xdr:rowOff>
    </xdr:from>
    <xdr:to>
      <xdr:col>116</xdr:col>
      <xdr:colOff>114300</xdr:colOff>
      <xdr:row>31</xdr:row>
      <xdr:rowOff>107747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532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130624</xdr:rowOff>
    </xdr:from>
    <xdr:ext cx="469744"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527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109474</xdr:rowOff>
    </xdr:from>
    <xdr:to>
      <xdr:col>112</xdr:col>
      <xdr:colOff>38100</xdr:colOff>
      <xdr:row>32</xdr:row>
      <xdr:rowOff>39624</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54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56151</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088428" y="519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99873</xdr:rowOff>
    </xdr:from>
    <xdr:to>
      <xdr:col>107</xdr:col>
      <xdr:colOff>101600</xdr:colOff>
      <xdr:row>33</xdr:row>
      <xdr:rowOff>30023</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558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46550</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199428" y="536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60554</xdr:rowOff>
    </xdr:from>
    <xdr:to>
      <xdr:col>102</xdr:col>
      <xdr:colOff>165100</xdr:colOff>
      <xdr:row>30</xdr:row>
      <xdr:rowOff>162154</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520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7231</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10428" y="497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73813</xdr:rowOff>
    </xdr:from>
    <xdr:to>
      <xdr:col>98</xdr:col>
      <xdr:colOff>38100</xdr:colOff>
      <xdr:row>32</xdr:row>
      <xdr:rowOff>3963</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538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20490</xdr:rowOff>
    </xdr:from>
    <xdr:ext cx="469744"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21428" y="516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住民一人当たりの目的別決算額において、類似団体や全国平均と比較して、総務費、民生費、衛生費、消防費、公債費、諸支出金が高い水準にある。</a:t>
          </a:r>
        </a:p>
        <a:p>
          <a:r>
            <a:rPr kumimoji="1" lang="ja-JP" altLang="en-US" sz="1300">
              <a:latin typeface="ＭＳ Ｐゴシック" panose="020B0600070205080204" pitchFamily="50" charset="-128"/>
              <a:ea typeface="ＭＳ Ｐゴシック" panose="020B0600070205080204" pitchFamily="50" charset="-128"/>
            </a:rPr>
            <a:t>　総務費については、寄附金額増に伴い、ふるさと寄附金事業（返礼品）、各種基金事業（積立金）が増加、情報システム等運用管理事務（システム標準化）が増加している。民生費については、児童福祉の分野が増加しており、城辺保育所改修事業、御荘夢創造館（児童館）改修事業、子どもの居場所（あいなんくる）新築事業が増加している。衛生費については、減少しているものの類似団体平均値より高い水準となっている。単年度要因としては、西海保健福祉センター改修事業が増加している。消防費については、防災対策の分野で増加しており、災害避難場所整備事業（津波避難ビル屋外階段設置）が増加している。公債費については、地方債残高は合併当初から減少しているものの、全国や類似団体の平均等と比較すると高い水準にある。近年の状況から分析すると、役場本庁舎、消防庁舎の建設を終え償還のピークを越えていることから、今後は公債費は減少していくと見込まれる。諸支出金については、公営企業（交通・旅客船事業）を有しているため、全国や類似団体の平均等と比較すると高い水準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標準財政規模に対する財政調整基金残高の比率は、過去５年間はやや増加で推移しており、実質収支額は令和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低い状態となった。これは年度末の余剰金が見込よりも少額で決算したことによる。実質単年度収支についても、実質収支額を基に計算されるため低い状態となっている。今後は適正な資金収支の把握に努め、基金運用、財政運営の適正な状態維持に取り組んで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各会計とも毎年度黒字を保っている。</a:t>
          </a:r>
        </a:p>
        <a:p>
          <a:r>
            <a:rPr kumimoji="1" lang="ja-JP" altLang="en-US" sz="1400">
              <a:latin typeface="ＭＳ ゴシック" pitchFamily="49" charset="-128"/>
              <a:ea typeface="ＭＳ ゴシック" pitchFamily="49" charset="-128"/>
            </a:rPr>
            <a:t>　一般会計は、年度末の余剰金が見込よりも少額で決算したことにより、黒字額での金額幅が大きく減少している。今後適正な基金運用に努める。特別会計においては独立採算の原則に立ち返った運営に努め、今後も黒字を保て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減少傾向であり、これは地方債発行額の抑制、据置期間の短縮による利子の減少が影響している。公営企業債の元利償還金に対する繰入金においても、償還終了等に伴い数値は減少となった。算入公債費等においては、元利償還金の減や、事業費補正での算入公債費の減により、減少傾向となっている。実質公債費比率の分子についても、これらの理由から減少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消防庁舎や新庁舎の建設、消防救急デジタル無線の整備などにより、平成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年度及び平成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年度の地方債現在高は一時的に増加となったが、平成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地方債の発行額が償還額を下回り地方債現在高は減少した。また充当可能財源等についても、交付税措置率の高い地方債の優先活用などを通して、将来の負担の軽減に努めている。将来負担比率は将来負担額よりも充当可能財源が大きい状態であるため、将来負担なしとして健全な状態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愛媛県愛南町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増加の主な要因は、財政調整基金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万円積立、地域活性化基金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ふるさと寄附金の好調・不調の波に伴い、基金残高の大きな増減が考えられる。今後はふるさと寄附金の動向に留意しつつ、長期的な視野を持って基金の管理を行う。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地域活性化基金：地域の活性化及び住民の一体的な公共活動の促進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ふるさとづくり基金：寄附を通じた参加型の地方自治を実現し、愛南町のふるさとづくりに資するための事業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公共施設マネジメント基金：公共施設等の整備事業、集約化・複合化事業、転用事業、除却事業及び保全事業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地域福祉基金：高齢者等の在宅福祉の向上、健康づくり、ボランティア活動の支援等高齢者保健福祉施策の推進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防災対策基金：防災減災に関する事業、災害発生時応急対策、復旧復興に関する事業、被災地支援活動等に関する事業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地域活性化基金：一般寄附金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万円積立、地域コミュニティ事業等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万円積立、次年度事業へ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万円積立、前年積立を指定分野事業へ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万円積立、内海支所エレベータ更新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防災対策基金：利子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ふるさとづくり基金はふるさと寄附金の収入と連動して管理を行う。その他の基金は決算状況・情勢・政策を踏まえ積立てや取崩しを行うが、中長期的には規模縮小していく見通しである。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内容は利子積立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非常時に対する備えとして決算を踏まえ積み立て、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億円を保持目標として運用する。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内容は利子積立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万円、臨時財政対策債償還用積立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公債費の負担軽減や、任意繰上償還発生に備え、維持していく見通しである。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E8C5799-8D26-4F83-85AE-C7454F02C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9191077-00E4-4C63-B654-E700677C81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8FE07E0-86EF-4E2C-B3D9-AF3FCBAE4FAA}"/>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B4A7B2D-057F-4FD1-B614-5C95CA6BCCCD}"/>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622ED0D-BBA6-400C-A0AA-AB6535905130}"/>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F3BC816-FFB6-4AD9-A8A1-7BD04B2B33BA}"/>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A7BD761-7BCB-44C0-924D-C312265EF95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A6053F7-E99E-4496-8288-5B66E61F759B}"/>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63D5136-C79F-47E0-AB7E-FFB81A7D33C4}"/>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9A325F1-43ED-4128-9080-1CEB1D54B90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A1D740C-6124-4D28-B4A7-BB6E9289B548}"/>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782812F-73E3-4FDD-BBFB-500213D9544B}"/>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9A2D2DB-2D4E-4F6D-8693-4BDC9D2EEBD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DD3D002-E236-4B29-8C04-77751FF65A0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2D744E3-8A1F-44E8-8B13-FFE8014D87E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C511124-E892-4D9C-B7EA-5AE447C862E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973B5A2-1DC0-4171-8295-4ADFF1B47F6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C784D9E-54F8-4428-A31B-11DD5E690F8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C1A4478-2E31-424C-822B-7BA6CBDA8177}"/>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C390EF9-FEF6-43A8-8897-66EA7E8FB26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E53473A-62D3-43D5-A738-697C20E87BC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A5B8527-7941-474A-887B-D7100E0EF9B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4A8C92B-D227-4D46-BFE5-EE03C386E3F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F390603-9734-4EE9-8E60-656AF21D3A9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E4BF4FC-B3C0-493E-8F6C-634E2BED5EC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A1E22D4-4FB4-4964-B832-48AC18DED39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A697D33-08FA-47ED-B2A2-11C60651670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36A8D12-9709-4BE1-AE5A-DD6F2BABBA2E}"/>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267B996-8214-4C98-833B-B580B2946D1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FE25986-A2C2-4D95-A4AD-13AAA451417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3102680-7564-4439-A82E-E81824CB6A8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4F35025-B73D-486E-9EAF-395BBF53344D}"/>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E379CB5-424E-49F1-B87A-F3B8D77A4142}"/>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F5D1BA8-8B40-42C9-8106-7DB73A5C472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8B5588C-2B91-48A7-AB09-18C7AA1A41A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F97E747-20D3-42AF-AFDC-1AC6E3AB4A9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48A5058-B3EB-4965-A307-4FBF386AC371}"/>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74ADD5A-955D-49EB-8148-D5AB1A49C32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8A9F2BA-9DDA-4C13-91E9-6FBCE62C206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FD36FDB-E478-4691-AAA0-86D0B1D5F0C1}"/>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64DBB4E-1390-42F7-933A-6317E9EA541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1214C54-BD18-47D6-A765-763D2B454CD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1CC42C9-92A8-471A-BF3D-BE85758C256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FC64EE7-F1F9-43D6-A67E-B3AA4EE7B24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B458FDF-8875-473D-950C-07E4D4F059A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49ED2C4-BEA3-4272-8057-74BC1D3532A3}"/>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C592D87-B4D1-4EEA-82D6-D0BFA496644E}"/>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F4B98C5-35A3-40DB-8F24-C518F5C56BF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E473D99-0B8A-466B-8F3D-41AAA77D41E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3755B19-EDA6-4A8C-B5DD-78048398DCB7}"/>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70112AD-5993-4CD9-9EC8-359DCFC1B21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8291897-1D7F-4BD4-915F-FC9F489A85E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25829A4-0771-4EEA-A8B4-E206E042B13C}"/>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D24552E-0024-4B8A-9FDF-776C74A1E33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4885777-BA5B-4089-97D0-69B40E462DD4}"/>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7324623-BA32-4209-B2DD-23F661DD498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E12366F-D2CC-4362-A456-7958CAA6E1F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u="none" strike="noStrike" baseline="0">
              <a:solidFill>
                <a:schemeClr val="dk1"/>
              </a:solidFill>
              <a:latin typeface="+mn-lt"/>
              <a:ea typeface="+mn-ea"/>
              <a:cs typeface="+mn-cs"/>
            </a:rPr>
            <a:t>　</a:t>
          </a:r>
          <a:r>
            <a:rPr lang="ja-JP" altLang="en-US" sz="1000" b="0" i="0" u="none" strike="noStrike" baseline="0">
              <a:solidFill>
                <a:schemeClr val="dk1"/>
              </a:solidFill>
              <a:latin typeface="+mn-ea"/>
              <a:ea typeface="+mn-ea"/>
              <a:cs typeface="+mn-cs"/>
            </a:rPr>
            <a:t>有形固定資産減価償却率は、類似団体、全国平均、愛媛県平均と比較しても若干低い水準にあり、老朽化の度合いが低く施設が比較的新しいものが多い状態が表れている。</a:t>
          </a:r>
          <a:endParaRPr lang="en-US" altLang="ja-JP" sz="1000" b="0" i="0" u="none" strike="noStrike" baseline="0">
            <a:solidFill>
              <a:schemeClr val="dk1"/>
            </a:solidFill>
            <a:latin typeface="+mn-ea"/>
            <a:ea typeface="+mn-ea"/>
            <a:cs typeface="+mn-cs"/>
          </a:endParaRPr>
        </a:p>
        <a:p>
          <a:pPr rtl="0"/>
          <a:r>
            <a:rPr lang="ja-JP" altLang="en-US" sz="1000" b="0" i="0" u="none" strike="noStrike" baseline="0">
              <a:solidFill>
                <a:schemeClr val="dk1"/>
              </a:solidFill>
              <a:latin typeface="+mn-ea"/>
              <a:ea typeface="+mn-ea"/>
              <a:cs typeface="+mn-cs"/>
            </a:rPr>
            <a:t>　今後の施設整備・更新にあたっては、各種計画等を通して計画的な管理を行い、現存施設は長期使用を前提とした予防保全、新規施設や施設更新はその必要性や規模など考慮し、町全体の施設の適正管理に努める。</a:t>
          </a:r>
          <a:endParaRPr lang="en-US" altLang="ja-JP" sz="1000" b="0" i="0" u="none" strike="noStrike" baseline="0">
            <a:solidFill>
              <a:schemeClr val="dk1"/>
            </a:solidFill>
            <a:latin typeface="+mn-ea"/>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40B737F-4CA3-4F7A-B5DC-05E3F50D727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28C57CB-E2D8-4BC5-BC8D-1E46252E86D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F904D4D-F014-4D51-8A90-80D1BE80064C}"/>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37B6A02-EB59-44DF-B1C5-26980CC28558}"/>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3FD744B-9343-4DA9-BD26-82A7C5B63DF8}"/>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564A66B-28B9-4C40-A7C5-9251FD82B36E}"/>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D5D77154-B8DD-4A67-93A0-46A17867C5C9}"/>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1667DEB-CACD-4AA9-AD51-5CF2D5EA42E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21441EE-0B4C-4562-A92F-B9B539F0ED5F}"/>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D70A047-0299-4721-9447-412ECB273C2D}"/>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EE9FBEF-0642-4498-87C1-CAD8E4191D40}"/>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BC592E6-25C3-455A-906A-5B595D114B60}"/>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DE8F03B-BE53-4E9F-B54D-04CB6C774E61}"/>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E167FB0-F66C-4841-8786-109504B1758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4626BB6E-A595-4B7C-B29E-1A340649BD9B}"/>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AB31482-FF5E-4D0E-8CF2-5E826125579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75" name="直線コネクタ 74">
          <a:extLst>
            <a:ext uri="{FF2B5EF4-FFF2-40B4-BE49-F238E27FC236}">
              <a16:creationId xmlns:a16="http://schemas.microsoft.com/office/drawing/2014/main" id="{70F60C42-125E-460B-A607-D7A9BFF6D4BD}"/>
            </a:ext>
          </a:extLst>
        </xdr:cNvPr>
        <xdr:cNvCxnSpPr/>
      </xdr:nvCxnSpPr>
      <xdr:spPr>
        <a:xfrm flipV="1">
          <a:off x="4306570" y="5315162"/>
          <a:ext cx="127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76" name="有形固定資産減価償却率最小値テキスト">
          <a:extLst>
            <a:ext uri="{FF2B5EF4-FFF2-40B4-BE49-F238E27FC236}">
              <a16:creationId xmlns:a16="http://schemas.microsoft.com/office/drawing/2014/main" id="{FD04C64A-9826-441A-9C09-0D458D905A20}"/>
            </a:ext>
          </a:extLst>
        </xdr:cNvPr>
        <xdr:cNvSpPr txBox="1"/>
      </xdr:nvSpPr>
      <xdr:spPr>
        <a:xfrm>
          <a:off x="4359275" y="6531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77" name="直線コネクタ 76">
          <a:extLst>
            <a:ext uri="{FF2B5EF4-FFF2-40B4-BE49-F238E27FC236}">
              <a16:creationId xmlns:a16="http://schemas.microsoft.com/office/drawing/2014/main" id="{3825D2B1-696E-429A-8B6F-12EDDFF19302}"/>
            </a:ext>
          </a:extLst>
        </xdr:cNvPr>
        <xdr:cNvCxnSpPr/>
      </xdr:nvCxnSpPr>
      <xdr:spPr>
        <a:xfrm>
          <a:off x="4216400" y="653436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8" name="有形固定資産減価償却率最大値テキスト">
          <a:extLst>
            <a:ext uri="{FF2B5EF4-FFF2-40B4-BE49-F238E27FC236}">
              <a16:creationId xmlns:a16="http://schemas.microsoft.com/office/drawing/2014/main" id="{62ABFFA3-26B4-43B5-B96D-B9B464DFB359}"/>
            </a:ext>
          </a:extLst>
        </xdr:cNvPr>
        <xdr:cNvSpPr txBox="1"/>
      </xdr:nvSpPr>
      <xdr:spPr>
        <a:xfrm>
          <a:off x="4359275" y="509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9" name="直線コネクタ 78">
          <a:extLst>
            <a:ext uri="{FF2B5EF4-FFF2-40B4-BE49-F238E27FC236}">
              <a16:creationId xmlns:a16="http://schemas.microsoft.com/office/drawing/2014/main" id="{9F9662AD-0B37-4F8F-82EA-737396EE9019}"/>
            </a:ext>
          </a:extLst>
        </xdr:cNvPr>
        <xdr:cNvCxnSpPr/>
      </xdr:nvCxnSpPr>
      <xdr:spPr>
        <a:xfrm>
          <a:off x="4216400" y="531516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75159</xdr:rowOff>
    </xdr:from>
    <xdr:ext cx="405111" cy="259045"/>
    <xdr:sp macro="" textlink="">
      <xdr:nvSpPr>
        <xdr:cNvPr id="80" name="有形固定資産減価償却率平均値テキスト">
          <a:extLst>
            <a:ext uri="{FF2B5EF4-FFF2-40B4-BE49-F238E27FC236}">
              <a16:creationId xmlns:a16="http://schemas.microsoft.com/office/drawing/2014/main" id="{05F9527E-852A-4F15-9B6C-629EDD6347E9}"/>
            </a:ext>
          </a:extLst>
        </xdr:cNvPr>
        <xdr:cNvSpPr txBox="1"/>
      </xdr:nvSpPr>
      <xdr:spPr>
        <a:xfrm>
          <a:off x="4359275" y="5913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フローチャート: 判断 80">
          <a:extLst>
            <a:ext uri="{FF2B5EF4-FFF2-40B4-BE49-F238E27FC236}">
              <a16:creationId xmlns:a16="http://schemas.microsoft.com/office/drawing/2014/main" id="{0087B492-0B30-4164-8AD2-CE55445F5D10}"/>
            </a:ext>
          </a:extLst>
        </xdr:cNvPr>
        <xdr:cNvSpPr/>
      </xdr:nvSpPr>
      <xdr:spPr>
        <a:xfrm>
          <a:off x="4254500" y="59355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2" name="フローチャート: 判断 81">
          <a:extLst>
            <a:ext uri="{FF2B5EF4-FFF2-40B4-BE49-F238E27FC236}">
              <a16:creationId xmlns:a16="http://schemas.microsoft.com/office/drawing/2014/main" id="{B8000493-4A9D-45E5-A78C-AD6C86420BA1}"/>
            </a:ext>
          </a:extLst>
        </xdr:cNvPr>
        <xdr:cNvSpPr/>
      </xdr:nvSpPr>
      <xdr:spPr>
        <a:xfrm>
          <a:off x="3616325" y="58779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83" name="フローチャート: 判断 82">
          <a:extLst>
            <a:ext uri="{FF2B5EF4-FFF2-40B4-BE49-F238E27FC236}">
              <a16:creationId xmlns:a16="http://schemas.microsoft.com/office/drawing/2014/main" id="{8BEAD4A0-3117-456D-9B2F-36363BC65EAB}"/>
            </a:ext>
          </a:extLst>
        </xdr:cNvPr>
        <xdr:cNvSpPr/>
      </xdr:nvSpPr>
      <xdr:spPr>
        <a:xfrm>
          <a:off x="2930525" y="57723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a:extLst>
            <a:ext uri="{FF2B5EF4-FFF2-40B4-BE49-F238E27FC236}">
              <a16:creationId xmlns:a16="http://schemas.microsoft.com/office/drawing/2014/main" id="{7776D7F8-B051-4C83-A112-96ED83C2E43D}"/>
            </a:ext>
          </a:extLst>
        </xdr:cNvPr>
        <xdr:cNvSpPr/>
      </xdr:nvSpPr>
      <xdr:spPr>
        <a:xfrm>
          <a:off x="2244725" y="56451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7AE35FCE-8565-456B-94A6-14F7EC57218B}"/>
            </a:ext>
          </a:extLst>
        </xdr:cNvPr>
        <xdr:cNvSpPr/>
      </xdr:nvSpPr>
      <xdr:spPr>
        <a:xfrm>
          <a:off x="1558925" y="547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5EE7E24-BA21-4DD6-B235-3A60F00BD1E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9C29D64-498F-401F-B57F-9CF28D57D64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5EBDA72-FB8D-4A28-B01C-0017AA0B060B}"/>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42D16FC-3A02-4BF0-8303-10280F4CD9D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105D6F2-3D54-4BEB-A31A-B7588E0DC08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137372</xdr:rowOff>
    </xdr:from>
    <xdr:to>
      <xdr:col>23</xdr:col>
      <xdr:colOff>136525</xdr:colOff>
      <xdr:row>30</xdr:row>
      <xdr:rowOff>67522</xdr:rowOff>
    </xdr:to>
    <xdr:sp macro="" textlink="">
      <xdr:nvSpPr>
        <xdr:cNvPr id="91" name="楕円 90">
          <a:extLst>
            <a:ext uri="{FF2B5EF4-FFF2-40B4-BE49-F238E27FC236}">
              <a16:creationId xmlns:a16="http://schemas.microsoft.com/office/drawing/2014/main" id="{64BD701F-34D6-4443-B1C6-E1CBADF3CB7E}"/>
            </a:ext>
          </a:extLst>
        </xdr:cNvPr>
        <xdr:cNvSpPr/>
      </xdr:nvSpPr>
      <xdr:spPr>
        <a:xfrm>
          <a:off x="4254500" y="56555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160249</xdr:rowOff>
    </xdr:from>
    <xdr:ext cx="405111" cy="259045"/>
    <xdr:sp macro="" textlink="">
      <xdr:nvSpPr>
        <xdr:cNvPr id="92" name="有形固定資産減価償却率該当値テキスト">
          <a:extLst>
            <a:ext uri="{FF2B5EF4-FFF2-40B4-BE49-F238E27FC236}">
              <a16:creationId xmlns:a16="http://schemas.microsoft.com/office/drawing/2014/main" id="{FC06BE5D-898B-43EA-BF9E-047E69322279}"/>
            </a:ext>
          </a:extLst>
        </xdr:cNvPr>
        <xdr:cNvSpPr txBox="1"/>
      </xdr:nvSpPr>
      <xdr:spPr>
        <a:xfrm>
          <a:off x="4359275" y="5516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29422</xdr:rowOff>
    </xdr:from>
    <xdr:to>
      <xdr:col>19</xdr:col>
      <xdr:colOff>187325</xdr:colOff>
      <xdr:row>29</xdr:row>
      <xdr:rowOff>131022</xdr:rowOff>
    </xdr:to>
    <xdr:sp macro="" textlink="">
      <xdr:nvSpPr>
        <xdr:cNvPr id="93" name="楕円 92">
          <a:extLst>
            <a:ext uri="{FF2B5EF4-FFF2-40B4-BE49-F238E27FC236}">
              <a16:creationId xmlns:a16="http://schemas.microsoft.com/office/drawing/2014/main" id="{E3CE605A-408A-430E-8588-52375A1F62F0}"/>
            </a:ext>
          </a:extLst>
        </xdr:cNvPr>
        <xdr:cNvSpPr/>
      </xdr:nvSpPr>
      <xdr:spPr>
        <a:xfrm>
          <a:off x="3616325" y="55412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80222</xdr:rowOff>
    </xdr:from>
    <xdr:to>
      <xdr:col>23</xdr:col>
      <xdr:colOff>85725</xdr:colOff>
      <xdr:row>30</xdr:row>
      <xdr:rowOff>16722</xdr:rowOff>
    </xdr:to>
    <xdr:cxnSp macro="">
      <xdr:nvCxnSpPr>
        <xdr:cNvPr id="94" name="直線コネクタ 93">
          <a:extLst>
            <a:ext uri="{FF2B5EF4-FFF2-40B4-BE49-F238E27FC236}">
              <a16:creationId xmlns:a16="http://schemas.microsoft.com/office/drawing/2014/main" id="{8CE41D3F-8FDB-49A3-AB6D-ED53C699579A}"/>
            </a:ext>
          </a:extLst>
        </xdr:cNvPr>
        <xdr:cNvCxnSpPr/>
      </xdr:nvCxnSpPr>
      <xdr:spPr>
        <a:xfrm>
          <a:off x="3673475" y="5598372"/>
          <a:ext cx="62865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29422</xdr:rowOff>
    </xdr:from>
    <xdr:to>
      <xdr:col>15</xdr:col>
      <xdr:colOff>187325</xdr:colOff>
      <xdr:row>29</xdr:row>
      <xdr:rowOff>131022</xdr:rowOff>
    </xdr:to>
    <xdr:sp macro="" textlink="">
      <xdr:nvSpPr>
        <xdr:cNvPr id="95" name="楕円 94">
          <a:extLst>
            <a:ext uri="{FF2B5EF4-FFF2-40B4-BE49-F238E27FC236}">
              <a16:creationId xmlns:a16="http://schemas.microsoft.com/office/drawing/2014/main" id="{3BF9490F-06CB-41E0-AD61-EA25B5BF8AC9}"/>
            </a:ext>
          </a:extLst>
        </xdr:cNvPr>
        <xdr:cNvSpPr/>
      </xdr:nvSpPr>
      <xdr:spPr>
        <a:xfrm>
          <a:off x="2930525" y="55412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80222</xdr:rowOff>
    </xdr:from>
    <xdr:to>
      <xdr:col>19</xdr:col>
      <xdr:colOff>136525</xdr:colOff>
      <xdr:row>29</xdr:row>
      <xdr:rowOff>80222</xdr:rowOff>
    </xdr:to>
    <xdr:cxnSp macro="">
      <xdr:nvCxnSpPr>
        <xdr:cNvPr id="96" name="直線コネクタ 95">
          <a:extLst>
            <a:ext uri="{FF2B5EF4-FFF2-40B4-BE49-F238E27FC236}">
              <a16:creationId xmlns:a16="http://schemas.microsoft.com/office/drawing/2014/main" id="{4C0192AE-4543-49AE-8508-70C8E272C1AA}"/>
            </a:ext>
          </a:extLst>
        </xdr:cNvPr>
        <xdr:cNvCxnSpPr/>
      </xdr:nvCxnSpPr>
      <xdr:spPr>
        <a:xfrm>
          <a:off x="2987675" y="5598372"/>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127635</xdr:rowOff>
    </xdr:from>
    <xdr:to>
      <xdr:col>11</xdr:col>
      <xdr:colOff>187325</xdr:colOff>
      <xdr:row>28</xdr:row>
      <xdr:rowOff>57785</xdr:rowOff>
    </xdr:to>
    <xdr:sp macro="" textlink="">
      <xdr:nvSpPr>
        <xdr:cNvPr id="97" name="楕円 96">
          <a:extLst>
            <a:ext uri="{FF2B5EF4-FFF2-40B4-BE49-F238E27FC236}">
              <a16:creationId xmlns:a16="http://schemas.microsoft.com/office/drawing/2014/main" id="{DD96FD09-81BB-4F4F-BAFE-6EF807F24B98}"/>
            </a:ext>
          </a:extLst>
        </xdr:cNvPr>
        <xdr:cNvSpPr/>
      </xdr:nvSpPr>
      <xdr:spPr>
        <a:xfrm>
          <a:off x="2244725" y="53155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6985</xdr:rowOff>
    </xdr:from>
    <xdr:to>
      <xdr:col>15</xdr:col>
      <xdr:colOff>136525</xdr:colOff>
      <xdr:row>29</xdr:row>
      <xdr:rowOff>80222</xdr:rowOff>
    </xdr:to>
    <xdr:cxnSp macro="">
      <xdr:nvCxnSpPr>
        <xdr:cNvPr id="98" name="直線コネクタ 97">
          <a:extLst>
            <a:ext uri="{FF2B5EF4-FFF2-40B4-BE49-F238E27FC236}">
              <a16:creationId xmlns:a16="http://schemas.microsoft.com/office/drawing/2014/main" id="{3BC81EE4-AE14-4DA3-A001-19DAF2794B32}"/>
            </a:ext>
          </a:extLst>
        </xdr:cNvPr>
        <xdr:cNvCxnSpPr/>
      </xdr:nvCxnSpPr>
      <xdr:spPr>
        <a:xfrm>
          <a:off x="2301875" y="5363210"/>
          <a:ext cx="685800" cy="23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19685</xdr:rowOff>
    </xdr:from>
    <xdr:to>
      <xdr:col>7</xdr:col>
      <xdr:colOff>187325</xdr:colOff>
      <xdr:row>27</xdr:row>
      <xdr:rowOff>121285</xdr:rowOff>
    </xdr:to>
    <xdr:sp macro="" textlink="">
      <xdr:nvSpPr>
        <xdr:cNvPr id="99" name="楕円 98">
          <a:extLst>
            <a:ext uri="{FF2B5EF4-FFF2-40B4-BE49-F238E27FC236}">
              <a16:creationId xmlns:a16="http://schemas.microsoft.com/office/drawing/2014/main" id="{F592FF53-1B29-40A3-BE3B-CB390E4B99B0}"/>
            </a:ext>
          </a:extLst>
        </xdr:cNvPr>
        <xdr:cNvSpPr/>
      </xdr:nvSpPr>
      <xdr:spPr>
        <a:xfrm>
          <a:off x="1558925" y="52108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70485</xdr:rowOff>
    </xdr:from>
    <xdr:to>
      <xdr:col>11</xdr:col>
      <xdr:colOff>136525</xdr:colOff>
      <xdr:row>28</xdr:row>
      <xdr:rowOff>6985</xdr:rowOff>
    </xdr:to>
    <xdr:cxnSp macro="">
      <xdr:nvCxnSpPr>
        <xdr:cNvPr id="100" name="直線コネクタ 99">
          <a:extLst>
            <a:ext uri="{FF2B5EF4-FFF2-40B4-BE49-F238E27FC236}">
              <a16:creationId xmlns:a16="http://schemas.microsoft.com/office/drawing/2014/main" id="{36DC682B-EB5E-49BF-A486-F5D50BF582B6}"/>
            </a:ext>
          </a:extLst>
        </xdr:cNvPr>
        <xdr:cNvCxnSpPr/>
      </xdr:nvCxnSpPr>
      <xdr:spPr>
        <a:xfrm>
          <a:off x="1616075" y="5258435"/>
          <a:ext cx="6858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131885</xdr:rowOff>
    </xdr:from>
    <xdr:ext cx="405111" cy="259045"/>
    <xdr:sp macro="" textlink="">
      <xdr:nvSpPr>
        <xdr:cNvPr id="101" name="n_1aveValue有形固定資産減価償却率">
          <a:extLst>
            <a:ext uri="{FF2B5EF4-FFF2-40B4-BE49-F238E27FC236}">
              <a16:creationId xmlns:a16="http://schemas.microsoft.com/office/drawing/2014/main" id="{46628BC9-CED6-443F-A754-FB1C5DA44B61}"/>
            </a:ext>
          </a:extLst>
        </xdr:cNvPr>
        <xdr:cNvSpPr txBox="1"/>
      </xdr:nvSpPr>
      <xdr:spPr>
        <a:xfrm>
          <a:off x="3474094" y="5970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16739</xdr:rowOff>
    </xdr:from>
    <xdr:ext cx="405111" cy="259045"/>
    <xdr:sp macro="" textlink="">
      <xdr:nvSpPr>
        <xdr:cNvPr id="102" name="n_2aveValue有形固定資産減価償却率">
          <a:extLst>
            <a:ext uri="{FF2B5EF4-FFF2-40B4-BE49-F238E27FC236}">
              <a16:creationId xmlns:a16="http://schemas.microsoft.com/office/drawing/2014/main" id="{271E6852-9ABD-41B1-8398-CBFC4601D3EF}"/>
            </a:ext>
          </a:extLst>
        </xdr:cNvPr>
        <xdr:cNvSpPr txBox="1"/>
      </xdr:nvSpPr>
      <xdr:spPr>
        <a:xfrm>
          <a:off x="2797819" y="5855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3" name="n_3aveValue有形固定資産減価償却率">
          <a:extLst>
            <a:ext uri="{FF2B5EF4-FFF2-40B4-BE49-F238E27FC236}">
              <a16:creationId xmlns:a16="http://schemas.microsoft.com/office/drawing/2014/main" id="{CA94542A-2252-49F8-9119-789F0A56D90D}"/>
            </a:ext>
          </a:extLst>
        </xdr:cNvPr>
        <xdr:cNvSpPr txBox="1"/>
      </xdr:nvSpPr>
      <xdr:spPr>
        <a:xfrm>
          <a:off x="21120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F8E3CC94-2A8F-49E4-B9BA-C53299CC0C58}"/>
            </a:ext>
          </a:extLst>
        </xdr:cNvPr>
        <xdr:cNvSpPr txBox="1"/>
      </xdr:nvSpPr>
      <xdr:spPr>
        <a:xfrm>
          <a:off x="142621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147549</xdr:rowOff>
    </xdr:from>
    <xdr:ext cx="405111" cy="259045"/>
    <xdr:sp macro="" textlink="">
      <xdr:nvSpPr>
        <xdr:cNvPr id="105" name="n_1mainValue有形固定資産減価償却率">
          <a:extLst>
            <a:ext uri="{FF2B5EF4-FFF2-40B4-BE49-F238E27FC236}">
              <a16:creationId xmlns:a16="http://schemas.microsoft.com/office/drawing/2014/main" id="{6CD7D012-5523-4E18-9B70-B374907C1D2F}"/>
            </a:ext>
          </a:extLst>
        </xdr:cNvPr>
        <xdr:cNvSpPr txBox="1"/>
      </xdr:nvSpPr>
      <xdr:spPr>
        <a:xfrm>
          <a:off x="3474094" y="53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147549</xdr:rowOff>
    </xdr:from>
    <xdr:ext cx="405111" cy="259045"/>
    <xdr:sp macro="" textlink="">
      <xdr:nvSpPr>
        <xdr:cNvPr id="106" name="n_2mainValue有形固定資産減価償却率">
          <a:extLst>
            <a:ext uri="{FF2B5EF4-FFF2-40B4-BE49-F238E27FC236}">
              <a16:creationId xmlns:a16="http://schemas.microsoft.com/office/drawing/2014/main" id="{6B1BC31B-BE70-4438-AEDD-DC7C3A63E223}"/>
            </a:ext>
          </a:extLst>
        </xdr:cNvPr>
        <xdr:cNvSpPr txBox="1"/>
      </xdr:nvSpPr>
      <xdr:spPr>
        <a:xfrm>
          <a:off x="2797819" y="53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74312</xdr:rowOff>
    </xdr:from>
    <xdr:ext cx="405111" cy="259045"/>
    <xdr:sp macro="" textlink="">
      <xdr:nvSpPr>
        <xdr:cNvPr id="107" name="n_3mainValue有形固定資産減価償却率">
          <a:extLst>
            <a:ext uri="{FF2B5EF4-FFF2-40B4-BE49-F238E27FC236}">
              <a16:creationId xmlns:a16="http://schemas.microsoft.com/office/drawing/2014/main" id="{BDBCC2BC-8DFE-40C1-B287-4B57A38D1EC1}"/>
            </a:ext>
          </a:extLst>
        </xdr:cNvPr>
        <xdr:cNvSpPr txBox="1"/>
      </xdr:nvSpPr>
      <xdr:spPr>
        <a:xfrm>
          <a:off x="2112019" y="510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137812</xdr:rowOff>
    </xdr:from>
    <xdr:ext cx="405111" cy="259045"/>
    <xdr:sp macro="" textlink="">
      <xdr:nvSpPr>
        <xdr:cNvPr id="108" name="n_4mainValue有形固定資産減価償却率">
          <a:extLst>
            <a:ext uri="{FF2B5EF4-FFF2-40B4-BE49-F238E27FC236}">
              <a16:creationId xmlns:a16="http://schemas.microsoft.com/office/drawing/2014/main" id="{CE10E09B-4D8D-4621-A0A1-CA3EF85126C6}"/>
            </a:ext>
          </a:extLst>
        </xdr:cNvPr>
        <xdr:cNvSpPr txBox="1"/>
      </xdr:nvSpPr>
      <xdr:spPr>
        <a:xfrm>
          <a:off x="1426219" y="5008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4C4A9EB-5961-4985-817C-AD4AA4DB6E3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F4D48F6-7C81-49F3-8DC5-BBAFF4F10D3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FB20B21-4F06-41B3-819C-21647880AA72}"/>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85836A9-44AA-4B26-A76F-B6EF579D874E}"/>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F7D6E95-1FE3-46E7-8FBC-E9A0094D49D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434B2BD-E7E9-458A-A25F-A527FF2832C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BB99B67-1497-473A-865A-F0AC011017C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994E83E-2848-4FA0-AB78-CC025125EA9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96C96F9-2B38-4485-8130-133B4DC94A5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DE6B5F0-52B6-4EAA-A7B3-C1542B052B6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BD602D7-34C3-4701-9865-E8548B98887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6AD86D1-1784-4A81-BB07-6271E6DF1DC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167600F-B962-4708-BDB6-8F02D7965A6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u="none" strike="noStrike" baseline="0">
              <a:solidFill>
                <a:schemeClr val="dk1"/>
              </a:solidFill>
              <a:latin typeface="+mn-lt"/>
              <a:ea typeface="+mn-ea"/>
              <a:cs typeface="+mn-cs"/>
            </a:rPr>
            <a:t>　</a:t>
          </a:r>
          <a:r>
            <a:rPr lang="ja-JP" altLang="en-US" sz="1100" b="0" i="0" u="none" strike="noStrike" baseline="0">
              <a:solidFill>
                <a:schemeClr val="dk1"/>
              </a:solidFill>
              <a:latin typeface="+mn-ea"/>
              <a:ea typeface="+mn-ea"/>
              <a:cs typeface="+mn-cs"/>
            </a:rPr>
            <a:t>債務償還比率は、全国平均、愛媛県平均と比較して低い水準にあり、債務償還は前年度から</a:t>
          </a:r>
          <a:r>
            <a:rPr lang="en-US" altLang="ja-JP" sz="1100" b="0" i="0" u="none" strike="noStrike" baseline="0">
              <a:solidFill>
                <a:schemeClr val="dk1"/>
              </a:solidFill>
              <a:latin typeface="+mn-ea"/>
              <a:ea typeface="+mn-ea"/>
              <a:cs typeface="+mn-cs"/>
            </a:rPr>
            <a:t>15.3</a:t>
          </a:r>
          <a:r>
            <a:rPr lang="ja-JP" altLang="en-US" sz="1100" b="0" i="0" u="none" strike="noStrike" baseline="0">
              <a:solidFill>
                <a:schemeClr val="dk1"/>
              </a:solidFill>
              <a:latin typeface="+mn-ea"/>
              <a:ea typeface="+mn-ea"/>
              <a:cs typeface="+mn-cs"/>
            </a:rPr>
            <a:t>ポイント改善している。</a:t>
          </a:r>
        </a:p>
        <a:p>
          <a:pPr rtl="0"/>
          <a:r>
            <a:rPr lang="ja-JP" altLang="en-US" sz="1100" b="0" i="0" u="none" strike="noStrike" baseline="0">
              <a:solidFill>
                <a:schemeClr val="dk1"/>
              </a:solidFill>
              <a:latin typeface="+mn-ea"/>
              <a:ea typeface="+mn-ea"/>
              <a:cs typeface="+mn-cs"/>
            </a:rPr>
            <a:t>　町では債務である地方債残高を減らすため、地方債の借入額を返済額以内とするよう努めており、今後も事業実施にあたっては補助金等の財源確保や、事業費縮減などを通して、過大な債務とならないよう継続して取り組むこととする。</a:t>
          </a:r>
          <a:endParaRPr kumimoji="1" lang="ja-JP" altLang="en-US" sz="1100">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7A2C243-E2CD-4B18-90B3-823CD244E17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46FF32C-2A85-413B-BA49-66BB9F83493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17BDE74-5810-4EBA-A3BD-F5236D1D4BA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C9F59DE8-E3C5-464E-925C-2872E8832856}"/>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08C05042-7BBE-4A17-9989-B7C42DC4CD6F}"/>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79402C08-FCA8-4310-8104-B96E62C23FB8}"/>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81460317-BB2C-407F-BC86-6BE3281DECA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5D661DFD-9601-4222-8A2E-D4F581E49339}"/>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58FFF3E3-91B4-4D71-8AE8-21F008ADFBA8}"/>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576B1E70-D619-48D8-B226-24A91F554D2C}"/>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103D197-DF76-43C4-8671-CAA6D17F938E}"/>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FD887E2-9376-4889-B5ED-1A11397C29F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EB0EE202-8F8F-45BA-872B-C671E63F6C27}"/>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438DCA0-B9B9-419F-9E32-C52EDD1161D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C0C9BFE-30FC-4AC9-A4B2-B724505D1DB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37" name="直線コネクタ 136">
          <a:extLst>
            <a:ext uri="{FF2B5EF4-FFF2-40B4-BE49-F238E27FC236}">
              <a16:creationId xmlns:a16="http://schemas.microsoft.com/office/drawing/2014/main" id="{46EE3722-D50E-4374-9476-7AC58338BBAA}"/>
            </a:ext>
          </a:extLst>
        </xdr:cNvPr>
        <xdr:cNvCxnSpPr/>
      </xdr:nvCxnSpPr>
      <xdr:spPr>
        <a:xfrm flipV="1">
          <a:off x="13326745" y="5115983"/>
          <a:ext cx="1269"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38" name="債務償還比率最小値テキスト">
          <a:extLst>
            <a:ext uri="{FF2B5EF4-FFF2-40B4-BE49-F238E27FC236}">
              <a16:creationId xmlns:a16="http://schemas.microsoft.com/office/drawing/2014/main" id="{05986D03-E95C-43A7-9A4C-DD888402E7F0}"/>
            </a:ext>
          </a:extLst>
        </xdr:cNvPr>
        <xdr:cNvSpPr txBox="1"/>
      </xdr:nvSpPr>
      <xdr:spPr>
        <a:xfrm>
          <a:off x="13379450" y="62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39" name="直線コネクタ 138">
          <a:extLst>
            <a:ext uri="{FF2B5EF4-FFF2-40B4-BE49-F238E27FC236}">
              <a16:creationId xmlns:a16="http://schemas.microsoft.com/office/drawing/2014/main" id="{CDE0044A-F0E0-47F5-89AB-47CAAE411F3F}"/>
            </a:ext>
          </a:extLst>
        </xdr:cNvPr>
        <xdr:cNvCxnSpPr/>
      </xdr:nvCxnSpPr>
      <xdr:spPr>
        <a:xfrm>
          <a:off x="13255625" y="62206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88A21EF-B3B6-4A48-B7B8-BB43D973984A}"/>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D1FD657E-EA55-4032-8416-8A71E9275032}"/>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469744" cy="259045"/>
    <xdr:sp macro="" textlink="">
      <xdr:nvSpPr>
        <xdr:cNvPr id="142" name="債務償還比率平均値テキスト">
          <a:extLst>
            <a:ext uri="{FF2B5EF4-FFF2-40B4-BE49-F238E27FC236}">
              <a16:creationId xmlns:a16="http://schemas.microsoft.com/office/drawing/2014/main" id="{B48E27C1-F1E0-4288-B9E0-67CF2C797763}"/>
            </a:ext>
          </a:extLst>
        </xdr:cNvPr>
        <xdr:cNvSpPr txBox="1"/>
      </xdr:nvSpPr>
      <xdr:spPr>
        <a:xfrm>
          <a:off x="13379450" y="5696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43" name="フローチャート: 判断 142">
          <a:extLst>
            <a:ext uri="{FF2B5EF4-FFF2-40B4-BE49-F238E27FC236}">
              <a16:creationId xmlns:a16="http://schemas.microsoft.com/office/drawing/2014/main" id="{23D443C5-BB10-4384-A0CF-811DCD0E06EF}"/>
            </a:ext>
          </a:extLst>
        </xdr:cNvPr>
        <xdr:cNvSpPr/>
      </xdr:nvSpPr>
      <xdr:spPr>
        <a:xfrm>
          <a:off x="13293725" y="57217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44" name="フローチャート: 判断 143">
          <a:extLst>
            <a:ext uri="{FF2B5EF4-FFF2-40B4-BE49-F238E27FC236}">
              <a16:creationId xmlns:a16="http://schemas.microsoft.com/office/drawing/2014/main" id="{8F0837A4-EB15-4C3A-AC2D-32731F75056C}"/>
            </a:ext>
          </a:extLst>
        </xdr:cNvPr>
        <xdr:cNvSpPr/>
      </xdr:nvSpPr>
      <xdr:spPr>
        <a:xfrm>
          <a:off x="12646025" y="57062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45" name="フローチャート: 判断 144">
          <a:extLst>
            <a:ext uri="{FF2B5EF4-FFF2-40B4-BE49-F238E27FC236}">
              <a16:creationId xmlns:a16="http://schemas.microsoft.com/office/drawing/2014/main" id="{F84B3D6E-93DB-4F32-A3EB-EE17F9C2EEE0}"/>
            </a:ext>
          </a:extLst>
        </xdr:cNvPr>
        <xdr:cNvSpPr/>
      </xdr:nvSpPr>
      <xdr:spPr>
        <a:xfrm>
          <a:off x="11960225" y="56880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46" name="フローチャート: 判断 145">
          <a:extLst>
            <a:ext uri="{FF2B5EF4-FFF2-40B4-BE49-F238E27FC236}">
              <a16:creationId xmlns:a16="http://schemas.microsoft.com/office/drawing/2014/main" id="{000A859B-C83F-459A-9ACA-B7E232EA2607}"/>
            </a:ext>
          </a:extLst>
        </xdr:cNvPr>
        <xdr:cNvSpPr/>
      </xdr:nvSpPr>
      <xdr:spPr>
        <a:xfrm>
          <a:off x="11274425" y="56843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47" name="フローチャート: 判断 146">
          <a:extLst>
            <a:ext uri="{FF2B5EF4-FFF2-40B4-BE49-F238E27FC236}">
              <a16:creationId xmlns:a16="http://schemas.microsoft.com/office/drawing/2014/main" id="{EC16C182-FEEE-421C-8AC6-41F041099CAA}"/>
            </a:ext>
          </a:extLst>
        </xdr:cNvPr>
        <xdr:cNvSpPr/>
      </xdr:nvSpPr>
      <xdr:spPr>
        <a:xfrm>
          <a:off x="10588625" y="59466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F57BB42-83FE-4AD1-8B4E-22C95287F7B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29ACD72-792E-4FA2-A346-021B3CC5BA92}"/>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9572300-B37F-4F71-8C1D-BF7410F30B5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5E0A13C-243D-4764-AF7F-152A4FE280E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5EA0AB3-7937-489F-9CB4-068E0C1626DC}"/>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50292</xdr:rowOff>
    </xdr:from>
    <xdr:to>
      <xdr:col>76</xdr:col>
      <xdr:colOff>73025</xdr:colOff>
      <xdr:row>29</xdr:row>
      <xdr:rowOff>151892</xdr:rowOff>
    </xdr:to>
    <xdr:sp macro="" textlink="">
      <xdr:nvSpPr>
        <xdr:cNvPr id="153" name="楕円 152">
          <a:extLst>
            <a:ext uri="{FF2B5EF4-FFF2-40B4-BE49-F238E27FC236}">
              <a16:creationId xmlns:a16="http://schemas.microsoft.com/office/drawing/2014/main" id="{C7C2B529-295C-44D2-AF12-3CB4CB7B8025}"/>
            </a:ext>
          </a:extLst>
        </xdr:cNvPr>
        <xdr:cNvSpPr/>
      </xdr:nvSpPr>
      <xdr:spPr>
        <a:xfrm>
          <a:off x="13293725" y="55620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73169</xdr:rowOff>
    </xdr:from>
    <xdr:ext cx="469744" cy="259045"/>
    <xdr:sp macro="" textlink="">
      <xdr:nvSpPr>
        <xdr:cNvPr id="154" name="債務償還比率該当値テキスト">
          <a:extLst>
            <a:ext uri="{FF2B5EF4-FFF2-40B4-BE49-F238E27FC236}">
              <a16:creationId xmlns:a16="http://schemas.microsoft.com/office/drawing/2014/main" id="{2C80B84D-32DB-4FC9-B2E5-15E3D8C0A195}"/>
            </a:ext>
          </a:extLst>
        </xdr:cNvPr>
        <xdr:cNvSpPr txBox="1"/>
      </xdr:nvSpPr>
      <xdr:spPr>
        <a:xfrm>
          <a:off x="13379450" y="542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77819</xdr:rowOff>
    </xdr:from>
    <xdr:to>
      <xdr:col>72</xdr:col>
      <xdr:colOff>123825</xdr:colOff>
      <xdr:row>30</xdr:row>
      <xdr:rowOff>7969</xdr:rowOff>
    </xdr:to>
    <xdr:sp macro="" textlink="">
      <xdr:nvSpPr>
        <xdr:cNvPr id="155" name="楕円 154">
          <a:extLst>
            <a:ext uri="{FF2B5EF4-FFF2-40B4-BE49-F238E27FC236}">
              <a16:creationId xmlns:a16="http://schemas.microsoft.com/office/drawing/2014/main" id="{3E7292FB-BD77-469A-86B1-6E613B8DA0EA}"/>
            </a:ext>
          </a:extLst>
        </xdr:cNvPr>
        <xdr:cNvSpPr/>
      </xdr:nvSpPr>
      <xdr:spPr>
        <a:xfrm>
          <a:off x="12646025" y="55927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101092</xdr:rowOff>
    </xdr:from>
    <xdr:to>
      <xdr:col>76</xdr:col>
      <xdr:colOff>22225</xdr:colOff>
      <xdr:row>29</xdr:row>
      <xdr:rowOff>128619</xdr:rowOff>
    </xdr:to>
    <xdr:cxnSp macro="">
      <xdr:nvCxnSpPr>
        <xdr:cNvPr id="156" name="直線コネクタ 155">
          <a:extLst>
            <a:ext uri="{FF2B5EF4-FFF2-40B4-BE49-F238E27FC236}">
              <a16:creationId xmlns:a16="http://schemas.microsoft.com/office/drawing/2014/main" id="{8C434CB9-C84B-4E29-9364-D990BEFEAA22}"/>
            </a:ext>
          </a:extLst>
        </xdr:cNvPr>
        <xdr:cNvCxnSpPr/>
      </xdr:nvCxnSpPr>
      <xdr:spPr>
        <a:xfrm flipV="1">
          <a:off x="12693650" y="5619242"/>
          <a:ext cx="638175" cy="2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156083</xdr:rowOff>
    </xdr:from>
    <xdr:to>
      <xdr:col>68</xdr:col>
      <xdr:colOff>123825</xdr:colOff>
      <xdr:row>30</xdr:row>
      <xdr:rowOff>86233</xdr:rowOff>
    </xdr:to>
    <xdr:sp macro="" textlink="">
      <xdr:nvSpPr>
        <xdr:cNvPr id="157" name="楕円 156">
          <a:extLst>
            <a:ext uri="{FF2B5EF4-FFF2-40B4-BE49-F238E27FC236}">
              <a16:creationId xmlns:a16="http://schemas.microsoft.com/office/drawing/2014/main" id="{E680DEA6-99B8-4326-B64B-E5D36F0CCACA}"/>
            </a:ext>
          </a:extLst>
        </xdr:cNvPr>
        <xdr:cNvSpPr/>
      </xdr:nvSpPr>
      <xdr:spPr>
        <a:xfrm>
          <a:off x="11960225" y="56742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128619</xdr:rowOff>
    </xdr:from>
    <xdr:to>
      <xdr:col>72</xdr:col>
      <xdr:colOff>73025</xdr:colOff>
      <xdr:row>30</xdr:row>
      <xdr:rowOff>35433</xdr:rowOff>
    </xdr:to>
    <xdr:cxnSp macro="">
      <xdr:nvCxnSpPr>
        <xdr:cNvPr id="158" name="直線コネクタ 157">
          <a:extLst>
            <a:ext uri="{FF2B5EF4-FFF2-40B4-BE49-F238E27FC236}">
              <a16:creationId xmlns:a16="http://schemas.microsoft.com/office/drawing/2014/main" id="{B04B613A-72CC-45F8-9FAF-F70C6ACC90B7}"/>
            </a:ext>
          </a:extLst>
        </xdr:cNvPr>
        <xdr:cNvCxnSpPr/>
      </xdr:nvCxnSpPr>
      <xdr:spPr>
        <a:xfrm flipV="1">
          <a:off x="12007850" y="5640419"/>
          <a:ext cx="685800" cy="7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39688</xdr:rowOff>
    </xdr:from>
    <xdr:to>
      <xdr:col>64</xdr:col>
      <xdr:colOff>123825</xdr:colOff>
      <xdr:row>30</xdr:row>
      <xdr:rowOff>141288</xdr:rowOff>
    </xdr:to>
    <xdr:sp macro="" textlink="">
      <xdr:nvSpPr>
        <xdr:cNvPr id="159" name="楕円 158">
          <a:extLst>
            <a:ext uri="{FF2B5EF4-FFF2-40B4-BE49-F238E27FC236}">
              <a16:creationId xmlns:a16="http://schemas.microsoft.com/office/drawing/2014/main" id="{74CC97B0-6DE4-4DA6-9188-1EDDD186AB40}"/>
            </a:ext>
          </a:extLst>
        </xdr:cNvPr>
        <xdr:cNvSpPr/>
      </xdr:nvSpPr>
      <xdr:spPr>
        <a:xfrm>
          <a:off x="11274425" y="57165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35433</xdr:rowOff>
    </xdr:from>
    <xdr:to>
      <xdr:col>68</xdr:col>
      <xdr:colOff>73025</xdr:colOff>
      <xdr:row>30</xdr:row>
      <xdr:rowOff>90488</xdr:rowOff>
    </xdr:to>
    <xdr:cxnSp macro="">
      <xdr:nvCxnSpPr>
        <xdr:cNvPr id="160" name="直線コネクタ 159">
          <a:extLst>
            <a:ext uri="{FF2B5EF4-FFF2-40B4-BE49-F238E27FC236}">
              <a16:creationId xmlns:a16="http://schemas.microsoft.com/office/drawing/2014/main" id="{E0695C50-915B-4FBC-B65C-28DA9108E9EA}"/>
            </a:ext>
          </a:extLst>
        </xdr:cNvPr>
        <xdr:cNvCxnSpPr/>
      </xdr:nvCxnSpPr>
      <xdr:spPr>
        <a:xfrm flipV="1">
          <a:off x="11322050" y="5712333"/>
          <a:ext cx="685800" cy="5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3905</xdr:rowOff>
    </xdr:from>
    <xdr:to>
      <xdr:col>60</xdr:col>
      <xdr:colOff>123825</xdr:colOff>
      <xdr:row>32</xdr:row>
      <xdr:rowOff>105505</xdr:rowOff>
    </xdr:to>
    <xdr:sp macro="" textlink="">
      <xdr:nvSpPr>
        <xdr:cNvPr id="161" name="楕円 160">
          <a:extLst>
            <a:ext uri="{FF2B5EF4-FFF2-40B4-BE49-F238E27FC236}">
              <a16:creationId xmlns:a16="http://schemas.microsoft.com/office/drawing/2014/main" id="{1ACF006F-DB84-4265-B9EC-4FF34B5B0E7A}"/>
            </a:ext>
          </a:extLst>
        </xdr:cNvPr>
        <xdr:cNvSpPr/>
      </xdr:nvSpPr>
      <xdr:spPr>
        <a:xfrm>
          <a:off x="10588625" y="6007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90488</xdr:rowOff>
    </xdr:from>
    <xdr:to>
      <xdr:col>64</xdr:col>
      <xdr:colOff>73025</xdr:colOff>
      <xdr:row>32</xdr:row>
      <xdr:rowOff>54705</xdr:rowOff>
    </xdr:to>
    <xdr:cxnSp macro="">
      <xdr:nvCxnSpPr>
        <xdr:cNvPr id="162" name="直線コネクタ 161">
          <a:extLst>
            <a:ext uri="{FF2B5EF4-FFF2-40B4-BE49-F238E27FC236}">
              <a16:creationId xmlns:a16="http://schemas.microsoft.com/office/drawing/2014/main" id="{53E0086E-4629-4511-9AC3-FC832A8F487F}"/>
            </a:ext>
          </a:extLst>
        </xdr:cNvPr>
        <xdr:cNvCxnSpPr/>
      </xdr:nvCxnSpPr>
      <xdr:spPr>
        <a:xfrm flipV="1">
          <a:off x="10636250" y="5764213"/>
          <a:ext cx="685800" cy="29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118921</xdr:rowOff>
    </xdr:from>
    <xdr:ext cx="469744" cy="259045"/>
    <xdr:sp macro="" textlink="">
      <xdr:nvSpPr>
        <xdr:cNvPr id="163" name="n_1aveValue債務償還比率">
          <a:extLst>
            <a:ext uri="{FF2B5EF4-FFF2-40B4-BE49-F238E27FC236}">
              <a16:creationId xmlns:a16="http://schemas.microsoft.com/office/drawing/2014/main" id="{3465AA38-21A4-4A0B-ACB0-613483AC2A8B}"/>
            </a:ext>
          </a:extLst>
        </xdr:cNvPr>
        <xdr:cNvSpPr txBox="1"/>
      </xdr:nvSpPr>
      <xdr:spPr>
        <a:xfrm>
          <a:off x="12465127" y="579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107046</xdr:rowOff>
    </xdr:from>
    <xdr:ext cx="469744" cy="259045"/>
    <xdr:sp macro="" textlink="">
      <xdr:nvSpPr>
        <xdr:cNvPr id="164" name="n_2aveValue債務償還比率">
          <a:extLst>
            <a:ext uri="{FF2B5EF4-FFF2-40B4-BE49-F238E27FC236}">
              <a16:creationId xmlns:a16="http://schemas.microsoft.com/office/drawing/2014/main" id="{42EE5CF8-7266-4253-9E88-703DB8875F6E}"/>
            </a:ext>
          </a:extLst>
        </xdr:cNvPr>
        <xdr:cNvSpPr txBox="1"/>
      </xdr:nvSpPr>
      <xdr:spPr>
        <a:xfrm>
          <a:off x="11788852" y="578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65" name="n_3aveValue債務償還比率">
          <a:extLst>
            <a:ext uri="{FF2B5EF4-FFF2-40B4-BE49-F238E27FC236}">
              <a16:creationId xmlns:a16="http://schemas.microsoft.com/office/drawing/2014/main" id="{31D36B37-316A-4F16-A168-5EBF6FC41EBE}"/>
            </a:ext>
          </a:extLst>
        </xdr:cNvPr>
        <xdr:cNvSpPr txBox="1"/>
      </xdr:nvSpPr>
      <xdr:spPr>
        <a:xfrm>
          <a:off x="11103052" y="547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66" name="n_4aveValue債務償還比率">
          <a:extLst>
            <a:ext uri="{FF2B5EF4-FFF2-40B4-BE49-F238E27FC236}">
              <a16:creationId xmlns:a16="http://schemas.microsoft.com/office/drawing/2014/main" id="{EB8FB01E-4F41-4673-8D53-C07F74F88494}"/>
            </a:ext>
          </a:extLst>
        </xdr:cNvPr>
        <xdr:cNvSpPr txBox="1"/>
      </xdr:nvSpPr>
      <xdr:spPr>
        <a:xfrm>
          <a:off x="10417252" y="572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24496</xdr:rowOff>
    </xdr:from>
    <xdr:ext cx="469744" cy="259045"/>
    <xdr:sp macro="" textlink="">
      <xdr:nvSpPr>
        <xdr:cNvPr id="167" name="n_1mainValue債務償還比率">
          <a:extLst>
            <a:ext uri="{FF2B5EF4-FFF2-40B4-BE49-F238E27FC236}">
              <a16:creationId xmlns:a16="http://schemas.microsoft.com/office/drawing/2014/main" id="{21AA4B34-BB9C-40F6-9DE3-30833F75FE5A}"/>
            </a:ext>
          </a:extLst>
        </xdr:cNvPr>
        <xdr:cNvSpPr txBox="1"/>
      </xdr:nvSpPr>
      <xdr:spPr>
        <a:xfrm>
          <a:off x="12465127" y="538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102760</xdr:rowOff>
    </xdr:from>
    <xdr:ext cx="469744" cy="259045"/>
    <xdr:sp macro="" textlink="">
      <xdr:nvSpPr>
        <xdr:cNvPr id="168" name="n_2mainValue債務償還比率">
          <a:extLst>
            <a:ext uri="{FF2B5EF4-FFF2-40B4-BE49-F238E27FC236}">
              <a16:creationId xmlns:a16="http://schemas.microsoft.com/office/drawing/2014/main" id="{81264C9D-F9A8-453E-B4BC-035A1FE6E3D7}"/>
            </a:ext>
          </a:extLst>
        </xdr:cNvPr>
        <xdr:cNvSpPr txBox="1"/>
      </xdr:nvSpPr>
      <xdr:spPr>
        <a:xfrm>
          <a:off x="11788852" y="545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132415</xdr:rowOff>
    </xdr:from>
    <xdr:ext cx="469744" cy="259045"/>
    <xdr:sp macro="" textlink="">
      <xdr:nvSpPr>
        <xdr:cNvPr id="169" name="n_3mainValue債務償還比率">
          <a:extLst>
            <a:ext uri="{FF2B5EF4-FFF2-40B4-BE49-F238E27FC236}">
              <a16:creationId xmlns:a16="http://schemas.microsoft.com/office/drawing/2014/main" id="{10D2B734-F918-44BE-8E47-C5B6FFD59856}"/>
            </a:ext>
          </a:extLst>
        </xdr:cNvPr>
        <xdr:cNvSpPr txBox="1"/>
      </xdr:nvSpPr>
      <xdr:spPr>
        <a:xfrm>
          <a:off x="11103052" y="580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96632</xdr:rowOff>
    </xdr:from>
    <xdr:ext cx="469744" cy="259045"/>
    <xdr:sp macro="" textlink="">
      <xdr:nvSpPr>
        <xdr:cNvPr id="170" name="n_4mainValue債務償還比率">
          <a:extLst>
            <a:ext uri="{FF2B5EF4-FFF2-40B4-BE49-F238E27FC236}">
              <a16:creationId xmlns:a16="http://schemas.microsoft.com/office/drawing/2014/main" id="{95D4040C-A931-496B-AD86-76126530EAB5}"/>
            </a:ext>
          </a:extLst>
        </xdr:cNvPr>
        <xdr:cNvSpPr txBox="1"/>
      </xdr:nvSpPr>
      <xdr:spPr>
        <a:xfrm>
          <a:off x="10417252" y="609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BB2E46B0-373A-49C8-8149-0775FBA7DA4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05A81F9-A4A9-4FB8-B962-E62E78E2DF0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988106D-6AD6-4400-BEE9-36B11865AA5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310CB7A-84BC-42C6-AFBB-4175493CB38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073716B-A3AB-46DF-BA46-855433FB2A2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503ABE9-8A02-4400-8538-7280AF7AFB28}"/>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0986E5-E743-49AC-A25F-8C0C63AEBF6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F1C767-B66A-4120-BB97-A70E43DC38D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9E0651A-593E-4D43-8F48-4FD22BF53AA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D81F63-E510-432A-9AD2-F2B69ADDCCB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D7654F-8CBE-4648-92D8-EE612962D42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926BEB-1067-4161-AD28-D9F697EFE75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A22A54-E9A8-42B6-9BC0-92AF8EBFB41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D304F6-8433-4ABD-B814-D7A99BCEF9C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4A65FA-B163-43A6-A33C-FA08DB3A706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9E888A-6367-4FD8-AA3B-FE881295311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B1D164-1984-44FC-9407-8ECD798E470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DE25F5-70FF-48A3-BA89-405F30F6879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D5A07C-2672-4900-ACB9-E1E693BED47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9EF7077-AA0D-4B5E-A8D7-8F6D6E5A1BA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58E30D-9AC1-49DB-A9DA-00522D043E3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5164DA1-CAEA-45FD-A55E-5F1A39156E4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171683-5663-4C66-9BF3-51D159C91AF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760173-1783-41BD-8187-43D79CD9220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7004BB7-8A31-4201-B99F-BCF5DF06F5D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82F717-8EA6-495A-9088-1407B023BBE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C3E377-ECE8-4B9D-8CCB-70B9890CB46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2927E0-BA27-4D53-B0F9-60EAA1F2092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40C0DD-A8DC-4922-9444-D90DBD3E158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1BEF5B-AF99-47B1-8233-8FF3CF6B7C1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4A793B-9A31-4A50-9E35-722079D5651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AF9381-D7EE-4677-917E-C727232B73C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B42175-8765-48BD-AB68-3D2D07746A0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FF4B95-01A2-4BAE-877A-3CC597B4CAD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BA41D6-F062-4916-949E-25ED77B9676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71DE57-BC3A-4F62-9878-8135C938D52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BE6162-D2CB-4169-A5FB-79571C44651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4B23CD-DC9E-4C23-AA76-09175F66F48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06EDAA-CE2C-4A31-B300-A1896A22A57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A47275-B8C7-42FE-82ED-29413615AD2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884E2B6-0C8D-4ADA-9EE5-C5C9262CFF9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133399-54DA-4E8A-8D7F-D2A8035F46B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51619E8-A48C-4801-9287-BA1978EEE6D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8FDB18-1252-46CB-A1D8-ACA962D3B49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D52723-6CC5-46DF-839D-BC9A5C974AD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45CC37-D00C-44B9-ADC3-9EB296C6249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EDCF62-F650-4331-BD66-D068CB6D5197}"/>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106E89-B5C3-4721-B86B-C175F66D522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71A45D4-5044-4167-8338-29389553F0F4}"/>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7AC2A765-39A3-4813-B530-06405A4C95D1}"/>
            </a:ext>
          </a:extLst>
        </xdr:cNvPr>
        <xdr:cNvSpPr txBox="1"/>
      </xdr:nvSpPr>
      <xdr:spPr>
        <a:xfrm>
          <a:off x="339891"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EDBE760-E966-488B-8303-43EB681B29C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1B926A0-6B4A-4834-9EC9-01B8034BFFDF}"/>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A88CEF5-2AC5-4633-9069-A6C81A0762B6}"/>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AFF77F0-B9FA-421F-A4AA-05CAC217D4E8}"/>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E535278-0CE3-4756-A6C5-F740D803D60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0DF661A-9670-4BDC-AA68-0DE14452113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3360C1C-D962-4B2F-83F2-FAF129E61A47}"/>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76F41CC-0CDB-43BD-A75C-1500F951B72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1A28447-ECD5-4018-AC52-50B751ED42A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54D6E7B6-DE17-4506-AB2E-DC337C26F9C1}"/>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60F28FF-DF46-4BC2-BD99-62827FD04CA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3DE892CA-1D3F-4112-9C5E-ADCD1F66C027}"/>
            </a:ext>
          </a:extLst>
        </xdr:cNvPr>
        <xdr:cNvCxnSpPr/>
      </xdr:nvCxnSpPr>
      <xdr:spPr>
        <a:xfrm flipV="1">
          <a:off x="4180840" y="5305425"/>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2FACBA64-6293-4D13-B3F1-9B40EC645879}"/>
            </a:ext>
          </a:extLst>
        </xdr:cNvPr>
        <xdr:cNvSpPr txBox="1"/>
      </xdr:nvSpPr>
      <xdr:spPr>
        <a:xfrm>
          <a:off x="4219575" y="675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405FF933-8FDA-41BF-B627-87B11C5619BE}"/>
            </a:ext>
          </a:extLst>
        </xdr:cNvPr>
        <xdr:cNvCxnSpPr/>
      </xdr:nvCxnSpPr>
      <xdr:spPr>
        <a:xfrm>
          <a:off x="4105275" y="67544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2D5588D6-853F-4FF3-8742-D1FC357D7200}"/>
            </a:ext>
          </a:extLst>
        </xdr:cNvPr>
        <xdr:cNvSpPr txBox="1"/>
      </xdr:nvSpPr>
      <xdr:spPr>
        <a:xfrm>
          <a:off x="4219575" y="50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20925C2F-0B9C-42F1-86D2-FB002B32FF33}"/>
            </a:ext>
          </a:extLst>
        </xdr:cNvPr>
        <xdr:cNvCxnSpPr/>
      </xdr:nvCxnSpPr>
      <xdr:spPr>
        <a:xfrm>
          <a:off x="4105275" y="5305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a:extLst>
            <a:ext uri="{FF2B5EF4-FFF2-40B4-BE49-F238E27FC236}">
              <a16:creationId xmlns:a16="http://schemas.microsoft.com/office/drawing/2014/main" id="{F6D13A0B-BAB1-42F0-A8C1-1EEB8E6FBA5F}"/>
            </a:ext>
          </a:extLst>
        </xdr:cNvPr>
        <xdr:cNvSpPr txBox="1"/>
      </xdr:nvSpPr>
      <xdr:spPr>
        <a:xfrm>
          <a:off x="4219575" y="603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1B3F8C2F-2573-4EEA-966F-B484CE64EA3C}"/>
            </a:ext>
          </a:extLst>
        </xdr:cNvPr>
        <xdr:cNvSpPr/>
      </xdr:nvSpPr>
      <xdr:spPr>
        <a:xfrm>
          <a:off x="4124325" y="6056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27FB3A32-FE86-4A13-AF43-24B09BC51003}"/>
            </a:ext>
          </a:extLst>
        </xdr:cNvPr>
        <xdr:cNvSpPr/>
      </xdr:nvSpPr>
      <xdr:spPr>
        <a:xfrm>
          <a:off x="3381375" y="60020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EA29ECCA-779C-4158-A774-F84170800AA1}"/>
            </a:ext>
          </a:extLst>
        </xdr:cNvPr>
        <xdr:cNvSpPr/>
      </xdr:nvSpPr>
      <xdr:spPr>
        <a:xfrm>
          <a:off x="2571750" y="59055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BBD239A5-ABAC-4267-BCBA-9FB1AB82E893}"/>
            </a:ext>
          </a:extLst>
        </xdr:cNvPr>
        <xdr:cNvSpPr/>
      </xdr:nvSpPr>
      <xdr:spPr>
        <a:xfrm>
          <a:off x="1781175"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9F2C7CA9-EECC-4E6B-9ED8-461F356E0FCA}"/>
            </a:ext>
          </a:extLst>
        </xdr:cNvPr>
        <xdr:cNvSpPr/>
      </xdr:nvSpPr>
      <xdr:spPr>
        <a:xfrm>
          <a:off x="981075" y="5683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3867FB9-2D88-4840-88D5-5BA686BFA2A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3F8C6B-86C3-41C4-90ED-F45E0217EA7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DC81165-7E0C-4B12-8C43-4B218AB0293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0831495-4F57-466D-803B-F36E7EE6A67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0620102-9754-486A-BC22-C12D3D8FD1F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macro="" textlink="">
      <xdr:nvSpPr>
        <xdr:cNvPr id="73" name="楕円 72">
          <a:extLst>
            <a:ext uri="{FF2B5EF4-FFF2-40B4-BE49-F238E27FC236}">
              <a16:creationId xmlns:a16="http://schemas.microsoft.com/office/drawing/2014/main" id="{A0CDD314-2599-4C68-963F-2B26BF558250}"/>
            </a:ext>
          </a:extLst>
        </xdr:cNvPr>
        <xdr:cNvSpPr/>
      </xdr:nvSpPr>
      <xdr:spPr>
        <a:xfrm>
          <a:off x="4124325" y="6010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29227</xdr:rowOff>
    </xdr:from>
    <xdr:ext cx="405111" cy="259045"/>
    <xdr:sp macro="" textlink="">
      <xdr:nvSpPr>
        <xdr:cNvPr id="74" name="【道路】&#10;有形固定資産減価償却率該当値テキスト">
          <a:extLst>
            <a:ext uri="{FF2B5EF4-FFF2-40B4-BE49-F238E27FC236}">
              <a16:creationId xmlns:a16="http://schemas.microsoft.com/office/drawing/2014/main" id="{736D2FE2-6297-449A-BDA7-029E0C972170}"/>
            </a:ext>
          </a:extLst>
        </xdr:cNvPr>
        <xdr:cNvSpPr txBox="1"/>
      </xdr:nvSpPr>
      <xdr:spPr>
        <a:xfrm>
          <a:off x="4219575"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120650</xdr:rowOff>
    </xdr:from>
    <xdr:to>
      <xdr:col>20</xdr:col>
      <xdr:colOff>38100</xdr:colOff>
      <xdr:row>37</xdr:row>
      <xdr:rowOff>50800</xdr:rowOff>
    </xdr:to>
    <xdr:sp macro="" textlink="">
      <xdr:nvSpPr>
        <xdr:cNvPr id="75" name="楕円 74">
          <a:extLst>
            <a:ext uri="{FF2B5EF4-FFF2-40B4-BE49-F238E27FC236}">
              <a16:creationId xmlns:a16="http://schemas.microsoft.com/office/drawing/2014/main" id="{5C210C11-BFAC-4461-963E-7B1DBD36180B}"/>
            </a:ext>
          </a:extLst>
        </xdr:cNvPr>
        <xdr:cNvSpPr/>
      </xdr:nvSpPr>
      <xdr:spPr>
        <a:xfrm>
          <a:off x="3381375" y="59626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0</xdr:rowOff>
    </xdr:from>
    <xdr:to>
      <xdr:col>24</xdr:col>
      <xdr:colOff>63500</xdr:colOff>
      <xdr:row>37</xdr:row>
      <xdr:rowOff>57150</xdr:rowOff>
    </xdr:to>
    <xdr:cxnSp macro="">
      <xdr:nvCxnSpPr>
        <xdr:cNvPr id="76" name="直線コネクタ 75">
          <a:extLst>
            <a:ext uri="{FF2B5EF4-FFF2-40B4-BE49-F238E27FC236}">
              <a16:creationId xmlns:a16="http://schemas.microsoft.com/office/drawing/2014/main" id="{4A9750F8-BB2B-41E7-A4A8-58E91F80D057}"/>
            </a:ext>
          </a:extLst>
        </xdr:cNvPr>
        <xdr:cNvCxnSpPr/>
      </xdr:nvCxnSpPr>
      <xdr:spPr>
        <a:xfrm>
          <a:off x="3429000" y="6000750"/>
          <a:ext cx="7524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36830</xdr:rowOff>
    </xdr:from>
    <xdr:to>
      <xdr:col>15</xdr:col>
      <xdr:colOff>101600</xdr:colOff>
      <xdr:row>36</xdr:row>
      <xdr:rowOff>138430</xdr:rowOff>
    </xdr:to>
    <xdr:sp macro="" textlink="">
      <xdr:nvSpPr>
        <xdr:cNvPr id="77" name="楕円 76">
          <a:extLst>
            <a:ext uri="{FF2B5EF4-FFF2-40B4-BE49-F238E27FC236}">
              <a16:creationId xmlns:a16="http://schemas.microsoft.com/office/drawing/2014/main" id="{179D75EC-06CF-4B0A-8C42-A3DE83CF5E48}"/>
            </a:ext>
          </a:extLst>
        </xdr:cNvPr>
        <xdr:cNvSpPr/>
      </xdr:nvSpPr>
      <xdr:spPr>
        <a:xfrm>
          <a:off x="2571750" y="5875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87630</xdr:rowOff>
    </xdr:from>
    <xdr:to>
      <xdr:col>19</xdr:col>
      <xdr:colOff>177800</xdr:colOff>
      <xdr:row>37</xdr:row>
      <xdr:rowOff>0</xdr:rowOff>
    </xdr:to>
    <xdr:cxnSp macro="">
      <xdr:nvCxnSpPr>
        <xdr:cNvPr id="78" name="直線コネクタ 77">
          <a:extLst>
            <a:ext uri="{FF2B5EF4-FFF2-40B4-BE49-F238E27FC236}">
              <a16:creationId xmlns:a16="http://schemas.microsoft.com/office/drawing/2014/main" id="{47DC4C34-3DC3-4794-B011-C36CC2139286}"/>
            </a:ext>
          </a:extLst>
        </xdr:cNvPr>
        <xdr:cNvCxnSpPr/>
      </xdr:nvCxnSpPr>
      <xdr:spPr>
        <a:xfrm>
          <a:off x="2619375" y="5923280"/>
          <a:ext cx="80962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135890</xdr:rowOff>
    </xdr:from>
    <xdr:to>
      <xdr:col>10</xdr:col>
      <xdr:colOff>165100</xdr:colOff>
      <xdr:row>36</xdr:row>
      <xdr:rowOff>66040</xdr:rowOff>
    </xdr:to>
    <xdr:sp macro="" textlink="">
      <xdr:nvSpPr>
        <xdr:cNvPr id="79" name="楕円 78">
          <a:extLst>
            <a:ext uri="{FF2B5EF4-FFF2-40B4-BE49-F238E27FC236}">
              <a16:creationId xmlns:a16="http://schemas.microsoft.com/office/drawing/2014/main" id="{8696DAF8-C531-46B0-B2AF-D931F59D8410}"/>
            </a:ext>
          </a:extLst>
        </xdr:cNvPr>
        <xdr:cNvSpPr/>
      </xdr:nvSpPr>
      <xdr:spPr>
        <a:xfrm>
          <a:off x="1781175" y="58127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xdr:rowOff>
    </xdr:from>
    <xdr:to>
      <xdr:col>15</xdr:col>
      <xdr:colOff>50800</xdr:colOff>
      <xdr:row>36</xdr:row>
      <xdr:rowOff>87630</xdr:rowOff>
    </xdr:to>
    <xdr:cxnSp macro="">
      <xdr:nvCxnSpPr>
        <xdr:cNvPr id="80" name="直線コネクタ 79">
          <a:extLst>
            <a:ext uri="{FF2B5EF4-FFF2-40B4-BE49-F238E27FC236}">
              <a16:creationId xmlns:a16="http://schemas.microsoft.com/office/drawing/2014/main" id="{907860FC-64E7-42DB-BE04-6A454C324F9D}"/>
            </a:ext>
          </a:extLst>
        </xdr:cNvPr>
        <xdr:cNvCxnSpPr/>
      </xdr:nvCxnSpPr>
      <xdr:spPr>
        <a:xfrm>
          <a:off x="1828800" y="5850890"/>
          <a:ext cx="790575"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74930</xdr:rowOff>
    </xdr:from>
    <xdr:to>
      <xdr:col>6</xdr:col>
      <xdr:colOff>38100</xdr:colOff>
      <xdr:row>36</xdr:row>
      <xdr:rowOff>5080</xdr:rowOff>
    </xdr:to>
    <xdr:sp macro="" textlink="">
      <xdr:nvSpPr>
        <xdr:cNvPr id="81" name="楕円 80">
          <a:extLst>
            <a:ext uri="{FF2B5EF4-FFF2-40B4-BE49-F238E27FC236}">
              <a16:creationId xmlns:a16="http://schemas.microsoft.com/office/drawing/2014/main" id="{64FDD677-9328-4036-97ED-B3C351EDAA2F}"/>
            </a:ext>
          </a:extLst>
        </xdr:cNvPr>
        <xdr:cNvSpPr/>
      </xdr:nvSpPr>
      <xdr:spPr>
        <a:xfrm>
          <a:off x="981075" y="5751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125730</xdr:rowOff>
    </xdr:from>
    <xdr:to>
      <xdr:col>10</xdr:col>
      <xdr:colOff>114300</xdr:colOff>
      <xdr:row>36</xdr:row>
      <xdr:rowOff>15240</xdr:rowOff>
    </xdr:to>
    <xdr:cxnSp macro="">
      <xdr:nvCxnSpPr>
        <xdr:cNvPr id="82" name="直線コネクタ 81">
          <a:extLst>
            <a:ext uri="{FF2B5EF4-FFF2-40B4-BE49-F238E27FC236}">
              <a16:creationId xmlns:a16="http://schemas.microsoft.com/office/drawing/2014/main" id="{6EADBC98-6AA0-470A-BDE0-1BFD8C83A7DB}"/>
            </a:ext>
          </a:extLst>
        </xdr:cNvPr>
        <xdr:cNvCxnSpPr/>
      </xdr:nvCxnSpPr>
      <xdr:spPr>
        <a:xfrm>
          <a:off x="1028700" y="5799455"/>
          <a:ext cx="8001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87647</xdr:rowOff>
    </xdr:from>
    <xdr:ext cx="405111" cy="259045"/>
    <xdr:sp macro="" textlink="">
      <xdr:nvSpPr>
        <xdr:cNvPr id="83" name="n_1aveValue【道路】&#10;有形固定資産減価償却率">
          <a:extLst>
            <a:ext uri="{FF2B5EF4-FFF2-40B4-BE49-F238E27FC236}">
              <a16:creationId xmlns:a16="http://schemas.microsoft.com/office/drawing/2014/main" id="{FD77719E-073D-4A52-B4D1-02B011E40E71}"/>
            </a:ext>
          </a:extLst>
        </xdr:cNvPr>
        <xdr:cNvSpPr txBox="1"/>
      </xdr:nvSpPr>
      <xdr:spPr>
        <a:xfrm>
          <a:off x="32391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4" name="n_2aveValue【道路】&#10;有形固定資産減価償却率">
          <a:extLst>
            <a:ext uri="{FF2B5EF4-FFF2-40B4-BE49-F238E27FC236}">
              <a16:creationId xmlns:a16="http://schemas.microsoft.com/office/drawing/2014/main" id="{AE7867CC-7CD9-40FB-A2D3-BAA84B7FACBD}"/>
            </a:ext>
          </a:extLst>
        </xdr:cNvPr>
        <xdr:cNvSpPr txBox="1"/>
      </xdr:nvSpPr>
      <xdr:spPr>
        <a:xfrm>
          <a:off x="2439044"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道路】&#10;有形固定資産減価償却率">
          <a:extLst>
            <a:ext uri="{FF2B5EF4-FFF2-40B4-BE49-F238E27FC236}">
              <a16:creationId xmlns:a16="http://schemas.microsoft.com/office/drawing/2014/main" id="{0C2C8867-7460-4A42-8AAF-4D883CB11723}"/>
            </a:ext>
          </a:extLst>
        </xdr:cNvPr>
        <xdr:cNvSpPr txBox="1"/>
      </xdr:nvSpPr>
      <xdr:spPr>
        <a:xfrm>
          <a:off x="1648469"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282627AF-AE73-456B-A302-57F917425893}"/>
            </a:ext>
          </a:extLst>
        </xdr:cNvPr>
        <xdr:cNvSpPr txBox="1"/>
      </xdr:nvSpPr>
      <xdr:spPr>
        <a:xfrm>
          <a:off x="848369" y="5478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67327</xdr:rowOff>
    </xdr:from>
    <xdr:ext cx="405111" cy="259045"/>
    <xdr:sp macro="" textlink="">
      <xdr:nvSpPr>
        <xdr:cNvPr id="87" name="n_1mainValue【道路】&#10;有形固定資産減価償却率">
          <a:extLst>
            <a:ext uri="{FF2B5EF4-FFF2-40B4-BE49-F238E27FC236}">
              <a16:creationId xmlns:a16="http://schemas.microsoft.com/office/drawing/2014/main" id="{53D5FF11-4720-4732-AD42-E63ABB234DBE}"/>
            </a:ext>
          </a:extLst>
        </xdr:cNvPr>
        <xdr:cNvSpPr txBox="1"/>
      </xdr:nvSpPr>
      <xdr:spPr>
        <a:xfrm>
          <a:off x="3239144" y="574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F237F9D2-4329-48F6-9A75-9F088C974444}"/>
            </a:ext>
          </a:extLst>
        </xdr:cNvPr>
        <xdr:cNvSpPr txBox="1"/>
      </xdr:nvSpPr>
      <xdr:spPr>
        <a:xfrm>
          <a:off x="2439044"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AD2E4D44-99DF-42D1-8C69-63662010E1BD}"/>
            </a:ext>
          </a:extLst>
        </xdr:cNvPr>
        <xdr:cNvSpPr txBox="1"/>
      </xdr:nvSpPr>
      <xdr:spPr>
        <a:xfrm>
          <a:off x="1648469"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5BE54E8C-EABC-4E5E-BACD-C7076291E449}"/>
            </a:ext>
          </a:extLst>
        </xdr:cNvPr>
        <xdr:cNvSpPr txBox="1"/>
      </xdr:nvSpPr>
      <xdr:spPr>
        <a:xfrm>
          <a:off x="84836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A107149-A2C7-42FE-88DD-7103789C0AA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E9014A8-0E7A-4DBD-B23E-C9E97FED200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92F3F7B-9CF5-45C9-86BC-367D7AE80B1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A96CCC3-3138-4480-96E7-0E317331E62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14CD916-6E50-411B-B900-51F768DAD94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A7005FC-8DB8-4F5D-84E4-04C3B9C4F64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3DA8BD8-253B-484A-9162-B53C4646D8B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8707743-9938-4E90-8EBA-6DD72B514CD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8168CFF-7D4A-44F2-99F2-CEACEB4E777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4B1C5B6-133F-4744-86DD-55BC2364BB0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EE05D779-E1F9-4A18-860D-F26F06F394CA}"/>
            </a:ext>
          </a:extLst>
        </xdr:cNvPr>
        <xdr:cNvSpPr txBox="1"/>
      </xdr:nvSpPr>
      <xdr:spPr>
        <a:xfrm>
          <a:off x="5478976" y="7074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04A9369-AC8A-4370-8262-0FEC6FC2DA8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52641ECE-7FC5-4492-8821-31F63D292D88}"/>
            </a:ext>
          </a:extLst>
        </xdr:cNvPr>
        <xdr:cNvSpPr txBox="1"/>
      </xdr:nvSpPr>
      <xdr:spPr>
        <a:xfrm>
          <a:off x="5478976" y="6712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22C6BB4-FE79-4023-875B-5BED9C1D5E3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2563581F-48D0-40F2-9ABB-FFF840CD24E4}"/>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227DE91-C7EF-4571-8139-59A30B55ECBD}"/>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0E8A877B-5CC6-4B4E-A382-6556B57BD7CF}"/>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167E4DF-DC8D-4304-99F4-413293F35BA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309FA662-6118-458A-9524-EA9448EF43FD}"/>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DA7BD2C-107F-4277-B300-FF7EEC0B8C2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94D05384-89C9-4D70-AEF6-AA97C3C1591D}"/>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B5F2FAC-B07C-4587-B6A1-6697B0DA130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9A45C1BC-72E2-4020-9386-F649BCFECC37}"/>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66183923-EEB0-4EDB-B36B-E62CFF0DD22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8DF74CF0-9B94-495E-8E0D-DFE850C89EC5}"/>
            </a:ext>
          </a:extLst>
        </xdr:cNvPr>
        <xdr:cNvCxnSpPr/>
      </xdr:nvCxnSpPr>
      <xdr:spPr>
        <a:xfrm flipV="1">
          <a:off x="9429115" y="5495646"/>
          <a:ext cx="0" cy="13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9D55CF7A-CD95-4DCC-AC36-66D0A2C4B598}"/>
            </a:ext>
          </a:extLst>
        </xdr:cNvPr>
        <xdr:cNvSpPr txBox="1"/>
      </xdr:nvSpPr>
      <xdr:spPr>
        <a:xfrm>
          <a:off x="9467850" y="684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1D84B4B9-750B-4981-A983-3665D6C0F001}"/>
            </a:ext>
          </a:extLst>
        </xdr:cNvPr>
        <xdr:cNvCxnSpPr/>
      </xdr:nvCxnSpPr>
      <xdr:spPr>
        <a:xfrm>
          <a:off x="9363075" y="6837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2FE22EAF-FAC2-49D7-A380-B830BDA8057B}"/>
            </a:ext>
          </a:extLst>
        </xdr:cNvPr>
        <xdr:cNvSpPr txBox="1"/>
      </xdr:nvSpPr>
      <xdr:spPr>
        <a:xfrm>
          <a:off x="9467850" y="528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45C8A0D0-E415-44E3-BC6D-EFB6AD8A99A6}"/>
            </a:ext>
          </a:extLst>
        </xdr:cNvPr>
        <xdr:cNvCxnSpPr/>
      </xdr:nvCxnSpPr>
      <xdr:spPr>
        <a:xfrm>
          <a:off x="9363075" y="54956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140174</xdr:rowOff>
    </xdr:from>
    <xdr:ext cx="534377" cy="259045"/>
    <xdr:sp macro="" textlink="">
      <xdr:nvSpPr>
        <xdr:cNvPr id="120" name="【道路】&#10;一人当たり延長平均値テキスト">
          <a:extLst>
            <a:ext uri="{FF2B5EF4-FFF2-40B4-BE49-F238E27FC236}">
              <a16:creationId xmlns:a16="http://schemas.microsoft.com/office/drawing/2014/main" id="{84B6AF3D-007D-4E8A-95CB-7B00361C04DF}"/>
            </a:ext>
          </a:extLst>
        </xdr:cNvPr>
        <xdr:cNvSpPr txBox="1"/>
      </xdr:nvSpPr>
      <xdr:spPr>
        <a:xfrm>
          <a:off x="9467850" y="59821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7FB6D8DA-ECC2-4670-923C-3140784F6F70}"/>
            </a:ext>
          </a:extLst>
        </xdr:cNvPr>
        <xdr:cNvSpPr/>
      </xdr:nvSpPr>
      <xdr:spPr>
        <a:xfrm>
          <a:off x="9401175" y="61180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CD5D5EC8-2213-456A-926A-E6736E523404}"/>
            </a:ext>
          </a:extLst>
        </xdr:cNvPr>
        <xdr:cNvSpPr/>
      </xdr:nvSpPr>
      <xdr:spPr>
        <a:xfrm>
          <a:off x="8639175" y="61599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FCFCB5AB-FF8C-4690-A054-41DF0C48EBD1}"/>
            </a:ext>
          </a:extLst>
        </xdr:cNvPr>
        <xdr:cNvSpPr/>
      </xdr:nvSpPr>
      <xdr:spPr>
        <a:xfrm>
          <a:off x="7839075" y="61932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0CEEEC68-1613-42A1-BF2D-EBFCD9B54E8C}"/>
            </a:ext>
          </a:extLst>
        </xdr:cNvPr>
        <xdr:cNvSpPr/>
      </xdr:nvSpPr>
      <xdr:spPr>
        <a:xfrm>
          <a:off x="7029450" y="6236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919438E5-D0B9-441F-91C2-81B880A07F55}"/>
            </a:ext>
          </a:extLst>
        </xdr:cNvPr>
        <xdr:cNvSpPr/>
      </xdr:nvSpPr>
      <xdr:spPr>
        <a:xfrm>
          <a:off x="6238875" y="62382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D19987-73F6-450E-8371-A329D6B0F08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FF27F20-C842-431E-A27E-C640083B585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3EEB89B-C68C-41AC-AEF3-857A37ADFA7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3E40AC1-A905-451C-B571-496201B8DD9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C6215-6BF0-4F4D-9D34-B861CC3D159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63995</xdr:rowOff>
    </xdr:from>
    <xdr:to>
      <xdr:col>55</xdr:col>
      <xdr:colOff>50800</xdr:colOff>
      <xdr:row>39</xdr:row>
      <xdr:rowOff>165595</xdr:rowOff>
    </xdr:to>
    <xdr:sp macro="" textlink="">
      <xdr:nvSpPr>
        <xdr:cNvPr id="131" name="楕円 130">
          <a:extLst>
            <a:ext uri="{FF2B5EF4-FFF2-40B4-BE49-F238E27FC236}">
              <a16:creationId xmlns:a16="http://schemas.microsoft.com/office/drawing/2014/main" id="{7CDE1AD3-CC07-46D7-9D68-624BF92215EC}"/>
            </a:ext>
          </a:extLst>
        </xdr:cNvPr>
        <xdr:cNvSpPr/>
      </xdr:nvSpPr>
      <xdr:spPr>
        <a:xfrm>
          <a:off x="9401175" y="63917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42422</xdr:rowOff>
    </xdr:from>
    <xdr:ext cx="534377" cy="259045"/>
    <xdr:sp macro="" textlink="">
      <xdr:nvSpPr>
        <xdr:cNvPr id="132" name="【道路】&#10;一人当たり延長該当値テキスト">
          <a:extLst>
            <a:ext uri="{FF2B5EF4-FFF2-40B4-BE49-F238E27FC236}">
              <a16:creationId xmlns:a16="http://schemas.microsoft.com/office/drawing/2014/main" id="{D1785D18-6ADE-4785-BEEF-170EA72D48CA}"/>
            </a:ext>
          </a:extLst>
        </xdr:cNvPr>
        <xdr:cNvSpPr txBox="1"/>
      </xdr:nvSpPr>
      <xdr:spPr>
        <a:xfrm>
          <a:off x="9467850" y="637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98628</xdr:rowOff>
    </xdr:from>
    <xdr:to>
      <xdr:col>50</xdr:col>
      <xdr:colOff>165100</xdr:colOff>
      <xdr:row>40</xdr:row>
      <xdr:rowOff>28778</xdr:rowOff>
    </xdr:to>
    <xdr:sp macro="" textlink="">
      <xdr:nvSpPr>
        <xdr:cNvPr id="133" name="楕円 132">
          <a:extLst>
            <a:ext uri="{FF2B5EF4-FFF2-40B4-BE49-F238E27FC236}">
              <a16:creationId xmlns:a16="http://schemas.microsoft.com/office/drawing/2014/main" id="{DF3B6D86-1D07-4C15-A228-7D77E8388756}"/>
            </a:ext>
          </a:extLst>
        </xdr:cNvPr>
        <xdr:cNvSpPr/>
      </xdr:nvSpPr>
      <xdr:spPr>
        <a:xfrm>
          <a:off x="8639175" y="64264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114795</xdr:rowOff>
    </xdr:from>
    <xdr:to>
      <xdr:col>55</xdr:col>
      <xdr:colOff>0</xdr:colOff>
      <xdr:row>39</xdr:row>
      <xdr:rowOff>149428</xdr:rowOff>
    </xdr:to>
    <xdr:cxnSp macro="">
      <xdr:nvCxnSpPr>
        <xdr:cNvPr id="134" name="直線コネクタ 133">
          <a:extLst>
            <a:ext uri="{FF2B5EF4-FFF2-40B4-BE49-F238E27FC236}">
              <a16:creationId xmlns:a16="http://schemas.microsoft.com/office/drawing/2014/main" id="{DC6D3838-C4ED-45E7-9B10-95DAB2A7E3E2}"/>
            </a:ext>
          </a:extLst>
        </xdr:cNvPr>
        <xdr:cNvCxnSpPr/>
      </xdr:nvCxnSpPr>
      <xdr:spPr>
        <a:xfrm flipV="1">
          <a:off x="8686800" y="6439395"/>
          <a:ext cx="742950"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136157</xdr:rowOff>
    </xdr:from>
    <xdr:to>
      <xdr:col>46</xdr:col>
      <xdr:colOff>38100</xdr:colOff>
      <xdr:row>40</xdr:row>
      <xdr:rowOff>66307</xdr:rowOff>
    </xdr:to>
    <xdr:sp macro="" textlink="">
      <xdr:nvSpPr>
        <xdr:cNvPr id="135" name="楕円 134">
          <a:extLst>
            <a:ext uri="{FF2B5EF4-FFF2-40B4-BE49-F238E27FC236}">
              <a16:creationId xmlns:a16="http://schemas.microsoft.com/office/drawing/2014/main" id="{BCBE5C8A-CA9B-45F5-B90D-B5D07AD9D04D}"/>
            </a:ext>
          </a:extLst>
        </xdr:cNvPr>
        <xdr:cNvSpPr/>
      </xdr:nvSpPr>
      <xdr:spPr>
        <a:xfrm>
          <a:off x="7839075" y="64607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149428</xdr:rowOff>
    </xdr:from>
    <xdr:to>
      <xdr:col>50</xdr:col>
      <xdr:colOff>114300</xdr:colOff>
      <xdr:row>40</xdr:row>
      <xdr:rowOff>15507</xdr:rowOff>
    </xdr:to>
    <xdr:cxnSp macro="">
      <xdr:nvCxnSpPr>
        <xdr:cNvPr id="136" name="直線コネクタ 135">
          <a:extLst>
            <a:ext uri="{FF2B5EF4-FFF2-40B4-BE49-F238E27FC236}">
              <a16:creationId xmlns:a16="http://schemas.microsoft.com/office/drawing/2014/main" id="{466F706E-262A-40ED-9620-AF9C9D8361F8}"/>
            </a:ext>
          </a:extLst>
        </xdr:cNvPr>
        <xdr:cNvCxnSpPr/>
      </xdr:nvCxnSpPr>
      <xdr:spPr>
        <a:xfrm flipV="1">
          <a:off x="7886700" y="6474028"/>
          <a:ext cx="800100" cy="2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162484</xdr:rowOff>
    </xdr:from>
    <xdr:to>
      <xdr:col>41</xdr:col>
      <xdr:colOff>101600</xdr:colOff>
      <xdr:row>40</xdr:row>
      <xdr:rowOff>92634</xdr:rowOff>
    </xdr:to>
    <xdr:sp macro="" textlink="">
      <xdr:nvSpPr>
        <xdr:cNvPr id="137" name="楕円 136">
          <a:extLst>
            <a:ext uri="{FF2B5EF4-FFF2-40B4-BE49-F238E27FC236}">
              <a16:creationId xmlns:a16="http://schemas.microsoft.com/office/drawing/2014/main" id="{F67A180D-4DD0-4943-BF62-59F628CCC031}"/>
            </a:ext>
          </a:extLst>
        </xdr:cNvPr>
        <xdr:cNvSpPr/>
      </xdr:nvSpPr>
      <xdr:spPr>
        <a:xfrm>
          <a:off x="7029450" y="64839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15507</xdr:rowOff>
    </xdr:from>
    <xdr:to>
      <xdr:col>45</xdr:col>
      <xdr:colOff>177800</xdr:colOff>
      <xdr:row>40</xdr:row>
      <xdr:rowOff>41834</xdr:rowOff>
    </xdr:to>
    <xdr:cxnSp macro="">
      <xdr:nvCxnSpPr>
        <xdr:cNvPr id="138" name="直線コネクタ 137">
          <a:extLst>
            <a:ext uri="{FF2B5EF4-FFF2-40B4-BE49-F238E27FC236}">
              <a16:creationId xmlns:a16="http://schemas.microsoft.com/office/drawing/2014/main" id="{321398FB-B35C-4B43-880B-07A34362A209}"/>
            </a:ext>
          </a:extLst>
        </xdr:cNvPr>
        <xdr:cNvCxnSpPr/>
      </xdr:nvCxnSpPr>
      <xdr:spPr>
        <a:xfrm flipV="1">
          <a:off x="7077075" y="6498857"/>
          <a:ext cx="809625" cy="3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18123</xdr:rowOff>
    </xdr:from>
    <xdr:to>
      <xdr:col>36</xdr:col>
      <xdr:colOff>165100</xdr:colOff>
      <xdr:row>40</xdr:row>
      <xdr:rowOff>119723</xdr:rowOff>
    </xdr:to>
    <xdr:sp macro="" textlink="">
      <xdr:nvSpPr>
        <xdr:cNvPr id="139" name="楕円 138">
          <a:extLst>
            <a:ext uri="{FF2B5EF4-FFF2-40B4-BE49-F238E27FC236}">
              <a16:creationId xmlns:a16="http://schemas.microsoft.com/office/drawing/2014/main" id="{9FCD3F87-D223-42DF-B147-21F4B84E80B0}"/>
            </a:ext>
          </a:extLst>
        </xdr:cNvPr>
        <xdr:cNvSpPr/>
      </xdr:nvSpPr>
      <xdr:spPr>
        <a:xfrm>
          <a:off x="6238875" y="65046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41834</xdr:rowOff>
    </xdr:from>
    <xdr:to>
      <xdr:col>41</xdr:col>
      <xdr:colOff>50800</xdr:colOff>
      <xdr:row>40</xdr:row>
      <xdr:rowOff>68923</xdr:rowOff>
    </xdr:to>
    <xdr:cxnSp macro="">
      <xdr:nvCxnSpPr>
        <xdr:cNvPr id="140" name="直線コネクタ 139">
          <a:extLst>
            <a:ext uri="{FF2B5EF4-FFF2-40B4-BE49-F238E27FC236}">
              <a16:creationId xmlns:a16="http://schemas.microsoft.com/office/drawing/2014/main" id="{E8E1C197-35DD-4BCE-B961-1D7B8387265E}"/>
            </a:ext>
          </a:extLst>
        </xdr:cNvPr>
        <xdr:cNvCxnSpPr/>
      </xdr:nvCxnSpPr>
      <xdr:spPr>
        <a:xfrm flipV="1">
          <a:off x="6286500" y="6531534"/>
          <a:ext cx="790575" cy="20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115371</xdr:rowOff>
    </xdr:from>
    <xdr:ext cx="534377" cy="259045"/>
    <xdr:sp macro="" textlink="">
      <xdr:nvSpPr>
        <xdr:cNvPr id="141" name="n_1aveValue【道路】&#10;一人当たり延長">
          <a:extLst>
            <a:ext uri="{FF2B5EF4-FFF2-40B4-BE49-F238E27FC236}">
              <a16:creationId xmlns:a16="http://schemas.microsoft.com/office/drawing/2014/main" id="{0E65A08D-32AF-489F-B381-2EBC26EBDC80}"/>
            </a:ext>
          </a:extLst>
        </xdr:cNvPr>
        <xdr:cNvSpPr txBox="1"/>
      </xdr:nvSpPr>
      <xdr:spPr>
        <a:xfrm>
          <a:off x="8429136" y="595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151909</xdr:rowOff>
    </xdr:from>
    <xdr:ext cx="534377" cy="259045"/>
    <xdr:sp macro="" textlink="">
      <xdr:nvSpPr>
        <xdr:cNvPr id="142" name="n_2aveValue【道路】&#10;一人当たり延長">
          <a:extLst>
            <a:ext uri="{FF2B5EF4-FFF2-40B4-BE49-F238E27FC236}">
              <a16:creationId xmlns:a16="http://schemas.microsoft.com/office/drawing/2014/main" id="{6162F685-14BF-4BCE-A97B-F9EFF3D63475}"/>
            </a:ext>
          </a:extLst>
        </xdr:cNvPr>
        <xdr:cNvSpPr txBox="1"/>
      </xdr:nvSpPr>
      <xdr:spPr>
        <a:xfrm>
          <a:off x="7648086" y="59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20464</xdr:rowOff>
    </xdr:from>
    <xdr:ext cx="534377" cy="259045"/>
    <xdr:sp macro="" textlink="">
      <xdr:nvSpPr>
        <xdr:cNvPr id="143" name="n_3aveValue【道路】&#10;一人当たり延長">
          <a:extLst>
            <a:ext uri="{FF2B5EF4-FFF2-40B4-BE49-F238E27FC236}">
              <a16:creationId xmlns:a16="http://schemas.microsoft.com/office/drawing/2014/main" id="{5D19D687-4F8E-48ED-8768-71DFA50ED0D8}"/>
            </a:ext>
          </a:extLst>
        </xdr:cNvPr>
        <xdr:cNvSpPr txBox="1"/>
      </xdr:nvSpPr>
      <xdr:spPr>
        <a:xfrm>
          <a:off x="6847986" y="602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22293</xdr:rowOff>
    </xdr:from>
    <xdr:ext cx="534377" cy="259045"/>
    <xdr:sp macro="" textlink="">
      <xdr:nvSpPr>
        <xdr:cNvPr id="144" name="n_4aveValue【道路】&#10;一人当たり延長">
          <a:extLst>
            <a:ext uri="{FF2B5EF4-FFF2-40B4-BE49-F238E27FC236}">
              <a16:creationId xmlns:a16="http://schemas.microsoft.com/office/drawing/2014/main" id="{D914AA06-B8EC-4A3D-B36B-0F7C7B812AD1}"/>
            </a:ext>
          </a:extLst>
        </xdr:cNvPr>
        <xdr:cNvSpPr txBox="1"/>
      </xdr:nvSpPr>
      <xdr:spPr>
        <a:xfrm>
          <a:off x="6038361" y="602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19905</xdr:rowOff>
    </xdr:from>
    <xdr:ext cx="534377" cy="259045"/>
    <xdr:sp macro="" textlink="">
      <xdr:nvSpPr>
        <xdr:cNvPr id="145" name="n_1mainValue【道路】&#10;一人当たり延長">
          <a:extLst>
            <a:ext uri="{FF2B5EF4-FFF2-40B4-BE49-F238E27FC236}">
              <a16:creationId xmlns:a16="http://schemas.microsoft.com/office/drawing/2014/main" id="{825F7938-8878-47A0-859D-0C89F274E60F}"/>
            </a:ext>
          </a:extLst>
        </xdr:cNvPr>
        <xdr:cNvSpPr txBox="1"/>
      </xdr:nvSpPr>
      <xdr:spPr>
        <a:xfrm>
          <a:off x="8429136" y="650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57434</xdr:rowOff>
    </xdr:from>
    <xdr:ext cx="534377" cy="259045"/>
    <xdr:sp macro="" textlink="">
      <xdr:nvSpPr>
        <xdr:cNvPr id="146" name="n_2mainValue【道路】&#10;一人当たり延長">
          <a:extLst>
            <a:ext uri="{FF2B5EF4-FFF2-40B4-BE49-F238E27FC236}">
              <a16:creationId xmlns:a16="http://schemas.microsoft.com/office/drawing/2014/main" id="{96023402-A24C-406F-BC57-BCA8936250EC}"/>
            </a:ext>
          </a:extLst>
        </xdr:cNvPr>
        <xdr:cNvSpPr txBox="1"/>
      </xdr:nvSpPr>
      <xdr:spPr>
        <a:xfrm>
          <a:off x="7648086" y="654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83761</xdr:rowOff>
    </xdr:from>
    <xdr:ext cx="534377" cy="259045"/>
    <xdr:sp macro="" textlink="">
      <xdr:nvSpPr>
        <xdr:cNvPr id="147" name="n_3mainValue【道路】&#10;一人当たり延長">
          <a:extLst>
            <a:ext uri="{FF2B5EF4-FFF2-40B4-BE49-F238E27FC236}">
              <a16:creationId xmlns:a16="http://schemas.microsoft.com/office/drawing/2014/main" id="{DD769B7E-8687-410A-8B9C-94DAF119EEA2}"/>
            </a:ext>
          </a:extLst>
        </xdr:cNvPr>
        <xdr:cNvSpPr txBox="1"/>
      </xdr:nvSpPr>
      <xdr:spPr>
        <a:xfrm>
          <a:off x="6847986" y="657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110850</xdr:rowOff>
    </xdr:from>
    <xdr:ext cx="534377" cy="259045"/>
    <xdr:sp macro="" textlink="">
      <xdr:nvSpPr>
        <xdr:cNvPr id="148" name="n_4mainValue【道路】&#10;一人当たり延長">
          <a:extLst>
            <a:ext uri="{FF2B5EF4-FFF2-40B4-BE49-F238E27FC236}">
              <a16:creationId xmlns:a16="http://schemas.microsoft.com/office/drawing/2014/main" id="{F2469BCF-F47C-44EF-9FC0-287886377FD7}"/>
            </a:ext>
          </a:extLst>
        </xdr:cNvPr>
        <xdr:cNvSpPr txBox="1"/>
      </xdr:nvSpPr>
      <xdr:spPr>
        <a:xfrm>
          <a:off x="6038361" y="659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0CBD30B-1925-416A-AEDF-3E24099BD12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3BA74CE-6FF5-45A5-88E2-D8E7E70E658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390267F-FB0D-467E-AEE0-FC4149A0995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AAF2828-BBDA-4E1B-ADCC-19AC74FE9C3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F42B3B3-C80F-4775-9FAA-C07487958D6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BBD862D-588C-43DF-A251-E8D861FDA43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5173F16-1697-4EDD-9C4C-32B19F85404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662FBE1-F91B-481F-A6DB-A5ABF9F60FF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099174D-A78D-46EB-8E2D-98372202952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0D9C253-21F4-49FA-A78B-89539A56C84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669EFAB2-ACD1-4C28-B2B4-D7AD90418E14}"/>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87F2537F-88FD-4C6E-85A8-5DDFA1D1F9CD}"/>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DE0AF86F-416B-482A-8EDD-82D11937F832}"/>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EEB7D07A-1D05-41D9-A3F5-50AD90F62F15}"/>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85BF4B7-4A6F-4197-A5F6-6876789492B8}"/>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1B411DE-D011-4972-A8AB-7143074A625D}"/>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FB7E0B2C-6E85-4A8B-9FAA-11AD93E2A77F}"/>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41841E0C-C718-447E-875E-1AE1F380982D}"/>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589BCDC9-C9EC-432E-8B81-D031F5A287DA}"/>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87CA660-0100-4FF6-9523-8D333BDA0F7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6AD6C5E7-D479-4024-AC0C-BE041E0B3FFF}"/>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557F238-A705-4D19-A6D2-F052BFE845D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71890A97-0FE4-4FC4-A1DF-61AA7373F204}"/>
            </a:ext>
          </a:extLst>
        </xdr:cNvPr>
        <xdr:cNvCxnSpPr/>
      </xdr:nvCxnSpPr>
      <xdr:spPr>
        <a:xfrm flipV="1">
          <a:off x="4180840" y="9113901"/>
          <a:ext cx="0" cy="1059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D440D77-C797-457B-B60D-11B733A16E56}"/>
            </a:ext>
          </a:extLst>
        </xdr:cNvPr>
        <xdr:cNvSpPr txBox="1"/>
      </xdr:nvSpPr>
      <xdr:spPr>
        <a:xfrm>
          <a:off x="4219575" y="10180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9F08CA98-91FC-49B3-8B29-DE2FBA46643F}"/>
            </a:ext>
          </a:extLst>
        </xdr:cNvPr>
        <xdr:cNvCxnSpPr/>
      </xdr:nvCxnSpPr>
      <xdr:spPr>
        <a:xfrm>
          <a:off x="4105275" y="101737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86B264EB-0BB6-4583-85DD-67DCB0DB909C}"/>
            </a:ext>
          </a:extLst>
        </xdr:cNvPr>
        <xdr:cNvSpPr txBox="1"/>
      </xdr:nvSpPr>
      <xdr:spPr>
        <a:xfrm>
          <a:off x="4219575" y="8908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A1D073F6-2850-48AE-BF79-9BC5B37C2E0B}"/>
            </a:ext>
          </a:extLst>
        </xdr:cNvPr>
        <xdr:cNvCxnSpPr/>
      </xdr:nvCxnSpPr>
      <xdr:spPr>
        <a:xfrm>
          <a:off x="4105275" y="91139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12209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1D87F9C-B33D-4AD0-BE2E-25B20CD92180}"/>
            </a:ext>
          </a:extLst>
        </xdr:cNvPr>
        <xdr:cNvSpPr txBox="1"/>
      </xdr:nvSpPr>
      <xdr:spPr>
        <a:xfrm>
          <a:off x="4219575" y="957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2380A57E-9B37-4BCD-9C33-3068D2D1F67E}"/>
            </a:ext>
          </a:extLst>
        </xdr:cNvPr>
        <xdr:cNvSpPr/>
      </xdr:nvSpPr>
      <xdr:spPr>
        <a:xfrm>
          <a:off x="4124325" y="95937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9E942830-25F8-424E-894E-B85E799988DB}"/>
            </a:ext>
          </a:extLst>
        </xdr:cNvPr>
        <xdr:cNvSpPr/>
      </xdr:nvSpPr>
      <xdr:spPr>
        <a:xfrm>
          <a:off x="3381375" y="95754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CA0B8FF5-F88F-4683-8B8E-5E136F169275}"/>
            </a:ext>
          </a:extLst>
        </xdr:cNvPr>
        <xdr:cNvSpPr/>
      </xdr:nvSpPr>
      <xdr:spPr>
        <a:xfrm>
          <a:off x="2571750" y="95255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AFB51279-604F-4D30-A97E-879709EC8A67}"/>
            </a:ext>
          </a:extLst>
        </xdr:cNvPr>
        <xdr:cNvSpPr/>
      </xdr:nvSpPr>
      <xdr:spPr>
        <a:xfrm>
          <a:off x="1781175" y="94889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41874DCF-9560-4686-9981-9839B0D8046F}"/>
            </a:ext>
          </a:extLst>
        </xdr:cNvPr>
        <xdr:cNvSpPr/>
      </xdr:nvSpPr>
      <xdr:spPr>
        <a:xfrm>
          <a:off x="981075" y="94843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C8D81DA-E6F8-4D2C-A64C-F18FC5249B7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048B561-C1F7-48B2-8C18-349A99950E8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3BF545C-CBD9-46D4-803B-D007E5AC02F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09E4505-66AB-4829-A9DD-E7984F884A8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F24F33E-048A-45D7-B52A-48A1E0EC549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159512</xdr:rowOff>
    </xdr:from>
    <xdr:to>
      <xdr:col>24</xdr:col>
      <xdr:colOff>114300</xdr:colOff>
      <xdr:row>57</xdr:row>
      <xdr:rowOff>89662</xdr:rowOff>
    </xdr:to>
    <xdr:sp macro="" textlink="">
      <xdr:nvSpPr>
        <xdr:cNvPr id="187" name="楕円 186">
          <a:extLst>
            <a:ext uri="{FF2B5EF4-FFF2-40B4-BE49-F238E27FC236}">
              <a16:creationId xmlns:a16="http://schemas.microsoft.com/office/drawing/2014/main" id="{C996E6C9-E06C-4D60-92B2-553385B26B2B}"/>
            </a:ext>
          </a:extLst>
        </xdr:cNvPr>
        <xdr:cNvSpPr/>
      </xdr:nvSpPr>
      <xdr:spPr>
        <a:xfrm>
          <a:off x="4124325" y="92400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10939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C8C0274-22ED-4E0D-9D5F-F5B73F4AE6D5}"/>
            </a:ext>
          </a:extLst>
        </xdr:cNvPr>
        <xdr:cNvSpPr txBox="1"/>
      </xdr:nvSpPr>
      <xdr:spPr>
        <a:xfrm>
          <a:off x="4219575" y="908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104648</xdr:rowOff>
    </xdr:from>
    <xdr:to>
      <xdr:col>20</xdr:col>
      <xdr:colOff>38100</xdr:colOff>
      <xdr:row>57</xdr:row>
      <xdr:rowOff>34798</xdr:rowOff>
    </xdr:to>
    <xdr:sp macro="" textlink="">
      <xdr:nvSpPr>
        <xdr:cNvPr id="189" name="楕円 188">
          <a:extLst>
            <a:ext uri="{FF2B5EF4-FFF2-40B4-BE49-F238E27FC236}">
              <a16:creationId xmlns:a16="http://schemas.microsoft.com/office/drawing/2014/main" id="{08664DD5-7B41-40DA-A5DB-2F6452B7125A}"/>
            </a:ext>
          </a:extLst>
        </xdr:cNvPr>
        <xdr:cNvSpPr/>
      </xdr:nvSpPr>
      <xdr:spPr>
        <a:xfrm>
          <a:off x="3381375" y="91851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155448</xdr:rowOff>
    </xdr:from>
    <xdr:to>
      <xdr:col>24</xdr:col>
      <xdr:colOff>63500</xdr:colOff>
      <xdr:row>57</xdr:row>
      <xdr:rowOff>38862</xdr:rowOff>
    </xdr:to>
    <xdr:cxnSp macro="">
      <xdr:nvCxnSpPr>
        <xdr:cNvPr id="190" name="直線コネクタ 189">
          <a:extLst>
            <a:ext uri="{FF2B5EF4-FFF2-40B4-BE49-F238E27FC236}">
              <a16:creationId xmlns:a16="http://schemas.microsoft.com/office/drawing/2014/main" id="{8BD5C373-4923-48A4-A4DC-C1DFDC0E5512}"/>
            </a:ext>
          </a:extLst>
        </xdr:cNvPr>
        <xdr:cNvCxnSpPr/>
      </xdr:nvCxnSpPr>
      <xdr:spPr>
        <a:xfrm>
          <a:off x="3429000" y="9232773"/>
          <a:ext cx="752475"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49784</xdr:rowOff>
    </xdr:from>
    <xdr:to>
      <xdr:col>15</xdr:col>
      <xdr:colOff>101600</xdr:colOff>
      <xdr:row>56</xdr:row>
      <xdr:rowOff>151384</xdr:rowOff>
    </xdr:to>
    <xdr:sp macro="" textlink="">
      <xdr:nvSpPr>
        <xdr:cNvPr id="191" name="楕円 190">
          <a:extLst>
            <a:ext uri="{FF2B5EF4-FFF2-40B4-BE49-F238E27FC236}">
              <a16:creationId xmlns:a16="http://schemas.microsoft.com/office/drawing/2014/main" id="{A2B7BE5C-74E1-4974-9DEE-3AB6B375BF31}"/>
            </a:ext>
          </a:extLst>
        </xdr:cNvPr>
        <xdr:cNvSpPr/>
      </xdr:nvSpPr>
      <xdr:spPr>
        <a:xfrm>
          <a:off x="2571750" y="91239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100584</xdr:rowOff>
    </xdr:from>
    <xdr:to>
      <xdr:col>19</xdr:col>
      <xdr:colOff>177800</xdr:colOff>
      <xdr:row>56</xdr:row>
      <xdr:rowOff>155448</xdr:rowOff>
    </xdr:to>
    <xdr:cxnSp macro="">
      <xdr:nvCxnSpPr>
        <xdr:cNvPr id="192" name="直線コネクタ 191">
          <a:extLst>
            <a:ext uri="{FF2B5EF4-FFF2-40B4-BE49-F238E27FC236}">
              <a16:creationId xmlns:a16="http://schemas.microsoft.com/office/drawing/2014/main" id="{B160DDCE-ACA2-4179-8659-ACF5407E5ABB}"/>
            </a:ext>
          </a:extLst>
        </xdr:cNvPr>
        <xdr:cNvCxnSpPr/>
      </xdr:nvCxnSpPr>
      <xdr:spPr>
        <a:xfrm>
          <a:off x="2619375" y="9181084"/>
          <a:ext cx="809625" cy="5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161798</xdr:rowOff>
    </xdr:from>
    <xdr:to>
      <xdr:col>10</xdr:col>
      <xdr:colOff>165100</xdr:colOff>
      <xdr:row>56</xdr:row>
      <xdr:rowOff>91948</xdr:rowOff>
    </xdr:to>
    <xdr:sp macro="" textlink="">
      <xdr:nvSpPr>
        <xdr:cNvPr id="193" name="楕円 192">
          <a:extLst>
            <a:ext uri="{FF2B5EF4-FFF2-40B4-BE49-F238E27FC236}">
              <a16:creationId xmlns:a16="http://schemas.microsoft.com/office/drawing/2014/main" id="{FD5A6C0D-3258-4041-92D4-E7D254BAF9DC}"/>
            </a:ext>
          </a:extLst>
        </xdr:cNvPr>
        <xdr:cNvSpPr/>
      </xdr:nvSpPr>
      <xdr:spPr>
        <a:xfrm>
          <a:off x="1781175" y="90803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41148</xdr:rowOff>
    </xdr:from>
    <xdr:to>
      <xdr:col>15</xdr:col>
      <xdr:colOff>50800</xdr:colOff>
      <xdr:row>56</xdr:row>
      <xdr:rowOff>100584</xdr:rowOff>
    </xdr:to>
    <xdr:cxnSp macro="">
      <xdr:nvCxnSpPr>
        <xdr:cNvPr id="194" name="直線コネクタ 193">
          <a:extLst>
            <a:ext uri="{FF2B5EF4-FFF2-40B4-BE49-F238E27FC236}">
              <a16:creationId xmlns:a16="http://schemas.microsoft.com/office/drawing/2014/main" id="{8B06EAD7-B3F3-4D56-B40A-DB16EAF8FB57}"/>
            </a:ext>
          </a:extLst>
        </xdr:cNvPr>
        <xdr:cNvCxnSpPr/>
      </xdr:nvCxnSpPr>
      <xdr:spPr>
        <a:xfrm>
          <a:off x="1828800" y="9118473"/>
          <a:ext cx="790575"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102362</xdr:rowOff>
    </xdr:from>
    <xdr:to>
      <xdr:col>6</xdr:col>
      <xdr:colOff>38100</xdr:colOff>
      <xdr:row>56</xdr:row>
      <xdr:rowOff>32512</xdr:rowOff>
    </xdr:to>
    <xdr:sp macro="" textlink="">
      <xdr:nvSpPr>
        <xdr:cNvPr id="195" name="楕円 194">
          <a:extLst>
            <a:ext uri="{FF2B5EF4-FFF2-40B4-BE49-F238E27FC236}">
              <a16:creationId xmlns:a16="http://schemas.microsoft.com/office/drawing/2014/main" id="{264837C8-3CA2-49ED-AABB-7103D0BDB4D7}"/>
            </a:ext>
          </a:extLst>
        </xdr:cNvPr>
        <xdr:cNvSpPr/>
      </xdr:nvSpPr>
      <xdr:spPr>
        <a:xfrm>
          <a:off x="981075" y="90209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153162</xdr:rowOff>
    </xdr:from>
    <xdr:to>
      <xdr:col>10</xdr:col>
      <xdr:colOff>114300</xdr:colOff>
      <xdr:row>56</xdr:row>
      <xdr:rowOff>41148</xdr:rowOff>
    </xdr:to>
    <xdr:cxnSp macro="">
      <xdr:nvCxnSpPr>
        <xdr:cNvPr id="196" name="直線コネクタ 195">
          <a:extLst>
            <a:ext uri="{FF2B5EF4-FFF2-40B4-BE49-F238E27FC236}">
              <a16:creationId xmlns:a16="http://schemas.microsoft.com/office/drawing/2014/main" id="{A158B4CF-902D-4B7A-AD54-B9DC66B2ED63}"/>
            </a:ext>
          </a:extLst>
        </xdr:cNvPr>
        <xdr:cNvCxnSpPr/>
      </xdr:nvCxnSpPr>
      <xdr:spPr>
        <a:xfrm>
          <a:off x="1028700" y="9068562"/>
          <a:ext cx="8001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108221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0E3FC19-EC6D-468B-B3E8-BA0E6A0B9423}"/>
            </a:ext>
          </a:extLst>
        </xdr:cNvPr>
        <xdr:cNvSpPr txBox="1"/>
      </xdr:nvSpPr>
      <xdr:spPr>
        <a:xfrm>
          <a:off x="3239144" y="966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48785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DA15D6B-6677-42DD-AE24-AEAACA1B1A92}"/>
            </a:ext>
          </a:extLst>
        </xdr:cNvPr>
        <xdr:cNvSpPr txBox="1"/>
      </xdr:nvSpPr>
      <xdr:spPr>
        <a:xfrm>
          <a:off x="2439044" y="960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12209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DB628C3A-7379-4BA7-BF7E-6D5EA98C819F}"/>
            </a:ext>
          </a:extLst>
        </xdr:cNvPr>
        <xdr:cNvSpPr txBox="1"/>
      </xdr:nvSpPr>
      <xdr:spPr>
        <a:xfrm>
          <a:off x="1648469" y="957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7637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D1217CC-797B-41E6-B87C-5F140C90BF7D}"/>
            </a:ext>
          </a:extLst>
        </xdr:cNvPr>
        <xdr:cNvSpPr txBox="1"/>
      </xdr:nvSpPr>
      <xdr:spPr>
        <a:xfrm>
          <a:off x="848369"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51325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0A9BDAE-1770-42CA-8611-EEABD4ADDAE6}"/>
            </a:ext>
          </a:extLst>
        </xdr:cNvPr>
        <xdr:cNvSpPr txBox="1"/>
      </xdr:nvSpPr>
      <xdr:spPr>
        <a:xfrm>
          <a:off x="3239144" y="896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167911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97EDF04-8749-44C3-B99D-37EC05E63B35}"/>
            </a:ext>
          </a:extLst>
        </xdr:cNvPr>
        <xdr:cNvSpPr txBox="1"/>
      </xdr:nvSpPr>
      <xdr:spPr>
        <a:xfrm>
          <a:off x="2439044" y="891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108475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2F3C56F-39FE-4BEB-92A9-CF9DA8553789}"/>
            </a:ext>
          </a:extLst>
        </xdr:cNvPr>
        <xdr:cNvSpPr txBox="1"/>
      </xdr:nvSpPr>
      <xdr:spPr>
        <a:xfrm>
          <a:off x="1648469" y="88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49039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E8E6366-64F1-482F-9E80-E72836BF2B7C}"/>
            </a:ext>
          </a:extLst>
        </xdr:cNvPr>
        <xdr:cNvSpPr txBox="1"/>
      </xdr:nvSpPr>
      <xdr:spPr>
        <a:xfrm>
          <a:off x="848369" y="879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A53C664-D8FD-49A1-882D-88CE2F34003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157824D-27C1-4277-AF02-F3BB3F0314D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D26AEF9-1CF0-409A-A612-23037DE85E2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E819A94-063B-4C1C-8927-CE1DBF6B4BC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03883A6-4FBC-40F0-8E93-B78570C0840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C92F7F6-A7C1-4E7D-AD24-7DF87B29AEA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A6B246E-7B6F-458C-8720-871BE4A9FF1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2C14364-BE81-4313-A032-339F0AD5BE9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713FB62-F7A9-4AB2-9741-FB9E1008E48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EB793B5-02C7-4B02-B959-40DFA2F5BC3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76BB0124-2B77-4C24-85B0-1D27AB18A33A}"/>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F30393B5-234D-4F7A-8D2E-F9D3A085E21F}"/>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C053AF73-F6B6-4BD3-8FEA-0261DB92510E}"/>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D466DE62-2D6F-470F-BC36-6CACBF264843}"/>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241A502C-E92E-4CC7-A611-D74C7C0050E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5A2FAF57-0546-4361-A26F-F62A876AC395}"/>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5B09286-FFE4-4F9A-BF43-D2E90F997A1A}"/>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3D2AE53C-5ADF-4634-A75C-F581EFE21383}"/>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9CDA2B6-12FE-4DDE-B0A8-2B60125C080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8CB3B472-17D2-4F92-8BC5-67F0A7F400DC}"/>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C800360B-BB88-4425-9EE9-B7C6E29F847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57DCB1B6-CEE4-48CC-95E3-09FCA835259A}"/>
            </a:ext>
          </a:extLst>
        </xdr:cNvPr>
        <xdr:cNvCxnSpPr/>
      </xdr:nvCxnSpPr>
      <xdr:spPr>
        <a:xfrm flipV="1">
          <a:off x="9429115" y="9018503"/>
          <a:ext cx="0" cy="131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57CBFA22-2EFD-45A1-A83B-9A1576193C60}"/>
            </a:ext>
          </a:extLst>
        </xdr:cNvPr>
        <xdr:cNvSpPr txBox="1"/>
      </xdr:nvSpPr>
      <xdr:spPr>
        <a:xfrm>
          <a:off x="9467850" y="1033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1E80D8A7-8DE1-4E97-9F88-EF530A1EAD38}"/>
            </a:ext>
          </a:extLst>
        </xdr:cNvPr>
        <xdr:cNvCxnSpPr/>
      </xdr:nvCxnSpPr>
      <xdr:spPr>
        <a:xfrm>
          <a:off x="9363075" y="103339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49A88AE7-2BC7-4082-B215-A7CCFBD50750}"/>
            </a:ext>
          </a:extLst>
        </xdr:cNvPr>
        <xdr:cNvSpPr txBox="1"/>
      </xdr:nvSpPr>
      <xdr:spPr>
        <a:xfrm>
          <a:off x="9467850" y="88032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13413302-32C0-4E89-B0C0-231EE1C2A09D}"/>
            </a:ext>
          </a:extLst>
        </xdr:cNvPr>
        <xdr:cNvCxnSpPr/>
      </xdr:nvCxnSpPr>
      <xdr:spPr>
        <a:xfrm>
          <a:off x="9363075" y="90185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96908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D542E608-D9D8-4B21-9D50-112689C7D9E9}"/>
            </a:ext>
          </a:extLst>
        </xdr:cNvPr>
        <xdr:cNvSpPr txBox="1"/>
      </xdr:nvSpPr>
      <xdr:spPr>
        <a:xfrm>
          <a:off x="9467850" y="98219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A78459F6-0B10-4211-A182-11010DE77648}"/>
            </a:ext>
          </a:extLst>
        </xdr:cNvPr>
        <xdr:cNvSpPr/>
      </xdr:nvSpPr>
      <xdr:spPr>
        <a:xfrm>
          <a:off x="9401175" y="9846681"/>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FB918F37-170F-4425-B7B0-CD9BD0C9DD5E}"/>
            </a:ext>
          </a:extLst>
        </xdr:cNvPr>
        <xdr:cNvSpPr/>
      </xdr:nvSpPr>
      <xdr:spPr>
        <a:xfrm>
          <a:off x="8639175" y="98759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EB650115-DCBB-4878-8980-B19A31E510EC}"/>
            </a:ext>
          </a:extLst>
        </xdr:cNvPr>
        <xdr:cNvSpPr/>
      </xdr:nvSpPr>
      <xdr:spPr>
        <a:xfrm>
          <a:off x="7839075" y="99069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6BF4FB9F-B89C-4CC6-B7ED-BADEB2AFA7BA}"/>
            </a:ext>
          </a:extLst>
        </xdr:cNvPr>
        <xdr:cNvSpPr/>
      </xdr:nvSpPr>
      <xdr:spPr>
        <a:xfrm>
          <a:off x="7029450" y="99167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8544D502-1D31-4974-8BAE-D9B6C5C9308E}"/>
            </a:ext>
          </a:extLst>
        </xdr:cNvPr>
        <xdr:cNvSpPr/>
      </xdr:nvSpPr>
      <xdr:spPr>
        <a:xfrm>
          <a:off x="6238875" y="99276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BA2A90C-48D6-4536-9CE6-3E0C12A7513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E95476B-C433-492F-9154-88F768FC3E5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704DC08-F084-4290-A3AD-6A4535A70CC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37564C-8FC4-4908-A77F-A3CB59C13FB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8AA736-6B8C-4E3E-BA45-46B16F5BAD3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133028</xdr:rowOff>
    </xdr:from>
    <xdr:to>
      <xdr:col>55</xdr:col>
      <xdr:colOff>50800</xdr:colOff>
      <xdr:row>59</xdr:row>
      <xdr:rowOff>63178</xdr:rowOff>
    </xdr:to>
    <xdr:sp macro="" textlink="">
      <xdr:nvSpPr>
        <xdr:cNvPr id="242" name="楕円 241">
          <a:extLst>
            <a:ext uri="{FF2B5EF4-FFF2-40B4-BE49-F238E27FC236}">
              <a16:creationId xmlns:a16="http://schemas.microsoft.com/office/drawing/2014/main" id="{14D47998-E7B3-48D4-AC96-11C890FBD8B7}"/>
            </a:ext>
          </a:extLst>
        </xdr:cNvPr>
        <xdr:cNvSpPr/>
      </xdr:nvSpPr>
      <xdr:spPr>
        <a:xfrm>
          <a:off x="9401175" y="95342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155905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308EDE0C-6534-430E-9DE8-DCB949325CA0}"/>
            </a:ext>
          </a:extLst>
        </xdr:cNvPr>
        <xdr:cNvSpPr txBox="1"/>
      </xdr:nvSpPr>
      <xdr:spPr>
        <a:xfrm>
          <a:off x="9467850" y="9398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155818</xdr:rowOff>
    </xdr:from>
    <xdr:to>
      <xdr:col>50</xdr:col>
      <xdr:colOff>165100</xdr:colOff>
      <xdr:row>59</xdr:row>
      <xdr:rowOff>85968</xdr:rowOff>
    </xdr:to>
    <xdr:sp macro="" textlink="">
      <xdr:nvSpPr>
        <xdr:cNvPr id="244" name="楕円 243">
          <a:extLst>
            <a:ext uri="{FF2B5EF4-FFF2-40B4-BE49-F238E27FC236}">
              <a16:creationId xmlns:a16="http://schemas.microsoft.com/office/drawing/2014/main" id="{2F379A95-C874-4895-805E-D4B70253FA1F}"/>
            </a:ext>
          </a:extLst>
        </xdr:cNvPr>
        <xdr:cNvSpPr/>
      </xdr:nvSpPr>
      <xdr:spPr>
        <a:xfrm>
          <a:off x="8639175" y="956016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12378</xdr:rowOff>
    </xdr:from>
    <xdr:to>
      <xdr:col>55</xdr:col>
      <xdr:colOff>0</xdr:colOff>
      <xdr:row>59</xdr:row>
      <xdr:rowOff>35168</xdr:rowOff>
    </xdr:to>
    <xdr:cxnSp macro="">
      <xdr:nvCxnSpPr>
        <xdr:cNvPr id="245" name="直線コネクタ 244">
          <a:extLst>
            <a:ext uri="{FF2B5EF4-FFF2-40B4-BE49-F238E27FC236}">
              <a16:creationId xmlns:a16="http://schemas.microsoft.com/office/drawing/2014/main" id="{C28EA36D-BBD9-435B-B4EC-7BB303830885}"/>
            </a:ext>
          </a:extLst>
        </xdr:cNvPr>
        <xdr:cNvCxnSpPr/>
      </xdr:nvCxnSpPr>
      <xdr:spPr>
        <a:xfrm flipV="1">
          <a:off x="8686800" y="9572303"/>
          <a:ext cx="742950" cy="2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7186</xdr:rowOff>
    </xdr:from>
    <xdr:to>
      <xdr:col>46</xdr:col>
      <xdr:colOff>38100</xdr:colOff>
      <xdr:row>59</xdr:row>
      <xdr:rowOff>108786</xdr:rowOff>
    </xdr:to>
    <xdr:sp macro="" textlink="">
      <xdr:nvSpPr>
        <xdr:cNvPr id="246" name="楕円 245">
          <a:extLst>
            <a:ext uri="{FF2B5EF4-FFF2-40B4-BE49-F238E27FC236}">
              <a16:creationId xmlns:a16="http://schemas.microsoft.com/office/drawing/2014/main" id="{7E6E8A6A-4ADA-4F84-8EFF-CE3A35E8B6C9}"/>
            </a:ext>
          </a:extLst>
        </xdr:cNvPr>
        <xdr:cNvSpPr/>
      </xdr:nvSpPr>
      <xdr:spPr>
        <a:xfrm>
          <a:off x="7839075" y="95734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35168</xdr:rowOff>
    </xdr:from>
    <xdr:to>
      <xdr:col>50</xdr:col>
      <xdr:colOff>114300</xdr:colOff>
      <xdr:row>59</xdr:row>
      <xdr:rowOff>57986</xdr:rowOff>
    </xdr:to>
    <xdr:cxnSp macro="">
      <xdr:nvCxnSpPr>
        <xdr:cNvPr id="247" name="直線コネクタ 246">
          <a:extLst>
            <a:ext uri="{FF2B5EF4-FFF2-40B4-BE49-F238E27FC236}">
              <a16:creationId xmlns:a16="http://schemas.microsoft.com/office/drawing/2014/main" id="{AC640E72-EF9E-4F1F-B431-9F6250350541}"/>
            </a:ext>
          </a:extLst>
        </xdr:cNvPr>
        <xdr:cNvCxnSpPr/>
      </xdr:nvCxnSpPr>
      <xdr:spPr>
        <a:xfrm flipV="1">
          <a:off x="7886700" y="9598268"/>
          <a:ext cx="800100" cy="2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27792</xdr:rowOff>
    </xdr:from>
    <xdr:to>
      <xdr:col>41</xdr:col>
      <xdr:colOff>101600</xdr:colOff>
      <xdr:row>59</xdr:row>
      <xdr:rowOff>129392</xdr:rowOff>
    </xdr:to>
    <xdr:sp macro="" textlink="">
      <xdr:nvSpPr>
        <xdr:cNvPr id="248" name="楕円 247">
          <a:extLst>
            <a:ext uri="{FF2B5EF4-FFF2-40B4-BE49-F238E27FC236}">
              <a16:creationId xmlns:a16="http://schemas.microsoft.com/office/drawing/2014/main" id="{7AD56C99-B19C-43D3-AD37-4B435DFE50EE}"/>
            </a:ext>
          </a:extLst>
        </xdr:cNvPr>
        <xdr:cNvSpPr/>
      </xdr:nvSpPr>
      <xdr:spPr>
        <a:xfrm>
          <a:off x="7029450" y="9594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57986</xdr:rowOff>
    </xdr:from>
    <xdr:to>
      <xdr:col>45</xdr:col>
      <xdr:colOff>177800</xdr:colOff>
      <xdr:row>59</xdr:row>
      <xdr:rowOff>78592</xdr:rowOff>
    </xdr:to>
    <xdr:cxnSp macro="">
      <xdr:nvCxnSpPr>
        <xdr:cNvPr id="249" name="直線コネクタ 248">
          <a:extLst>
            <a:ext uri="{FF2B5EF4-FFF2-40B4-BE49-F238E27FC236}">
              <a16:creationId xmlns:a16="http://schemas.microsoft.com/office/drawing/2014/main" id="{16955F2D-85B7-496F-A054-90B7E15EAE91}"/>
            </a:ext>
          </a:extLst>
        </xdr:cNvPr>
        <xdr:cNvCxnSpPr/>
      </xdr:nvCxnSpPr>
      <xdr:spPr>
        <a:xfrm flipV="1">
          <a:off x="7077075" y="9621086"/>
          <a:ext cx="809625" cy="2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44622</xdr:rowOff>
    </xdr:from>
    <xdr:to>
      <xdr:col>36</xdr:col>
      <xdr:colOff>165100</xdr:colOff>
      <xdr:row>59</xdr:row>
      <xdr:rowOff>146222</xdr:rowOff>
    </xdr:to>
    <xdr:sp macro="" textlink="">
      <xdr:nvSpPr>
        <xdr:cNvPr id="250" name="楕円 249">
          <a:extLst>
            <a:ext uri="{FF2B5EF4-FFF2-40B4-BE49-F238E27FC236}">
              <a16:creationId xmlns:a16="http://schemas.microsoft.com/office/drawing/2014/main" id="{B34678B4-46FD-43E8-8569-B4EE0911BED7}"/>
            </a:ext>
          </a:extLst>
        </xdr:cNvPr>
        <xdr:cNvSpPr/>
      </xdr:nvSpPr>
      <xdr:spPr>
        <a:xfrm>
          <a:off x="6238875" y="96108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78592</xdr:rowOff>
    </xdr:from>
    <xdr:to>
      <xdr:col>41</xdr:col>
      <xdr:colOff>50800</xdr:colOff>
      <xdr:row>59</xdr:row>
      <xdr:rowOff>95422</xdr:rowOff>
    </xdr:to>
    <xdr:cxnSp macro="">
      <xdr:nvCxnSpPr>
        <xdr:cNvPr id="251" name="直線コネクタ 250">
          <a:extLst>
            <a:ext uri="{FF2B5EF4-FFF2-40B4-BE49-F238E27FC236}">
              <a16:creationId xmlns:a16="http://schemas.microsoft.com/office/drawing/2014/main" id="{AB076628-654B-4241-A6B5-A35715D7168D}"/>
            </a:ext>
          </a:extLst>
        </xdr:cNvPr>
        <xdr:cNvCxnSpPr/>
      </xdr:nvCxnSpPr>
      <xdr:spPr>
        <a:xfrm flipV="1">
          <a:off x="6286500" y="9641692"/>
          <a:ext cx="790575" cy="1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72173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4B21F344-8380-43C9-B691-3E0B44F13CB3}"/>
            </a:ext>
          </a:extLst>
        </xdr:cNvPr>
        <xdr:cNvSpPr txBox="1"/>
      </xdr:nvSpPr>
      <xdr:spPr>
        <a:xfrm>
          <a:off x="8399995" y="995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6AB0B398-6685-480F-805E-91CAB9FE60BA}"/>
            </a:ext>
          </a:extLst>
        </xdr:cNvPr>
        <xdr:cNvSpPr txBox="1"/>
      </xdr:nvSpPr>
      <xdr:spPr>
        <a:xfrm>
          <a:off x="7609420" y="9999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1DABF2A9-D840-462A-9C67-93553B14F674}"/>
            </a:ext>
          </a:extLst>
        </xdr:cNvPr>
        <xdr:cNvSpPr txBox="1"/>
      </xdr:nvSpPr>
      <xdr:spPr>
        <a:xfrm>
          <a:off x="6818845" y="1000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133432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D4AB51DA-1A23-44B7-8244-2FD5066A3535}"/>
            </a:ext>
          </a:extLst>
        </xdr:cNvPr>
        <xdr:cNvSpPr txBox="1"/>
      </xdr:nvSpPr>
      <xdr:spPr>
        <a:xfrm>
          <a:off x="6009220" y="1002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102495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7318A73-5951-4E0A-82F1-E91A85ECB7BB}"/>
            </a:ext>
          </a:extLst>
        </xdr:cNvPr>
        <xdr:cNvSpPr txBox="1"/>
      </xdr:nvSpPr>
      <xdr:spPr>
        <a:xfrm>
          <a:off x="8399995" y="9344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125313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22388FEF-9EC1-4E6C-BFFE-0750C7B7A080}"/>
            </a:ext>
          </a:extLst>
        </xdr:cNvPr>
        <xdr:cNvSpPr txBox="1"/>
      </xdr:nvSpPr>
      <xdr:spPr>
        <a:xfrm>
          <a:off x="7609420" y="936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145919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77446A6D-B78B-4501-8781-19AC7B5CD201}"/>
            </a:ext>
          </a:extLst>
        </xdr:cNvPr>
        <xdr:cNvSpPr txBox="1"/>
      </xdr:nvSpPr>
      <xdr:spPr>
        <a:xfrm>
          <a:off x="6818845" y="9381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162749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89182879-DF49-452A-AE4A-8EC64A69C41F}"/>
            </a:ext>
          </a:extLst>
        </xdr:cNvPr>
        <xdr:cNvSpPr txBox="1"/>
      </xdr:nvSpPr>
      <xdr:spPr>
        <a:xfrm>
          <a:off x="6009220" y="939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6BF0BA5-3735-4705-968C-19057F34074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953D5FB-770B-4A04-A03A-DB7F9C311EF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7E8EA37-655A-424E-A2B4-90626B44655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4580201-AD85-4B40-B5EE-F8BE05A0FFF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AC9919B-40D0-4054-9A3B-3EA1E540058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3C9C001-59C9-4708-926A-6C8C047D25A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F68751F-9ABF-4849-8B6E-C7B8A260E5F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325D88D-8ECA-4D7B-A37B-AE93292862A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3A60507-9AE5-432C-9E8A-6ED224A78F6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CC86FE3-C644-4388-A851-5B7C2BF3C28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D34D502-C64C-4096-B730-B564569BEE9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E48C92F6-15F8-463B-ACF8-FD2B9672CAD0}"/>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2666990F-BFD4-47AD-B57F-8B9CF488D948}"/>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80FB6D12-8ADB-4479-AA11-A78AE3FD10AD}"/>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D85EF4D4-EA07-4C86-8494-F6441553A00C}"/>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1291BCDC-2302-4746-87E5-6482080A9A54}"/>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212CFB88-4CD4-46BF-B064-AEA7066AB471}"/>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17F0095-C56C-41DD-8BD0-81CBA5494449}"/>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691A35FD-BD04-4FD6-A5FF-D924ACB6E2BD}"/>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DA488B10-44F5-4A0A-B586-68BC2F0D867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F69F3965-D0CD-4A91-ADCE-6B61AF723517}"/>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919BAEF2-E256-4276-BE96-A0BBA81CF13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4CB7E705-3AE4-4DD2-AA7B-07F35532877D}"/>
            </a:ext>
          </a:extLst>
        </xdr:cNvPr>
        <xdr:cNvCxnSpPr/>
      </xdr:nvCxnSpPr>
      <xdr:spPr>
        <a:xfrm flipV="1">
          <a:off x="4180840" y="12640183"/>
          <a:ext cx="0" cy="1374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35C13E8C-1D0F-4571-A6B5-B86D07E3EC71}"/>
            </a:ext>
          </a:extLst>
        </xdr:cNvPr>
        <xdr:cNvSpPr txBox="1"/>
      </xdr:nvSpPr>
      <xdr:spPr>
        <a:xfrm>
          <a:off x="4219575" y="14021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3E94521A-11B4-43AB-A59A-B8629D1FBF76}"/>
            </a:ext>
          </a:extLst>
        </xdr:cNvPr>
        <xdr:cNvCxnSpPr/>
      </xdr:nvCxnSpPr>
      <xdr:spPr>
        <a:xfrm>
          <a:off x="4105275" y="140143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478E4F72-8D02-41BE-9095-22EF6DBFE7DA}"/>
            </a:ext>
          </a:extLst>
        </xdr:cNvPr>
        <xdr:cNvSpPr txBox="1"/>
      </xdr:nvSpPr>
      <xdr:spPr>
        <a:xfrm>
          <a:off x="4219575" y="12418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F8FAE5E2-9968-4C84-B80E-CA6ABBD8E03E}"/>
            </a:ext>
          </a:extLst>
        </xdr:cNvPr>
        <xdr:cNvCxnSpPr/>
      </xdr:nvCxnSpPr>
      <xdr:spPr>
        <a:xfrm>
          <a:off x="4105275" y="126401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103903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E14ABE48-D6B6-4285-997B-2AA0F94E25E2}"/>
            </a:ext>
          </a:extLst>
        </xdr:cNvPr>
        <xdr:cNvSpPr txBox="1"/>
      </xdr:nvSpPr>
      <xdr:spPr>
        <a:xfrm>
          <a:off x="4219575" y="13070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B2CDB256-DFC4-49F4-AEF6-2B8CC7DD01D1}"/>
            </a:ext>
          </a:extLst>
        </xdr:cNvPr>
        <xdr:cNvSpPr/>
      </xdr:nvSpPr>
      <xdr:spPr>
        <a:xfrm>
          <a:off x="4124325" y="132096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960BBFCF-A396-4226-8F06-5E94E975A923}"/>
            </a:ext>
          </a:extLst>
        </xdr:cNvPr>
        <xdr:cNvSpPr/>
      </xdr:nvSpPr>
      <xdr:spPr>
        <a:xfrm>
          <a:off x="3381375" y="131712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F41CAB08-121F-43EC-9FA3-A4E0415E0E7E}"/>
            </a:ext>
          </a:extLst>
        </xdr:cNvPr>
        <xdr:cNvSpPr/>
      </xdr:nvSpPr>
      <xdr:spPr>
        <a:xfrm>
          <a:off x="2571750" y="131530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8935576E-C9A0-4884-A475-1ED3C2353790}"/>
            </a:ext>
          </a:extLst>
        </xdr:cNvPr>
        <xdr:cNvSpPr/>
      </xdr:nvSpPr>
      <xdr:spPr>
        <a:xfrm>
          <a:off x="1781175" y="131424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F87CB7A9-1628-460B-8AE0-506269EDADCF}"/>
            </a:ext>
          </a:extLst>
        </xdr:cNvPr>
        <xdr:cNvSpPr/>
      </xdr:nvSpPr>
      <xdr:spPr>
        <a:xfrm>
          <a:off x="981075" y="131913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7554338B-4D61-4201-B304-6E3BFA07FE4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4741D75-EEDB-4673-A613-B507011A4A7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E26DB77-6CE1-4E0C-9AE2-E72066362AD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83835FD-1332-4D3E-9885-58FE54FA43F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2436349-D89D-4783-8792-E3696DD4C3F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149606</xdr:rowOff>
    </xdr:from>
    <xdr:to>
      <xdr:col>24</xdr:col>
      <xdr:colOff>114300</xdr:colOff>
      <xdr:row>84</xdr:row>
      <xdr:rowOff>79756</xdr:rowOff>
    </xdr:to>
    <xdr:sp macro="" textlink="">
      <xdr:nvSpPr>
        <xdr:cNvPr id="298" name="楕円 297">
          <a:extLst>
            <a:ext uri="{FF2B5EF4-FFF2-40B4-BE49-F238E27FC236}">
              <a16:creationId xmlns:a16="http://schemas.microsoft.com/office/drawing/2014/main" id="{F82BD1B3-4354-46DD-AAFC-7D0A96FBD331}"/>
            </a:ext>
          </a:extLst>
        </xdr:cNvPr>
        <xdr:cNvSpPr/>
      </xdr:nvSpPr>
      <xdr:spPr>
        <a:xfrm>
          <a:off x="4124325" y="135989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128033</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7A940668-9EE7-4080-B559-F603E463E9C8}"/>
            </a:ext>
          </a:extLst>
        </xdr:cNvPr>
        <xdr:cNvSpPr txBox="1"/>
      </xdr:nvSpPr>
      <xdr:spPr>
        <a:xfrm>
          <a:off x="4219575" y="135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108458</xdr:rowOff>
    </xdr:from>
    <xdr:to>
      <xdr:col>20</xdr:col>
      <xdr:colOff>38100</xdr:colOff>
      <xdr:row>84</xdr:row>
      <xdr:rowOff>38608</xdr:rowOff>
    </xdr:to>
    <xdr:sp macro="" textlink="">
      <xdr:nvSpPr>
        <xdr:cNvPr id="300" name="楕円 299">
          <a:extLst>
            <a:ext uri="{FF2B5EF4-FFF2-40B4-BE49-F238E27FC236}">
              <a16:creationId xmlns:a16="http://schemas.microsoft.com/office/drawing/2014/main" id="{ADD41514-4392-40AD-AA80-1E6AACEE249C}"/>
            </a:ext>
          </a:extLst>
        </xdr:cNvPr>
        <xdr:cNvSpPr/>
      </xdr:nvSpPr>
      <xdr:spPr>
        <a:xfrm>
          <a:off x="3381375" y="13554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159258</xdr:rowOff>
    </xdr:from>
    <xdr:to>
      <xdr:col>24</xdr:col>
      <xdr:colOff>63500</xdr:colOff>
      <xdr:row>84</xdr:row>
      <xdr:rowOff>28956</xdr:rowOff>
    </xdr:to>
    <xdr:cxnSp macro="">
      <xdr:nvCxnSpPr>
        <xdr:cNvPr id="301" name="直線コネクタ 300">
          <a:extLst>
            <a:ext uri="{FF2B5EF4-FFF2-40B4-BE49-F238E27FC236}">
              <a16:creationId xmlns:a16="http://schemas.microsoft.com/office/drawing/2014/main" id="{76D0433C-0FDE-480A-A904-777B1B8C9953}"/>
            </a:ext>
          </a:extLst>
        </xdr:cNvPr>
        <xdr:cNvCxnSpPr/>
      </xdr:nvCxnSpPr>
      <xdr:spPr>
        <a:xfrm>
          <a:off x="3429000" y="13611733"/>
          <a:ext cx="752475"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53594</xdr:rowOff>
    </xdr:from>
    <xdr:to>
      <xdr:col>15</xdr:col>
      <xdr:colOff>101600</xdr:colOff>
      <xdr:row>83</xdr:row>
      <xdr:rowOff>155194</xdr:rowOff>
    </xdr:to>
    <xdr:sp macro="" textlink="">
      <xdr:nvSpPr>
        <xdr:cNvPr id="302" name="楕円 301">
          <a:extLst>
            <a:ext uri="{FF2B5EF4-FFF2-40B4-BE49-F238E27FC236}">
              <a16:creationId xmlns:a16="http://schemas.microsoft.com/office/drawing/2014/main" id="{AA573CFD-A4DC-43ED-8E04-4B4414DC1ED5}"/>
            </a:ext>
          </a:extLst>
        </xdr:cNvPr>
        <xdr:cNvSpPr/>
      </xdr:nvSpPr>
      <xdr:spPr>
        <a:xfrm>
          <a:off x="2571750" y="134997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104394</xdr:rowOff>
    </xdr:from>
    <xdr:to>
      <xdr:col>19</xdr:col>
      <xdr:colOff>177800</xdr:colOff>
      <xdr:row>83</xdr:row>
      <xdr:rowOff>159258</xdr:rowOff>
    </xdr:to>
    <xdr:cxnSp macro="">
      <xdr:nvCxnSpPr>
        <xdr:cNvPr id="303" name="直線コネクタ 302">
          <a:extLst>
            <a:ext uri="{FF2B5EF4-FFF2-40B4-BE49-F238E27FC236}">
              <a16:creationId xmlns:a16="http://schemas.microsoft.com/office/drawing/2014/main" id="{65E4F821-8CC1-4385-931A-88FEBACE31FC}"/>
            </a:ext>
          </a:extLst>
        </xdr:cNvPr>
        <xdr:cNvCxnSpPr/>
      </xdr:nvCxnSpPr>
      <xdr:spPr>
        <a:xfrm>
          <a:off x="2619375" y="13556869"/>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xdr:rowOff>
    </xdr:from>
    <xdr:to>
      <xdr:col>10</xdr:col>
      <xdr:colOff>165100</xdr:colOff>
      <xdr:row>83</xdr:row>
      <xdr:rowOff>104902</xdr:rowOff>
    </xdr:to>
    <xdr:sp macro="" textlink="">
      <xdr:nvSpPr>
        <xdr:cNvPr id="304" name="楕円 303">
          <a:extLst>
            <a:ext uri="{FF2B5EF4-FFF2-40B4-BE49-F238E27FC236}">
              <a16:creationId xmlns:a16="http://schemas.microsoft.com/office/drawing/2014/main" id="{A071F24F-A7BD-45C9-8FDD-54696DCE357D}"/>
            </a:ext>
          </a:extLst>
        </xdr:cNvPr>
        <xdr:cNvSpPr/>
      </xdr:nvSpPr>
      <xdr:spPr>
        <a:xfrm>
          <a:off x="1781175" y="134557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54102</xdr:rowOff>
    </xdr:from>
    <xdr:to>
      <xdr:col>15</xdr:col>
      <xdr:colOff>50800</xdr:colOff>
      <xdr:row>83</xdr:row>
      <xdr:rowOff>104394</xdr:rowOff>
    </xdr:to>
    <xdr:cxnSp macro="">
      <xdr:nvCxnSpPr>
        <xdr:cNvPr id="305" name="直線コネクタ 304">
          <a:extLst>
            <a:ext uri="{FF2B5EF4-FFF2-40B4-BE49-F238E27FC236}">
              <a16:creationId xmlns:a16="http://schemas.microsoft.com/office/drawing/2014/main" id="{139CE316-6690-44A9-B313-2E0A797E0477}"/>
            </a:ext>
          </a:extLst>
        </xdr:cNvPr>
        <xdr:cNvCxnSpPr/>
      </xdr:nvCxnSpPr>
      <xdr:spPr>
        <a:xfrm>
          <a:off x="1828800" y="13503402"/>
          <a:ext cx="790575"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06" name="楕円 305">
          <a:extLst>
            <a:ext uri="{FF2B5EF4-FFF2-40B4-BE49-F238E27FC236}">
              <a16:creationId xmlns:a16="http://schemas.microsoft.com/office/drawing/2014/main" id="{56794D50-BEB0-4C00-BD78-D892E8C5999B}"/>
            </a:ext>
          </a:extLst>
        </xdr:cNvPr>
        <xdr:cNvSpPr/>
      </xdr:nvSpPr>
      <xdr:spPr>
        <a:xfrm>
          <a:off x="981075" y="134086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54102</xdr:rowOff>
    </xdr:to>
    <xdr:cxnSp macro="">
      <xdr:nvCxnSpPr>
        <xdr:cNvPr id="307" name="直線コネクタ 306">
          <a:extLst>
            <a:ext uri="{FF2B5EF4-FFF2-40B4-BE49-F238E27FC236}">
              <a16:creationId xmlns:a16="http://schemas.microsoft.com/office/drawing/2014/main" id="{AEC7ED09-EC41-459C-AEBC-182C09FF0521}"/>
            </a:ext>
          </a:extLst>
        </xdr:cNvPr>
        <xdr:cNvCxnSpPr/>
      </xdr:nvCxnSpPr>
      <xdr:spPr>
        <a:xfrm>
          <a:off x="1028700" y="13456286"/>
          <a:ext cx="800100"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167149</xdr:rowOff>
    </xdr:from>
    <xdr:ext cx="405111" cy="259045"/>
    <xdr:sp macro="" textlink="">
      <xdr:nvSpPr>
        <xdr:cNvPr id="308" name="n_1aveValue【公営住宅】&#10;有形固定資産減価償却率">
          <a:extLst>
            <a:ext uri="{FF2B5EF4-FFF2-40B4-BE49-F238E27FC236}">
              <a16:creationId xmlns:a16="http://schemas.microsoft.com/office/drawing/2014/main" id="{D2F8B19B-95D0-466F-9038-A71AE952E1AA}"/>
            </a:ext>
          </a:extLst>
        </xdr:cNvPr>
        <xdr:cNvSpPr txBox="1"/>
      </xdr:nvSpPr>
      <xdr:spPr>
        <a:xfrm>
          <a:off x="3239144" y="1296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148862</xdr:rowOff>
    </xdr:from>
    <xdr:ext cx="405111" cy="259045"/>
    <xdr:sp macro="" textlink="">
      <xdr:nvSpPr>
        <xdr:cNvPr id="309" name="n_2aveValue【公営住宅】&#10;有形固定資産減価償却率">
          <a:extLst>
            <a:ext uri="{FF2B5EF4-FFF2-40B4-BE49-F238E27FC236}">
              <a16:creationId xmlns:a16="http://schemas.microsoft.com/office/drawing/2014/main" id="{6880C134-710D-472F-8E70-75AEBF2216CE}"/>
            </a:ext>
          </a:extLst>
        </xdr:cNvPr>
        <xdr:cNvSpPr txBox="1"/>
      </xdr:nvSpPr>
      <xdr:spPr>
        <a:xfrm>
          <a:off x="2439044" y="1294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135145</xdr:rowOff>
    </xdr:from>
    <xdr:ext cx="405111" cy="259045"/>
    <xdr:sp macro="" textlink="">
      <xdr:nvSpPr>
        <xdr:cNvPr id="310" name="n_3aveValue【公営住宅】&#10;有形固定資産減価償却率">
          <a:extLst>
            <a:ext uri="{FF2B5EF4-FFF2-40B4-BE49-F238E27FC236}">
              <a16:creationId xmlns:a16="http://schemas.microsoft.com/office/drawing/2014/main" id="{5BCEB210-A345-4328-893A-9B509ABCF285}"/>
            </a:ext>
          </a:extLst>
        </xdr:cNvPr>
        <xdr:cNvSpPr txBox="1"/>
      </xdr:nvSpPr>
      <xdr:spPr>
        <a:xfrm>
          <a:off x="1648469" y="1293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9414</xdr:rowOff>
    </xdr:from>
    <xdr:ext cx="405111" cy="259045"/>
    <xdr:sp macro="" textlink="">
      <xdr:nvSpPr>
        <xdr:cNvPr id="311" name="n_4aveValue【公営住宅】&#10;有形固定資産減価償却率">
          <a:extLst>
            <a:ext uri="{FF2B5EF4-FFF2-40B4-BE49-F238E27FC236}">
              <a16:creationId xmlns:a16="http://schemas.microsoft.com/office/drawing/2014/main" id="{D6A5E221-C1AD-44CD-9D77-B9F51FBE9232}"/>
            </a:ext>
          </a:extLst>
        </xdr:cNvPr>
        <xdr:cNvSpPr txBox="1"/>
      </xdr:nvSpPr>
      <xdr:spPr>
        <a:xfrm>
          <a:off x="848369" y="12976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29735</xdr:rowOff>
    </xdr:from>
    <xdr:ext cx="405111" cy="259045"/>
    <xdr:sp macro="" textlink="">
      <xdr:nvSpPr>
        <xdr:cNvPr id="312" name="n_1mainValue【公営住宅】&#10;有形固定資産減価償却率">
          <a:extLst>
            <a:ext uri="{FF2B5EF4-FFF2-40B4-BE49-F238E27FC236}">
              <a16:creationId xmlns:a16="http://schemas.microsoft.com/office/drawing/2014/main" id="{80F4F9AF-1253-4400-BD78-D8E672A730BC}"/>
            </a:ext>
          </a:extLst>
        </xdr:cNvPr>
        <xdr:cNvSpPr txBox="1"/>
      </xdr:nvSpPr>
      <xdr:spPr>
        <a:xfrm>
          <a:off x="3239144" y="1363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146321</xdr:rowOff>
    </xdr:from>
    <xdr:ext cx="405111" cy="259045"/>
    <xdr:sp macro="" textlink="">
      <xdr:nvSpPr>
        <xdr:cNvPr id="313" name="n_2mainValue【公営住宅】&#10;有形固定資産減価償却率">
          <a:extLst>
            <a:ext uri="{FF2B5EF4-FFF2-40B4-BE49-F238E27FC236}">
              <a16:creationId xmlns:a16="http://schemas.microsoft.com/office/drawing/2014/main" id="{1BEC7A6F-0A91-4B8C-B248-F58B15578197}"/>
            </a:ext>
          </a:extLst>
        </xdr:cNvPr>
        <xdr:cNvSpPr txBox="1"/>
      </xdr:nvSpPr>
      <xdr:spPr>
        <a:xfrm>
          <a:off x="2439044" y="1359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96029</xdr:rowOff>
    </xdr:from>
    <xdr:ext cx="405111" cy="259045"/>
    <xdr:sp macro="" textlink="">
      <xdr:nvSpPr>
        <xdr:cNvPr id="314" name="n_3mainValue【公営住宅】&#10;有形固定資産減価償却率">
          <a:extLst>
            <a:ext uri="{FF2B5EF4-FFF2-40B4-BE49-F238E27FC236}">
              <a16:creationId xmlns:a16="http://schemas.microsoft.com/office/drawing/2014/main" id="{5306674F-1A62-4609-A72A-A522F058B14D}"/>
            </a:ext>
          </a:extLst>
        </xdr:cNvPr>
        <xdr:cNvSpPr txBox="1"/>
      </xdr:nvSpPr>
      <xdr:spPr>
        <a:xfrm>
          <a:off x="1648469" y="13545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15" name="n_4mainValue【公営住宅】&#10;有形固定資産減価償却率">
          <a:extLst>
            <a:ext uri="{FF2B5EF4-FFF2-40B4-BE49-F238E27FC236}">
              <a16:creationId xmlns:a16="http://schemas.microsoft.com/office/drawing/2014/main" id="{88248B34-73FE-4749-BA27-FB2EB7DE20D3}"/>
            </a:ext>
          </a:extLst>
        </xdr:cNvPr>
        <xdr:cNvSpPr txBox="1"/>
      </xdr:nvSpPr>
      <xdr:spPr>
        <a:xfrm>
          <a:off x="848369" y="1349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BDC9E02C-DA38-4027-9C96-C5AE06EDF3E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E3EAD69-4E50-4D92-B4AA-73A617D8039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2FC0EFA4-CF51-4CA4-8156-747C4F15610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C8B69E48-477B-4AAF-9D20-7C2C0CFDE34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CA6588DA-6622-430F-B403-861B25054DA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7C31D551-7523-4C3C-A8DD-D0F66FF7112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83CE0748-3E2C-4379-94F1-55A5171D509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BF1DC06D-A590-40EE-93BE-C12FB827C44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90CA0A37-980E-4C1A-B7A5-BB74F249C2A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413CD790-C5E3-43F8-AF0F-2F053445B83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32E59B96-79D0-4017-82E8-72511B1997C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C8ACF122-9C28-4370-96C7-8BD8B3E7352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F2B7CCE2-1299-424C-91DD-BD7357D90990}"/>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172808FC-0F71-4B41-86FB-FA375E8F6DC9}"/>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DF2FB6A-397B-4800-BA95-EE3587B517AF}"/>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C3D38846-6EF5-48B5-A992-68CBE9F6E318}"/>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19606F1-0CF1-43F1-8202-F33F07D860C0}"/>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C590104-6343-4F0D-950D-E7CD70C68F88}"/>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A0B9A5B3-D868-44E9-AB87-FC6F89EA356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251B6B06-C99C-4B16-BEA7-49C71F2348B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3977D53E-C025-4842-A115-7319850E5AE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552F9653-47F8-419A-AFC7-4CB66810170E}"/>
            </a:ext>
          </a:extLst>
        </xdr:cNvPr>
        <xdr:cNvCxnSpPr/>
      </xdr:nvCxnSpPr>
      <xdr:spPr>
        <a:xfrm flipV="1">
          <a:off x="9429115" y="12764618"/>
          <a:ext cx="0" cy="119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4EDD1D09-10F4-4F3A-99BB-3B3784FABA14}"/>
            </a:ext>
          </a:extLst>
        </xdr:cNvPr>
        <xdr:cNvSpPr txBox="1"/>
      </xdr:nvSpPr>
      <xdr:spPr>
        <a:xfrm>
          <a:off x="9467850" y="1396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284E15B5-25BA-4E39-A393-3794BDBA9C53}"/>
            </a:ext>
          </a:extLst>
        </xdr:cNvPr>
        <xdr:cNvCxnSpPr/>
      </xdr:nvCxnSpPr>
      <xdr:spPr>
        <a:xfrm>
          <a:off x="9363075" y="13961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23D1C2C9-A061-40AA-AE81-EF47AE3F60DB}"/>
            </a:ext>
          </a:extLst>
        </xdr:cNvPr>
        <xdr:cNvSpPr txBox="1"/>
      </xdr:nvSpPr>
      <xdr:spPr>
        <a:xfrm>
          <a:off x="9467850" y="1254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00A2B4BF-26CE-41A3-9B0D-8ED040103F45}"/>
            </a:ext>
          </a:extLst>
        </xdr:cNvPr>
        <xdr:cNvCxnSpPr/>
      </xdr:nvCxnSpPr>
      <xdr:spPr>
        <a:xfrm>
          <a:off x="9363075" y="1276461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119346</xdr:rowOff>
    </xdr:from>
    <xdr:ext cx="469744" cy="259045"/>
    <xdr:sp macro="" textlink="">
      <xdr:nvSpPr>
        <xdr:cNvPr id="342" name="【公営住宅】&#10;一人当たり面積平均値テキスト">
          <a:extLst>
            <a:ext uri="{FF2B5EF4-FFF2-40B4-BE49-F238E27FC236}">
              <a16:creationId xmlns:a16="http://schemas.microsoft.com/office/drawing/2014/main" id="{E422BB48-8484-4708-9282-83DE2906C482}"/>
            </a:ext>
          </a:extLst>
        </xdr:cNvPr>
        <xdr:cNvSpPr txBox="1"/>
      </xdr:nvSpPr>
      <xdr:spPr>
        <a:xfrm>
          <a:off x="9467850" y="13247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FC4CBF6A-5E77-4E40-994F-32B62BEF5B3E}"/>
            </a:ext>
          </a:extLst>
        </xdr:cNvPr>
        <xdr:cNvSpPr/>
      </xdr:nvSpPr>
      <xdr:spPr>
        <a:xfrm>
          <a:off x="9401175" y="1326954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50459AEB-F27B-47A4-BFD1-52052C69B6BC}"/>
            </a:ext>
          </a:extLst>
        </xdr:cNvPr>
        <xdr:cNvSpPr/>
      </xdr:nvSpPr>
      <xdr:spPr>
        <a:xfrm>
          <a:off x="8639175" y="132893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9623CBCB-4116-4662-A67D-B55E90E5CB94}"/>
            </a:ext>
          </a:extLst>
        </xdr:cNvPr>
        <xdr:cNvSpPr/>
      </xdr:nvSpPr>
      <xdr:spPr>
        <a:xfrm>
          <a:off x="7839075" y="133057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498E2C95-966B-4FC6-9030-FD6B8256A8F6}"/>
            </a:ext>
          </a:extLst>
        </xdr:cNvPr>
        <xdr:cNvSpPr/>
      </xdr:nvSpPr>
      <xdr:spPr>
        <a:xfrm>
          <a:off x="7029450" y="133131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67710E9B-01F8-4000-90D3-5E0800C7AC26}"/>
            </a:ext>
          </a:extLst>
        </xdr:cNvPr>
        <xdr:cNvSpPr/>
      </xdr:nvSpPr>
      <xdr:spPr>
        <a:xfrm>
          <a:off x="6238875" y="1326771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EDC68D37-0636-4696-89AB-57618C40E90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8B6EBBAC-5FAE-4FF3-9A03-E8C396D3CB0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3ECA4AD8-804B-4AC5-97EB-B26FEDA6368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70B38EF-0423-42D7-B979-1B9ED4BA2E6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BD9434F-236A-4792-9819-B7954ACACECF}"/>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117145</xdr:rowOff>
    </xdr:from>
    <xdr:to>
      <xdr:col>55</xdr:col>
      <xdr:colOff>50800</xdr:colOff>
      <xdr:row>81</xdr:row>
      <xdr:rowOff>47295</xdr:rowOff>
    </xdr:to>
    <xdr:sp macro="" textlink="">
      <xdr:nvSpPr>
        <xdr:cNvPr id="353" name="楕円 352">
          <a:extLst>
            <a:ext uri="{FF2B5EF4-FFF2-40B4-BE49-F238E27FC236}">
              <a16:creationId xmlns:a16="http://schemas.microsoft.com/office/drawing/2014/main" id="{406CA8EA-DA93-4E24-9EAC-5967B02E0E13}"/>
            </a:ext>
          </a:extLst>
        </xdr:cNvPr>
        <xdr:cNvSpPr/>
      </xdr:nvSpPr>
      <xdr:spPr>
        <a:xfrm>
          <a:off x="9401175" y="130806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140022</xdr:rowOff>
    </xdr:from>
    <xdr:ext cx="469744" cy="259045"/>
    <xdr:sp macro="" textlink="">
      <xdr:nvSpPr>
        <xdr:cNvPr id="354" name="【公営住宅】&#10;一人当たり面積該当値テキスト">
          <a:extLst>
            <a:ext uri="{FF2B5EF4-FFF2-40B4-BE49-F238E27FC236}">
              <a16:creationId xmlns:a16="http://schemas.microsoft.com/office/drawing/2014/main" id="{8A2180B9-DF88-4907-916E-960581D486C9}"/>
            </a:ext>
          </a:extLst>
        </xdr:cNvPr>
        <xdr:cNvSpPr txBox="1"/>
      </xdr:nvSpPr>
      <xdr:spPr>
        <a:xfrm>
          <a:off x="9467850" y="129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139091</xdr:rowOff>
    </xdr:from>
    <xdr:to>
      <xdr:col>50</xdr:col>
      <xdr:colOff>165100</xdr:colOff>
      <xdr:row>81</xdr:row>
      <xdr:rowOff>69241</xdr:rowOff>
    </xdr:to>
    <xdr:sp macro="" textlink="">
      <xdr:nvSpPr>
        <xdr:cNvPr id="355" name="楕円 354">
          <a:extLst>
            <a:ext uri="{FF2B5EF4-FFF2-40B4-BE49-F238E27FC236}">
              <a16:creationId xmlns:a16="http://schemas.microsoft.com/office/drawing/2014/main" id="{25EFF576-610C-4D5D-8233-93D66AC0FBCC}"/>
            </a:ext>
          </a:extLst>
        </xdr:cNvPr>
        <xdr:cNvSpPr/>
      </xdr:nvSpPr>
      <xdr:spPr>
        <a:xfrm>
          <a:off x="8639175" y="1310579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167945</xdr:rowOff>
    </xdr:from>
    <xdr:to>
      <xdr:col>55</xdr:col>
      <xdr:colOff>0</xdr:colOff>
      <xdr:row>81</xdr:row>
      <xdr:rowOff>18441</xdr:rowOff>
    </xdr:to>
    <xdr:cxnSp macro="">
      <xdr:nvCxnSpPr>
        <xdr:cNvPr id="356" name="直線コネクタ 355">
          <a:extLst>
            <a:ext uri="{FF2B5EF4-FFF2-40B4-BE49-F238E27FC236}">
              <a16:creationId xmlns:a16="http://schemas.microsoft.com/office/drawing/2014/main" id="{8761685D-8FF1-403E-BB9C-896B54AD9232}"/>
            </a:ext>
          </a:extLst>
        </xdr:cNvPr>
        <xdr:cNvCxnSpPr/>
      </xdr:nvCxnSpPr>
      <xdr:spPr>
        <a:xfrm flipV="1">
          <a:off x="8686800" y="13128295"/>
          <a:ext cx="742950" cy="1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163322</xdr:rowOff>
    </xdr:from>
    <xdr:to>
      <xdr:col>46</xdr:col>
      <xdr:colOff>38100</xdr:colOff>
      <xdr:row>81</xdr:row>
      <xdr:rowOff>93472</xdr:rowOff>
    </xdr:to>
    <xdr:sp macro="" textlink="">
      <xdr:nvSpPr>
        <xdr:cNvPr id="357" name="楕円 356">
          <a:extLst>
            <a:ext uri="{FF2B5EF4-FFF2-40B4-BE49-F238E27FC236}">
              <a16:creationId xmlns:a16="http://schemas.microsoft.com/office/drawing/2014/main" id="{D3E92BC5-37F8-4336-9C38-BF348A2B37A9}"/>
            </a:ext>
          </a:extLst>
        </xdr:cNvPr>
        <xdr:cNvSpPr/>
      </xdr:nvSpPr>
      <xdr:spPr>
        <a:xfrm>
          <a:off x="7839075" y="131236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18441</xdr:rowOff>
    </xdr:from>
    <xdr:to>
      <xdr:col>50</xdr:col>
      <xdr:colOff>114300</xdr:colOff>
      <xdr:row>81</xdr:row>
      <xdr:rowOff>42672</xdr:rowOff>
    </xdr:to>
    <xdr:cxnSp macro="">
      <xdr:nvCxnSpPr>
        <xdr:cNvPr id="358" name="直線コネクタ 357">
          <a:extLst>
            <a:ext uri="{FF2B5EF4-FFF2-40B4-BE49-F238E27FC236}">
              <a16:creationId xmlns:a16="http://schemas.microsoft.com/office/drawing/2014/main" id="{0134D3CA-1556-448B-8958-E4FF82538C2E}"/>
            </a:ext>
          </a:extLst>
        </xdr:cNvPr>
        <xdr:cNvCxnSpPr/>
      </xdr:nvCxnSpPr>
      <xdr:spPr>
        <a:xfrm flipV="1">
          <a:off x="7886700" y="13143891"/>
          <a:ext cx="800100" cy="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7417</xdr:rowOff>
    </xdr:from>
    <xdr:to>
      <xdr:col>41</xdr:col>
      <xdr:colOff>101600</xdr:colOff>
      <xdr:row>81</xdr:row>
      <xdr:rowOff>109017</xdr:rowOff>
    </xdr:to>
    <xdr:sp macro="" textlink="">
      <xdr:nvSpPr>
        <xdr:cNvPr id="359" name="楕円 358">
          <a:extLst>
            <a:ext uri="{FF2B5EF4-FFF2-40B4-BE49-F238E27FC236}">
              <a16:creationId xmlns:a16="http://schemas.microsoft.com/office/drawing/2014/main" id="{99525895-7875-42EB-B52A-E60FCEBDFE96}"/>
            </a:ext>
          </a:extLst>
        </xdr:cNvPr>
        <xdr:cNvSpPr/>
      </xdr:nvSpPr>
      <xdr:spPr>
        <a:xfrm>
          <a:off x="7029450" y="131360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42672</xdr:rowOff>
    </xdr:from>
    <xdr:to>
      <xdr:col>45</xdr:col>
      <xdr:colOff>177800</xdr:colOff>
      <xdr:row>81</xdr:row>
      <xdr:rowOff>58217</xdr:rowOff>
    </xdr:to>
    <xdr:cxnSp macro="">
      <xdr:nvCxnSpPr>
        <xdr:cNvPr id="360" name="直線コネクタ 359">
          <a:extLst>
            <a:ext uri="{FF2B5EF4-FFF2-40B4-BE49-F238E27FC236}">
              <a16:creationId xmlns:a16="http://schemas.microsoft.com/office/drawing/2014/main" id="{6544E10F-0A60-4EC4-A370-CB77C1D0B563}"/>
            </a:ext>
          </a:extLst>
        </xdr:cNvPr>
        <xdr:cNvCxnSpPr/>
      </xdr:nvCxnSpPr>
      <xdr:spPr>
        <a:xfrm flipV="1">
          <a:off x="7077075" y="13171297"/>
          <a:ext cx="809625" cy="1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25705</xdr:rowOff>
    </xdr:from>
    <xdr:to>
      <xdr:col>36</xdr:col>
      <xdr:colOff>165100</xdr:colOff>
      <xdr:row>81</xdr:row>
      <xdr:rowOff>127305</xdr:rowOff>
    </xdr:to>
    <xdr:sp macro="" textlink="">
      <xdr:nvSpPr>
        <xdr:cNvPr id="361" name="楕円 360">
          <a:extLst>
            <a:ext uri="{FF2B5EF4-FFF2-40B4-BE49-F238E27FC236}">
              <a16:creationId xmlns:a16="http://schemas.microsoft.com/office/drawing/2014/main" id="{0281364D-3F5E-443B-B7A7-B07927C5A5C1}"/>
            </a:ext>
          </a:extLst>
        </xdr:cNvPr>
        <xdr:cNvSpPr/>
      </xdr:nvSpPr>
      <xdr:spPr>
        <a:xfrm>
          <a:off x="6238875" y="13154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58217</xdr:rowOff>
    </xdr:from>
    <xdr:to>
      <xdr:col>41</xdr:col>
      <xdr:colOff>50800</xdr:colOff>
      <xdr:row>81</xdr:row>
      <xdr:rowOff>76505</xdr:rowOff>
    </xdr:to>
    <xdr:cxnSp macro="">
      <xdr:nvCxnSpPr>
        <xdr:cNvPr id="362" name="直線コネクタ 361">
          <a:extLst>
            <a:ext uri="{FF2B5EF4-FFF2-40B4-BE49-F238E27FC236}">
              <a16:creationId xmlns:a16="http://schemas.microsoft.com/office/drawing/2014/main" id="{8F27F8D5-9C2F-4690-B889-FE51DB83850D}"/>
            </a:ext>
          </a:extLst>
        </xdr:cNvPr>
        <xdr:cNvCxnSpPr/>
      </xdr:nvCxnSpPr>
      <xdr:spPr>
        <a:xfrm flipV="1">
          <a:off x="6286500" y="13183667"/>
          <a:ext cx="7905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94657</xdr:rowOff>
    </xdr:from>
    <xdr:ext cx="469744" cy="259045"/>
    <xdr:sp macro="" textlink="">
      <xdr:nvSpPr>
        <xdr:cNvPr id="363" name="n_1aveValue【公営住宅】&#10;一人当たり面積">
          <a:extLst>
            <a:ext uri="{FF2B5EF4-FFF2-40B4-BE49-F238E27FC236}">
              <a16:creationId xmlns:a16="http://schemas.microsoft.com/office/drawing/2014/main" id="{05EE5054-D29E-4AAF-B57D-A538A16224F0}"/>
            </a:ext>
          </a:extLst>
        </xdr:cNvPr>
        <xdr:cNvSpPr txBox="1"/>
      </xdr:nvSpPr>
      <xdr:spPr>
        <a:xfrm>
          <a:off x="8458277" y="1338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111117</xdr:rowOff>
    </xdr:from>
    <xdr:ext cx="469744" cy="259045"/>
    <xdr:sp macro="" textlink="">
      <xdr:nvSpPr>
        <xdr:cNvPr id="364" name="n_2aveValue【公営住宅】&#10;一人当たり面積">
          <a:extLst>
            <a:ext uri="{FF2B5EF4-FFF2-40B4-BE49-F238E27FC236}">
              <a16:creationId xmlns:a16="http://schemas.microsoft.com/office/drawing/2014/main" id="{803270B0-74DA-424D-99CC-DEDE40CC6147}"/>
            </a:ext>
          </a:extLst>
        </xdr:cNvPr>
        <xdr:cNvSpPr txBox="1"/>
      </xdr:nvSpPr>
      <xdr:spPr>
        <a:xfrm>
          <a:off x="7677227" y="1339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121632</xdr:rowOff>
    </xdr:from>
    <xdr:ext cx="469744" cy="259045"/>
    <xdr:sp macro="" textlink="">
      <xdr:nvSpPr>
        <xdr:cNvPr id="365" name="n_3aveValue【公営住宅】&#10;一人当たり面積">
          <a:extLst>
            <a:ext uri="{FF2B5EF4-FFF2-40B4-BE49-F238E27FC236}">
              <a16:creationId xmlns:a16="http://schemas.microsoft.com/office/drawing/2014/main" id="{118003DC-CF83-4EA4-A4F6-67908AC1EBF5}"/>
            </a:ext>
          </a:extLst>
        </xdr:cNvPr>
        <xdr:cNvSpPr txBox="1"/>
      </xdr:nvSpPr>
      <xdr:spPr>
        <a:xfrm>
          <a:off x="6867602" y="1341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60368</xdr:rowOff>
    </xdr:from>
    <xdr:ext cx="469744" cy="259045"/>
    <xdr:sp macro="" textlink="">
      <xdr:nvSpPr>
        <xdr:cNvPr id="366" name="n_4aveValue【公営住宅】&#10;一人当たり面積">
          <a:extLst>
            <a:ext uri="{FF2B5EF4-FFF2-40B4-BE49-F238E27FC236}">
              <a16:creationId xmlns:a16="http://schemas.microsoft.com/office/drawing/2014/main" id="{9D5258DF-B174-4032-9804-08642EFA8292}"/>
            </a:ext>
          </a:extLst>
        </xdr:cNvPr>
        <xdr:cNvSpPr txBox="1"/>
      </xdr:nvSpPr>
      <xdr:spPr>
        <a:xfrm>
          <a:off x="6067502" y="1335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85768</xdr:rowOff>
    </xdr:from>
    <xdr:ext cx="469744" cy="259045"/>
    <xdr:sp macro="" textlink="">
      <xdr:nvSpPr>
        <xdr:cNvPr id="367" name="n_1mainValue【公営住宅】&#10;一人当たり面積">
          <a:extLst>
            <a:ext uri="{FF2B5EF4-FFF2-40B4-BE49-F238E27FC236}">
              <a16:creationId xmlns:a16="http://schemas.microsoft.com/office/drawing/2014/main" id="{DCB91B9F-9EEC-4916-A2A8-D81D97E3489C}"/>
            </a:ext>
          </a:extLst>
        </xdr:cNvPr>
        <xdr:cNvSpPr txBox="1"/>
      </xdr:nvSpPr>
      <xdr:spPr>
        <a:xfrm>
          <a:off x="8458277" y="1288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109999</xdr:rowOff>
    </xdr:from>
    <xdr:ext cx="469744" cy="259045"/>
    <xdr:sp macro="" textlink="">
      <xdr:nvSpPr>
        <xdr:cNvPr id="368" name="n_2mainValue【公営住宅】&#10;一人当たり面積">
          <a:extLst>
            <a:ext uri="{FF2B5EF4-FFF2-40B4-BE49-F238E27FC236}">
              <a16:creationId xmlns:a16="http://schemas.microsoft.com/office/drawing/2014/main" id="{35BEFC96-3D07-4DE3-A18E-D8FF7008A3A5}"/>
            </a:ext>
          </a:extLst>
        </xdr:cNvPr>
        <xdr:cNvSpPr txBox="1"/>
      </xdr:nvSpPr>
      <xdr:spPr>
        <a:xfrm>
          <a:off x="7677227" y="129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125544</xdr:rowOff>
    </xdr:from>
    <xdr:ext cx="469744" cy="259045"/>
    <xdr:sp macro="" textlink="">
      <xdr:nvSpPr>
        <xdr:cNvPr id="369" name="n_3mainValue【公営住宅】&#10;一人当たり面積">
          <a:extLst>
            <a:ext uri="{FF2B5EF4-FFF2-40B4-BE49-F238E27FC236}">
              <a16:creationId xmlns:a16="http://schemas.microsoft.com/office/drawing/2014/main" id="{4ED0C074-46BE-46C2-8FF9-8D1118891549}"/>
            </a:ext>
          </a:extLst>
        </xdr:cNvPr>
        <xdr:cNvSpPr txBox="1"/>
      </xdr:nvSpPr>
      <xdr:spPr>
        <a:xfrm>
          <a:off x="6867602" y="1292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143832</xdr:rowOff>
    </xdr:from>
    <xdr:ext cx="469744" cy="259045"/>
    <xdr:sp macro="" textlink="">
      <xdr:nvSpPr>
        <xdr:cNvPr id="370" name="n_4mainValue【公営住宅】&#10;一人当たり面積">
          <a:extLst>
            <a:ext uri="{FF2B5EF4-FFF2-40B4-BE49-F238E27FC236}">
              <a16:creationId xmlns:a16="http://schemas.microsoft.com/office/drawing/2014/main" id="{843A22AB-CFF4-40F8-BA3C-FB480046FBFE}"/>
            </a:ext>
          </a:extLst>
        </xdr:cNvPr>
        <xdr:cNvSpPr txBox="1"/>
      </xdr:nvSpPr>
      <xdr:spPr>
        <a:xfrm>
          <a:off x="6067502" y="1294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3CE35812-A5D2-41FE-9813-37C3A5641F5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33C00C0C-B679-4DF0-A63D-F150AA8FC2A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9AC82B6E-FC45-4591-89F4-49F5FBD3791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CD4F9B0D-7B60-4035-8147-B2B728B8AC8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131B5810-9304-42C9-9132-23E9D3666A9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603E2709-725E-4422-86CB-7DD08DE487F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26E308E1-0E63-47B4-A235-F44C34F9EEC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FA445126-2E13-4DC8-A97A-C791DCF8A7F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2C5EA06F-3826-43E4-A78E-73DA8DB3B6D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EEB15E6-0153-45B4-A429-116B4171CB1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1" name="テキスト ボックス 380">
          <a:extLst>
            <a:ext uri="{FF2B5EF4-FFF2-40B4-BE49-F238E27FC236}">
              <a16:creationId xmlns:a16="http://schemas.microsoft.com/office/drawing/2014/main" id="{88D46422-20BE-4ED0-86B1-827AEB5F01C2}"/>
            </a:ext>
          </a:extLst>
        </xdr:cNvPr>
        <xdr:cNvSpPr txBox="1"/>
      </xdr:nvSpPr>
      <xdr:spPr>
        <a:xfrm>
          <a:off x="339891"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2" name="直線コネクタ 381">
          <a:extLst>
            <a:ext uri="{FF2B5EF4-FFF2-40B4-BE49-F238E27FC236}">
              <a16:creationId xmlns:a16="http://schemas.microsoft.com/office/drawing/2014/main" id="{84E73995-CDB1-4DD0-B13B-B9C2DE4750EE}"/>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3" name="テキスト ボックス 382">
          <a:extLst>
            <a:ext uri="{FF2B5EF4-FFF2-40B4-BE49-F238E27FC236}">
              <a16:creationId xmlns:a16="http://schemas.microsoft.com/office/drawing/2014/main" id="{C928298F-EE2C-4A73-A63D-6535648ABF12}"/>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4" name="直線コネクタ 383">
          <a:extLst>
            <a:ext uri="{FF2B5EF4-FFF2-40B4-BE49-F238E27FC236}">
              <a16:creationId xmlns:a16="http://schemas.microsoft.com/office/drawing/2014/main" id="{7BB9CC61-CF9F-490E-ADB1-B9BEA54810CA}"/>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5" name="テキスト ボックス 384">
          <a:extLst>
            <a:ext uri="{FF2B5EF4-FFF2-40B4-BE49-F238E27FC236}">
              <a16:creationId xmlns:a16="http://schemas.microsoft.com/office/drawing/2014/main" id="{292C2E68-8D4A-42B4-8CBF-7C2747DBA2CB}"/>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6" name="直線コネクタ 385">
          <a:extLst>
            <a:ext uri="{FF2B5EF4-FFF2-40B4-BE49-F238E27FC236}">
              <a16:creationId xmlns:a16="http://schemas.microsoft.com/office/drawing/2014/main" id="{92A33E88-CBDA-4C46-9D65-696D909151E1}"/>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7" name="テキスト ボックス 386">
          <a:extLst>
            <a:ext uri="{FF2B5EF4-FFF2-40B4-BE49-F238E27FC236}">
              <a16:creationId xmlns:a16="http://schemas.microsoft.com/office/drawing/2014/main" id="{A7F51541-DB3A-4D08-8C1B-1CDEFF45A62A}"/>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8" name="直線コネクタ 387">
          <a:extLst>
            <a:ext uri="{FF2B5EF4-FFF2-40B4-BE49-F238E27FC236}">
              <a16:creationId xmlns:a16="http://schemas.microsoft.com/office/drawing/2014/main" id="{AE3BBF6E-A1E9-4C6F-97CA-F57D9D4DE6C2}"/>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9" name="テキスト ボックス 388">
          <a:extLst>
            <a:ext uri="{FF2B5EF4-FFF2-40B4-BE49-F238E27FC236}">
              <a16:creationId xmlns:a16="http://schemas.microsoft.com/office/drawing/2014/main" id="{5A47DB6C-6B39-4F00-8053-F543FD420F97}"/>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0" name="直線コネクタ 389">
          <a:extLst>
            <a:ext uri="{FF2B5EF4-FFF2-40B4-BE49-F238E27FC236}">
              <a16:creationId xmlns:a16="http://schemas.microsoft.com/office/drawing/2014/main" id="{D92A50D6-8FCA-454B-924F-F0C5A27D11D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1" name="テキスト ボックス 390">
          <a:extLst>
            <a:ext uri="{FF2B5EF4-FFF2-40B4-BE49-F238E27FC236}">
              <a16:creationId xmlns:a16="http://schemas.microsoft.com/office/drawing/2014/main" id="{CB0BCE84-DF1C-47CF-9DC4-CE00F83FF9F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C002A596-D44F-4079-9BAC-8EB35BA3D29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3" name="テキスト ボックス 392">
          <a:extLst>
            <a:ext uri="{FF2B5EF4-FFF2-40B4-BE49-F238E27FC236}">
              <a16:creationId xmlns:a16="http://schemas.microsoft.com/office/drawing/2014/main" id="{F9083CDC-4B2E-431B-9FAB-C41EA4B787B5}"/>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4" name="【港湾・漁港】&#10;有形固定資産減価償却率グラフ枠">
          <a:extLst>
            <a:ext uri="{FF2B5EF4-FFF2-40B4-BE49-F238E27FC236}">
              <a16:creationId xmlns:a16="http://schemas.microsoft.com/office/drawing/2014/main" id="{BABCA285-70C6-4D1C-86A5-5E4C7FA4528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114300</xdr:rowOff>
    </xdr:from>
    <xdr:to>
      <xdr:col>24</xdr:col>
      <xdr:colOff>62865</xdr:colOff>
      <xdr:row>108</xdr:row>
      <xdr:rowOff>3811</xdr:rowOff>
    </xdr:to>
    <xdr:cxnSp macro="">
      <xdr:nvCxnSpPr>
        <xdr:cNvPr id="395" name="直線コネクタ 394">
          <a:extLst>
            <a:ext uri="{FF2B5EF4-FFF2-40B4-BE49-F238E27FC236}">
              <a16:creationId xmlns:a16="http://schemas.microsoft.com/office/drawing/2014/main" id="{971656AE-DA58-4AB5-B8A8-FE800106EA48}"/>
            </a:ext>
          </a:extLst>
        </xdr:cNvPr>
        <xdr:cNvCxnSpPr/>
      </xdr:nvCxnSpPr>
      <xdr:spPr>
        <a:xfrm flipV="1">
          <a:off x="4180840" y="16744950"/>
          <a:ext cx="0" cy="921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7638</xdr:rowOff>
    </xdr:from>
    <xdr:ext cx="405111" cy="259045"/>
    <xdr:sp macro="" textlink="">
      <xdr:nvSpPr>
        <xdr:cNvPr id="396" name="【港湾・漁港】&#10;有形固定資産減価償却率最小値テキスト">
          <a:extLst>
            <a:ext uri="{FF2B5EF4-FFF2-40B4-BE49-F238E27FC236}">
              <a16:creationId xmlns:a16="http://schemas.microsoft.com/office/drawing/2014/main" id="{9B72F101-D25C-418E-A165-003766A97A6E}"/>
            </a:ext>
          </a:extLst>
        </xdr:cNvPr>
        <xdr:cNvSpPr txBox="1"/>
      </xdr:nvSpPr>
      <xdr:spPr>
        <a:xfrm>
          <a:off x="4219575" y="17670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3811</xdr:rowOff>
    </xdr:from>
    <xdr:to>
      <xdr:col>24</xdr:col>
      <xdr:colOff>152400</xdr:colOff>
      <xdr:row>108</xdr:row>
      <xdr:rowOff>3811</xdr:rowOff>
    </xdr:to>
    <xdr:cxnSp macro="">
      <xdr:nvCxnSpPr>
        <xdr:cNvPr id="397" name="直線コネクタ 396">
          <a:extLst>
            <a:ext uri="{FF2B5EF4-FFF2-40B4-BE49-F238E27FC236}">
              <a16:creationId xmlns:a16="http://schemas.microsoft.com/office/drawing/2014/main" id="{2BD333B9-E7A4-42D3-BA71-14C1151D1334}"/>
            </a:ext>
          </a:extLst>
        </xdr:cNvPr>
        <xdr:cNvCxnSpPr/>
      </xdr:nvCxnSpPr>
      <xdr:spPr>
        <a:xfrm>
          <a:off x="4105275" y="176663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60977</xdr:rowOff>
    </xdr:from>
    <xdr:ext cx="405111" cy="259045"/>
    <xdr:sp macro="" textlink="">
      <xdr:nvSpPr>
        <xdr:cNvPr id="398" name="【港湾・漁港】&#10;有形固定資産減価償却率最大値テキスト">
          <a:extLst>
            <a:ext uri="{FF2B5EF4-FFF2-40B4-BE49-F238E27FC236}">
              <a16:creationId xmlns:a16="http://schemas.microsoft.com/office/drawing/2014/main" id="{E864597D-8751-4FCD-AFD7-204ACDD50547}"/>
            </a:ext>
          </a:extLst>
        </xdr:cNvPr>
        <xdr:cNvSpPr txBox="1"/>
      </xdr:nvSpPr>
      <xdr:spPr>
        <a:xfrm>
          <a:off x="4219575" y="1652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114300</xdr:rowOff>
    </xdr:from>
    <xdr:to>
      <xdr:col>24</xdr:col>
      <xdr:colOff>152400</xdr:colOff>
      <xdr:row>102</xdr:row>
      <xdr:rowOff>114300</xdr:rowOff>
    </xdr:to>
    <xdr:cxnSp macro="">
      <xdr:nvCxnSpPr>
        <xdr:cNvPr id="399" name="直線コネクタ 398">
          <a:extLst>
            <a:ext uri="{FF2B5EF4-FFF2-40B4-BE49-F238E27FC236}">
              <a16:creationId xmlns:a16="http://schemas.microsoft.com/office/drawing/2014/main" id="{2956A8B5-6302-4212-9114-71E563DA3C61}"/>
            </a:ext>
          </a:extLst>
        </xdr:cNvPr>
        <xdr:cNvCxnSpPr/>
      </xdr:nvCxnSpPr>
      <xdr:spPr>
        <a:xfrm>
          <a:off x="4105275" y="16744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148607</xdr:rowOff>
    </xdr:from>
    <xdr:ext cx="405111" cy="259045"/>
    <xdr:sp macro="" textlink="">
      <xdr:nvSpPr>
        <xdr:cNvPr id="400" name="【港湾・漁港】&#10;有形固定資産減価償却率平均値テキスト">
          <a:extLst>
            <a:ext uri="{FF2B5EF4-FFF2-40B4-BE49-F238E27FC236}">
              <a16:creationId xmlns:a16="http://schemas.microsoft.com/office/drawing/2014/main" id="{25B4D899-40C1-4821-AF7C-CAFB17B34EDC}"/>
            </a:ext>
          </a:extLst>
        </xdr:cNvPr>
        <xdr:cNvSpPr txBox="1"/>
      </xdr:nvSpPr>
      <xdr:spPr>
        <a:xfrm>
          <a:off x="4219575" y="17118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170180</xdr:rowOff>
    </xdr:from>
    <xdr:to>
      <xdr:col>24</xdr:col>
      <xdr:colOff>114300</xdr:colOff>
      <xdr:row>105</xdr:row>
      <xdr:rowOff>100330</xdr:rowOff>
    </xdr:to>
    <xdr:sp macro="" textlink="">
      <xdr:nvSpPr>
        <xdr:cNvPr id="401" name="フローチャート: 判断 400">
          <a:extLst>
            <a:ext uri="{FF2B5EF4-FFF2-40B4-BE49-F238E27FC236}">
              <a16:creationId xmlns:a16="http://schemas.microsoft.com/office/drawing/2014/main" id="{FD45EBEA-6354-4E8B-9D5D-CBA190D20315}"/>
            </a:ext>
          </a:extLst>
        </xdr:cNvPr>
        <xdr:cNvSpPr/>
      </xdr:nvSpPr>
      <xdr:spPr>
        <a:xfrm>
          <a:off x="4124325" y="171437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02" name="フローチャート: 判断 401">
          <a:extLst>
            <a:ext uri="{FF2B5EF4-FFF2-40B4-BE49-F238E27FC236}">
              <a16:creationId xmlns:a16="http://schemas.microsoft.com/office/drawing/2014/main" id="{F05AD5E2-1229-4DA7-AEDA-39390DC5AE15}"/>
            </a:ext>
          </a:extLst>
        </xdr:cNvPr>
        <xdr:cNvSpPr/>
      </xdr:nvSpPr>
      <xdr:spPr>
        <a:xfrm>
          <a:off x="33813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29211</xdr:rowOff>
    </xdr:from>
    <xdr:to>
      <xdr:col>15</xdr:col>
      <xdr:colOff>101600</xdr:colOff>
      <xdr:row>104</xdr:row>
      <xdr:rowOff>130811</xdr:rowOff>
    </xdr:to>
    <xdr:sp macro="" textlink="">
      <xdr:nvSpPr>
        <xdr:cNvPr id="403" name="フローチャート: 判断 402">
          <a:extLst>
            <a:ext uri="{FF2B5EF4-FFF2-40B4-BE49-F238E27FC236}">
              <a16:creationId xmlns:a16="http://schemas.microsoft.com/office/drawing/2014/main" id="{CF553082-80D5-4ACE-974C-0D846001878D}"/>
            </a:ext>
          </a:extLst>
        </xdr:cNvPr>
        <xdr:cNvSpPr/>
      </xdr:nvSpPr>
      <xdr:spPr>
        <a:xfrm>
          <a:off x="2571750" y="16999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404" name="フローチャート: 判断 403">
          <a:extLst>
            <a:ext uri="{FF2B5EF4-FFF2-40B4-BE49-F238E27FC236}">
              <a16:creationId xmlns:a16="http://schemas.microsoft.com/office/drawing/2014/main" id="{663A6F7A-3271-4373-99B3-6158FC894215}"/>
            </a:ext>
          </a:extLst>
        </xdr:cNvPr>
        <xdr:cNvSpPr/>
      </xdr:nvSpPr>
      <xdr:spPr>
        <a:xfrm>
          <a:off x="1781175" y="169532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116839</xdr:rowOff>
    </xdr:from>
    <xdr:to>
      <xdr:col>6</xdr:col>
      <xdr:colOff>38100</xdr:colOff>
      <xdr:row>104</xdr:row>
      <xdr:rowOff>46989</xdr:rowOff>
    </xdr:to>
    <xdr:sp macro="" textlink="">
      <xdr:nvSpPr>
        <xdr:cNvPr id="405" name="フローチャート: 判断 404">
          <a:extLst>
            <a:ext uri="{FF2B5EF4-FFF2-40B4-BE49-F238E27FC236}">
              <a16:creationId xmlns:a16="http://schemas.microsoft.com/office/drawing/2014/main" id="{92635DCD-7478-451B-A04D-FE1FCC1BA037}"/>
            </a:ext>
          </a:extLst>
        </xdr:cNvPr>
        <xdr:cNvSpPr/>
      </xdr:nvSpPr>
      <xdr:spPr>
        <a:xfrm>
          <a:off x="981075" y="16918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983AD710-F927-428E-9484-5B684A070C2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308DB921-FAB8-4658-9F31-4865AF37E3F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6B2E3576-831A-46F6-ACE5-C41C793A270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88B27B49-92F2-4C9F-9EFE-5ACF7BBECFC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8D634CB-5355-40BD-8922-5D294BEC099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63500</xdr:rowOff>
    </xdr:from>
    <xdr:to>
      <xdr:col>24</xdr:col>
      <xdr:colOff>114300</xdr:colOff>
      <xdr:row>102</xdr:row>
      <xdr:rowOff>165100</xdr:rowOff>
    </xdr:to>
    <xdr:sp macro="" textlink="">
      <xdr:nvSpPr>
        <xdr:cNvPr id="411" name="楕円 410">
          <a:extLst>
            <a:ext uri="{FF2B5EF4-FFF2-40B4-BE49-F238E27FC236}">
              <a16:creationId xmlns:a16="http://schemas.microsoft.com/office/drawing/2014/main" id="{4724551B-947C-40F3-B2D7-414FB7BCF9BE}"/>
            </a:ext>
          </a:extLst>
        </xdr:cNvPr>
        <xdr:cNvSpPr/>
      </xdr:nvSpPr>
      <xdr:spPr>
        <a:xfrm>
          <a:off x="4124325" y="16697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16527</xdr:rowOff>
    </xdr:from>
    <xdr:ext cx="405111" cy="259045"/>
    <xdr:sp macro="" textlink="">
      <xdr:nvSpPr>
        <xdr:cNvPr id="412" name="【港湾・漁港】&#10;有形固定資産減価償却率該当値テキスト">
          <a:extLst>
            <a:ext uri="{FF2B5EF4-FFF2-40B4-BE49-F238E27FC236}">
              <a16:creationId xmlns:a16="http://schemas.microsoft.com/office/drawing/2014/main" id="{4D375272-E747-421F-8A0C-E9E179163E26}"/>
            </a:ext>
          </a:extLst>
        </xdr:cNvPr>
        <xdr:cNvSpPr txBox="1"/>
      </xdr:nvSpPr>
      <xdr:spPr>
        <a:xfrm>
          <a:off x="4219575" y="1664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162561</xdr:rowOff>
    </xdr:from>
    <xdr:to>
      <xdr:col>20</xdr:col>
      <xdr:colOff>38100</xdr:colOff>
      <xdr:row>102</xdr:row>
      <xdr:rowOff>92711</xdr:rowOff>
    </xdr:to>
    <xdr:sp macro="" textlink="">
      <xdr:nvSpPr>
        <xdr:cNvPr id="413" name="楕円 412">
          <a:extLst>
            <a:ext uri="{FF2B5EF4-FFF2-40B4-BE49-F238E27FC236}">
              <a16:creationId xmlns:a16="http://schemas.microsoft.com/office/drawing/2014/main" id="{4F699109-7AE6-4C01-AA96-DD616F9E148F}"/>
            </a:ext>
          </a:extLst>
        </xdr:cNvPr>
        <xdr:cNvSpPr/>
      </xdr:nvSpPr>
      <xdr:spPr>
        <a:xfrm>
          <a:off x="3381375" y="166185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102</xdr:row>
      <xdr:rowOff>114300</xdr:rowOff>
    </xdr:to>
    <xdr:cxnSp macro="">
      <xdr:nvCxnSpPr>
        <xdr:cNvPr id="414" name="直線コネクタ 413">
          <a:extLst>
            <a:ext uri="{FF2B5EF4-FFF2-40B4-BE49-F238E27FC236}">
              <a16:creationId xmlns:a16="http://schemas.microsoft.com/office/drawing/2014/main" id="{8F794187-3FAD-4AB8-BDD5-902562B796DD}"/>
            </a:ext>
          </a:extLst>
        </xdr:cNvPr>
        <xdr:cNvCxnSpPr/>
      </xdr:nvCxnSpPr>
      <xdr:spPr>
        <a:xfrm>
          <a:off x="3429000" y="16675736"/>
          <a:ext cx="752475" cy="6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97789</xdr:rowOff>
    </xdr:from>
    <xdr:to>
      <xdr:col>15</xdr:col>
      <xdr:colOff>101600</xdr:colOff>
      <xdr:row>102</xdr:row>
      <xdr:rowOff>27939</xdr:rowOff>
    </xdr:to>
    <xdr:sp macro="" textlink="">
      <xdr:nvSpPr>
        <xdr:cNvPr id="415" name="楕円 414">
          <a:extLst>
            <a:ext uri="{FF2B5EF4-FFF2-40B4-BE49-F238E27FC236}">
              <a16:creationId xmlns:a16="http://schemas.microsoft.com/office/drawing/2014/main" id="{4F9BA0B0-B8AA-45BB-B26A-38FDD0687BFD}"/>
            </a:ext>
          </a:extLst>
        </xdr:cNvPr>
        <xdr:cNvSpPr/>
      </xdr:nvSpPr>
      <xdr:spPr>
        <a:xfrm>
          <a:off x="2571750" y="165569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148589</xdr:rowOff>
    </xdr:from>
    <xdr:to>
      <xdr:col>19</xdr:col>
      <xdr:colOff>177800</xdr:colOff>
      <xdr:row>102</xdr:row>
      <xdr:rowOff>41911</xdr:rowOff>
    </xdr:to>
    <xdr:cxnSp macro="">
      <xdr:nvCxnSpPr>
        <xdr:cNvPr id="416" name="直線コネクタ 415">
          <a:extLst>
            <a:ext uri="{FF2B5EF4-FFF2-40B4-BE49-F238E27FC236}">
              <a16:creationId xmlns:a16="http://schemas.microsoft.com/office/drawing/2014/main" id="{3166A789-DFA9-4668-AE66-489E8EA8A578}"/>
            </a:ext>
          </a:extLst>
        </xdr:cNvPr>
        <xdr:cNvCxnSpPr/>
      </xdr:nvCxnSpPr>
      <xdr:spPr>
        <a:xfrm>
          <a:off x="2619375" y="16604614"/>
          <a:ext cx="809625" cy="7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25400</xdr:rowOff>
    </xdr:from>
    <xdr:to>
      <xdr:col>10</xdr:col>
      <xdr:colOff>165100</xdr:colOff>
      <xdr:row>101</xdr:row>
      <xdr:rowOff>127000</xdr:rowOff>
    </xdr:to>
    <xdr:sp macro="" textlink="">
      <xdr:nvSpPr>
        <xdr:cNvPr id="417" name="楕円 416">
          <a:extLst>
            <a:ext uri="{FF2B5EF4-FFF2-40B4-BE49-F238E27FC236}">
              <a16:creationId xmlns:a16="http://schemas.microsoft.com/office/drawing/2014/main" id="{31CDE87D-4917-4953-B78D-6F4614DBFC47}"/>
            </a:ext>
          </a:extLst>
        </xdr:cNvPr>
        <xdr:cNvSpPr/>
      </xdr:nvSpPr>
      <xdr:spPr>
        <a:xfrm>
          <a:off x="1781175" y="16487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76200</xdr:rowOff>
    </xdr:from>
    <xdr:to>
      <xdr:col>15</xdr:col>
      <xdr:colOff>50800</xdr:colOff>
      <xdr:row>101</xdr:row>
      <xdr:rowOff>148589</xdr:rowOff>
    </xdr:to>
    <xdr:cxnSp macro="">
      <xdr:nvCxnSpPr>
        <xdr:cNvPr id="418" name="直線コネクタ 417">
          <a:extLst>
            <a:ext uri="{FF2B5EF4-FFF2-40B4-BE49-F238E27FC236}">
              <a16:creationId xmlns:a16="http://schemas.microsoft.com/office/drawing/2014/main" id="{678DE40E-0EB0-426E-AC10-A72CA0DA2134}"/>
            </a:ext>
          </a:extLst>
        </xdr:cNvPr>
        <xdr:cNvCxnSpPr/>
      </xdr:nvCxnSpPr>
      <xdr:spPr>
        <a:xfrm>
          <a:off x="1828800" y="16535400"/>
          <a:ext cx="790575" cy="6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170180</xdr:rowOff>
    </xdr:from>
    <xdr:to>
      <xdr:col>6</xdr:col>
      <xdr:colOff>38100</xdr:colOff>
      <xdr:row>101</xdr:row>
      <xdr:rowOff>100330</xdr:rowOff>
    </xdr:to>
    <xdr:sp macro="" textlink="">
      <xdr:nvSpPr>
        <xdr:cNvPr id="419" name="楕円 418">
          <a:extLst>
            <a:ext uri="{FF2B5EF4-FFF2-40B4-BE49-F238E27FC236}">
              <a16:creationId xmlns:a16="http://schemas.microsoft.com/office/drawing/2014/main" id="{E6A69FB2-F47C-4D16-BB5F-61B84A705705}"/>
            </a:ext>
          </a:extLst>
        </xdr:cNvPr>
        <xdr:cNvSpPr/>
      </xdr:nvSpPr>
      <xdr:spPr>
        <a:xfrm>
          <a:off x="981075" y="16457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49530</xdr:rowOff>
    </xdr:from>
    <xdr:to>
      <xdr:col>10</xdr:col>
      <xdr:colOff>114300</xdr:colOff>
      <xdr:row>101</xdr:row>
      <xdr:rowOff>76200</xdr:rowOff>
    </xdr:to>
    <xdr:cxnSp macro="">
      <xdr:nvCxnSpPr>
        <xdr:cNvPr id="420" name="直線コネクタ 419">
          <a:extLst>
            <a:ext uri="{FF2B5EF4-FFF2-40B4-BE49-F238E27FC236}">
              <a16:creationId xmlns:a16="http://schemas.microsoft.com/office/drawing/2014/main" id="{BF89C58B-71E5-47D1-BDB4-FC467DA0E508}"/>
            </a:ext>
          </a:extLst>
        </xdr:cNvPr>
        <xdr:cNvCxnSpPr/>
      </xdr:nvCxnSpPr>
      <xdr:spPr>
        <a:xfrm>
          <a:off x="1028700" y="1650555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21" name="n_1aveValue【港湾・漁港】&#10;有形固定資産減価償却率">
          <a:extLst>
            <a:ext uri="{FF2B5EF4-FFF2-40B4-BE49-F238E27FC236}">
              <a16:creationId xmlns:a16="http://schemas.microsoft.com/office/drawing/2014/main" id="{777FE9C8-1136-4978-8B37-6243C6FC2446}"/>
            </a:ext>
          </a:extLst>
        </xdr:cNvPr>
        <xdr:cNvSpPr txBox="1"/>
      </xdr:nvSpPr>
      <xdr:spPr>
        <a:xfrm>
          <a:off x="3239144"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121938</xdr:rowOff>
    </xdr:from>
    <xdr:ext cx="405111" cy="259045"/>
    <xdr:sp macro="" textlink="">
      <xdr:nvSpPr>
        <xdr:cNvPr id="422" name="n_2aveValue【港湾・漁港】&#10;有形固定資産減価償却率">
          <a:extLst>
            <a:ext uri="{FF2B5EF4-FFF2-40B4-BE49-F238E27FC236}">
              <a16:creationId xmlns:a16="http://schemas.microsoft.com/office/drawing/2014/main" id="{6B9416F0-7FA9-47AB-8C5C-1626E4B279AC}"/>
            </a:ext>
          </a:extLst>
        </xdr:cNvPr>
        <xdr:cNvSpPr txBox="1"/>
      </xdr:nvSpPr>
      <xdr:spPr>
        <a:xfrm>
          <a:off x="2439044" y="1709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72407</xdr:rowOff>
    </xdr:from>
    <xdr:ext cx="405111" cy="259045"/>
    <xdr:sp macro="" textlink="">
      <xdr:nvSpPr>
        <xdr:cNvPr id="423" name="n_3aveValue【港湾・漁港】&#10;有形固定資産減価償却率">
          <a:extLst>
            <a:ext uri="{FF2B5EF4-FFF2-40B4-BE49-F238E27FC236}">
              <a16:creationId xmlns:a16="http://schemas.microsoft.com/office/drawing/2014/main" id="{13A834D0-1100-443C-86E3-E0E01B85C978}"/>
            </a:ext>
          </a:extLst>
        </xdr:cNvPr>
        <xdr:cNvSpPr txBox="1"/>
      </xdr:nvSpPr>
      <xdr:spPr>
        <a:xfrm>
          <a:off x="1648469" y="1704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38116</xdr:rowOff>
    </xdr:from>
    <xdr:ext cx="405111" cy="259045"/>
    <xdr:sp macro="" textlink="">
      <xdr:nvSpPr>
        <xdr:cNvPr id="424" name="n_4aveValue【港湾・漁港】&#10;有形固定資産減価償却率">
          <a:extLst>
            <a:ext uri="{FF2B5EF4-FFF2-40B4-BE49-F238E27FC236}">
              <a16:creationId xmlns:a16="http://schemas.microsoft.com/office/drawing/2014/main" id="{E7741DF2-5F11-43A8-868A-DB67B981F09B}"/>
            </a:ext>
          </a:extLst>
        </xdr:cNvPr>
        <xdr:cNvSpPr txBox="1"/>
      </xdr:nvSpPr>
      <xdr:spPr>
        <a:xfrm>
          <a:off x="848369" y="1701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109238</xdr:rowOff>
    </xdr:from>
    <xdr:ext cx="405111" cy="259045"/>
    <xdr:sp macro="" textlink="">
      <xdr:nvSpPr>
        <xdr:cNvPr id="425" name="n_1mainValue【港湾・漁港】&#10;有形固定資産減価償却率">
          <a:extLst>
            <a:ext uri="{FF2B5EF4-FFF2-40B4-BE49-F238E27FC236}">
              <a16:creationId xmlns:a16="http://schemas.microsoft.com/office/drawing/2014/main" id="{55B4246F-34C5-4406-BD27-734BC2B8A5DF}"/>
            </a:ext>
          </a:extLst>
        </xdr:cNvPr>
        <xdr:cNvSpPr txBox="1"/>
      </xdr:nvSpPr>
      <xdr:spPr>
        <a:xfrm>
          <a:off x="3239144" y="1639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44466</xdr:rowOff>
    </xdr:from>
    <xdr:ext cx="405111" cy="259045"/>
    <xdr:sp macro="" textlink="">
      <xdr:nvSpPr>
        <xdr:cNvPr id="426" name="n_2mainValue【港湾・漁港】&#10;有形固定資産減価償却率">
          <a:extLst>
            <a:ext uri="{FF2B5EF4-FFF2-40B4-BE49-F238E27FC236}">
              <a16:creationId xmlns:a16="http://schemas.microsoft.com/office/drawing/2014/main" id="{8DCF9542-5E9F-4ECB-8FA9-927855008391}"/>
            </a:ext>
          </a:extLst>
        </xdr:cNvPr>
        <xdr:cNvSpPr txBox="1"/>
      </xdr:nvSpPr>
      <xdr:spPr>
        <a:xfrm>
          <a:off x="2439044" y="16335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143527</xdr:rowOff>
    </xdr:from>
    <xdr:ext cx="405111" cy="259045"/>
    <xdr:sp macro="" textlink="">
      <xdr:nvSpPr>
        <xdr:cNvPr id="427" name="n_3mainValue【港湾・漁港】&#10;有形固定資産減価償却率">
          <a:extLst>
            <a:ext uri="{FF2B5EF4-FFF2-40B4-BE49-F238E27FC236}">
              <a16:creationId xmlns:a16="http://schemas.microsoft.com/office/drawing/2014/main" id="{73C6F5C7-6089-4884-AD27-3FACD8B249DB}"/>
            </a:ext>
          </a:extLst>
        </xdr:cNvPr>
        <xdr:cNvSpPr txBox="1"/>
      </xdr:nvSpPr>
      <xdr:spPr>
        <a:xfrm>
          <a:off x="1648469" y="1625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116857</xdr:rowOff>
    </xdr:from>
    <xdr:ext cx="405111" cy="259045"/>
    <xdr:sp macro="" textlink="">
      <xdr:nvSpPr>
        <xdr:cNvPr id="428" name="n_4mainValue【港湾・漁港】&#10;有形固定資産減価償却率">
          <a:extLst>
            <a:ext uri="{FF2B5EF4-FFF2-40B4-BE49-F238E27FC236}">
              <a16:creationId xmlns:a16="http://schemas.microsoft.com/office/drawing/2014/main" id="{E75A8D97-E4F7-440C-8AE5-A043A148F401}"/>
            </a:ext>
          </a:extLst>
        </xdr:cNvPr>
        <xdr:cNvSpPr txBox="1"/>
      </xdr:nvSpPr>
      <xdr:spPr>
        <a:xfrm>
          <a:off x="848369" y="1623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DC7E14E0-1902-4944-A132-E00D4CA00D3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E1124D6A-4683-4049-90E7-EB067037E54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580EDE15-C29F-43EA-A3CC-B1968876C87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909EFE82-C287-45C4-A94B-E761EE5D7F4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B76CD870-5D1F-46DA-9757-CFCBBEBC536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192643B6-1233-4025-AA24-1E2198E4B3C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4823085B-450E-40A8-B778-FCEB35E5BF8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70C38516-1684-4578-8A50-1FAEC6B0FBE7}"/>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76B461-CADF-488D-8BB2-44670052EE7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28682EF3-0691-4450-A527-1603D080AD9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9" name="直線コネクタ 438">
          <a:extLst>
            <a:ext uri="{FF2B5EF4-FFF2-40B4-BE49-F238E27FC236}">
              <a16:creationId xmlns:a16="http://schemas.microsoft.com/office/drawing/2014/main" id="{8CC6414D-E671-4C6B-8A7A-FDF8D1B3284D}"/>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0" name="テキスト ボックス 439">
          <a:extLst>
            <a:ext uri="{FF2B5EF4-FFF2-40B4-BE49-F238E27FC236}">
              <a16:creationId xmlns:a16="http://schemas.microsoft.com/office/drawing/2014/main" id="{57A421F8-1639-46EC-870B-A19421B53E8F}"/>
            </a:ext>
          </a:extLst>
        </xdr:cNvPr>
        <xdr:cNvSpPr txBox="1"/>
      </xdr:nvSpPr>
      <xdr:spPr>
        <a:xfrm>
          <a:off x="5723389" y="1772713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1" name="直線コネクタ 440">
          <a:extLst>
            <a:ext uri="{FF2B5EF4-FFF2-40B4-BE49-F238E27FC236}">
              <a16:creationId xmlns:a16="http://schemas.microsoft.com/office/drawing/2014/main" id="{5B527E7B-0025-40DD-99B8-688957A10C7F}"/>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2" name="テキスト ボックス 441">
          <a:extLst>
            <a:ext uri="{FF2B5EF4-FFF2-40B4-BE49-F238E27FC236}">
              <a16:creationId xmlns:a16="http://schemas.microsoft.com/office/drawing/2014/main" id="{0DCBCC99-C0D9-487B-98B1-FCBA9CCF9C71}"/>
            </a:ext>
          </a:extLst>
        </xdr:cNvPr>
        <xdr:cNvSpPr txBox="1"/>
      </xdr:nvSpPr>
      <xdr:spPr>
        <a:xfrm>
          <a:off x="5421206" y="17400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3" name="直線コネクタ 442">
          <a:extLst>
            <a:ext uri="{FF2B5EF4-FFF2-40B4-BE49-F238E27FC236}">
              <a16:creationId xmlns:a16="http://schemas.microsoft.com/office/drawing/2014/main" id="{F6CC1EB9-9F6D-4F5F-B99B-9B99601EBF53}"/>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44" name="テキスト ボックス 443">
          <a:extLst>
            <a:ext uri="{FF2B5EF4-FFF2-40B4-BE49-F238E27FC236}">
              <a16:creationId xmlns:a16="http://schemas.microsoft.com/office/drawing/2014/main" id="{AEA5A7A2-C8A7-4466-81CF-199F5664F381}"/>
            </a:ext>
          </a:extLst>
        </xdr:cNvPr>
        <xdr:cNvSpPr txBox="1"/>
      </xdr:nvSpPr>
      <xdr:spPr>
        <a:xfrm>
          <a:off x="5421206"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5" name="直線コネクタ 444">
          <a:extLst>
            <a:ext uri="{FF2B5EF4-FFF2-40B4-BE49-F238E27FC236}">
              <a16:creationId xmlns:a16="http://schemas.microsoft.com/office/drawing/2014/main" id="{53F43B78-EAEC-4037-AA50-B75BA3FC94DD}"/>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46" name="テキスト ボックス 445">
          <a:extLst>
            <a:ext uri="{FF2B5EF4-FFF2-40B4-BE49-F238E27FC236}">
              <a16:creationId xmlns:a16="http://schemas.microsoft.com/office/drawing/2014/main" id="{2177AF49-EE6E-4948-82E4-AD31773C461F}"/>
            </a:ext>
          </a:extLst>
        </xdr:cNvPr>
        <xdr:cNvSpPr txBox="1"/>
      </xdr:nvSpPr>
      <xdr:spPr>
        <a:xfrm>
          <a:off x="5421206"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7" name="直線コネクタ 446">
          <a:extLst>
            <a:ext uri="{FF2B5EF4-FFF2-40B4-BE49-F238E27FC236}">
              <a16:creationId xmlns:a16="http://schemas.microsoft.com/office/drawing/2014/main" id="{368C144D-F053-4D37-BB94-0C292D189FF3}"/>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48" name="テキスト ボックス 447">
          <a:extLst>
            <a:ext uri="{FF2B5EF4-FFF2-40B4-BE49-F238E27FC236}">
              <a16:creationId xmlns:a16="http://schemas.microsoft.com/office/drawing/2014/main" id="{2ACFD0E4-8630-48CD-A93F-82314B68E27A}"/>
            </a:ext>
          </a:extLst>
        </xdr:cNvPr>
        <xdr:cNvSpPr txBox="1"/>
      </xdr:nvSpPr>
      <xdr:spPr>
        <a:xfrm>
          <a:off x="5324703" y="1641449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9" name="直線コネクタ 448">
          <a:extLst>
            <a:ext uri="{FF2B5EF4-FFF2-40B4-BE49-F238E27FC236}">
              <a16:creationId xmlns:a16="http://schemas.microsoft.com/office/drawing/2014/main" id="{D188E14E-A2FA-4884-AF02-C6014A7D69F0}"/>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0" name="テキスト ボックス 449">
          <a:extLst>
            <a:ext uri="{FF2B5EF4-FFF2-40B4-BE49-F238E27FC236}">
              <a16:creationId xmlns:a16="http://schemas.microsoft.com/office/drawing/2014/main" id="{998883CC-E16B-4AC6-AF35-C2AFAC3C7F97}"/>
            </a:ext>
          </a:extLst>
        </xdr:cNvPr>
        <xdr:cNvSpPr txBox="1"/>
      </xdr:nvSpPr>
      <xdr:spPr>
        <a:xfrm>
          <a:off x="5324703" y="16087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59ECFA7B-6283-4BDA-8615-79BC8E12484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2" name="テキスト ボックス 451">
          <a:extLst>
            <a:ext uri="{FF2B5EF4-FFF2-40B4-BE49-F238E27FC236}">
              <a16:creationId xmlns:a16="http://schemas.microsoft.com/office/drawing/2014/main" id="{6AB6E7D4-DABA-4520-8D6E-B2E8B6EE4EF3}"/>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DCEE3ABB-3DA9-4FB4-B4FB-D973C833954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66108</xdr:rowOff>
    </xdr:from>
    <xdr:to>
      <xdr:col>54</xdr:col>
      <xdr:colOff>189865</xdr:colOff>
      <xdr:row>108</xdr:row>
      <xdr:rowOff>71335</xdr:rowOff>
    </xdr:to>
    <xdr:cxnSp macro="">
      <xdr:nvCxnSpPr>
        <xdr:cNvPr id="454" name="直線コネクタ 453">
          <a:extLst>
            <a:ext uri="{FF2B5EF4-FFF2-40B4-BE49-F238E27FC236}">
              <a16:creationId xmlns:a16="http://schemas.microsoft.com/office/drawing/2014/main" id="{CF9F28D2-534D-4B33-8B48-9593B0E906CD}"/>
            </a:ext>
          </a:extLst>
        </xdr:cNvPr>
        <xdr:cNvCxnSpPr/>
      </xdr:nvCxnSpPr>
      <xdr:spPr>
        <a:xfrm flipV="1">
          <a:off x="9429115" y="16185583"/>
          <a:ext cx="0" cy="1541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75162</xdr:rowOff>
    </xdr:from>
    <xdr:ext cx="599010" cy="259045"/>
    <xdr:sp macro="" textlink="">
      <xdr:nvSpPr>
        <xdr:cNvPr id="455" name="【港湾・漁港】&#10;一人当たり有形固定資産（償却資産）額最小値テキスト">
          <a:extLst>
            <a:ext uri="{FF2B5EF4-FFF2-40B4-BE49-F238E27FC236}">
              <a16:creationId xmlns:a16="http://schemas.microsoft.com/office/drawing/2014/main" id="{B6BB2BD2-4B0D-4578-99C7-75073B821EEE}"/>
            </a:ext>
          </a:extLst>
        </xdr:cNvPr>
        <xdr:cNvSpPr txBox="1"/>
      </xdr:nvSpPr>
      <xdr:spPr>
        <a:xfrm>
          <a:off x="9467850" y="17734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71335</xdr:rowOff>
    </xdr:from>
    <xdr:to>
      <xdr:col>55</xdr:col>
      <xdr:colOff>88900</xdr:colOff>
      <xdr:row>108</xdr:row>
      <xdr:rowOff>71335</xdr:rowOff>
    </xdr:to>
    <xdr:cxnSp macro="">
      <xdr:nvCxnSpPr>
        <xdr:cNvPr id="456" name="直線コネクタ 455">
          <a:extLst>
            <a:ext uri="{FF2B5EF4-FFF2-40B4-BE49-F238E27FC236}">
              <a16:creationId xmlns:a16="http://schemas.microsoft.com/office/drawing/2014/main" id="{A0DB5AD8-9E3E-418D-9796-DCD928482A66}"/>
            </a:ext>
          </a:extLst>
        </xdr:cNvPr>
        <xdr:cNvCxnSpPr/>
      </xdr:nvCxnSpPr>
      <xdr:spPr>
        <a:xfrm>
          <a:off x="9363075" y="177275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12785</xdr:rowOff>
    </xdr:from>
    <xdr:ext cx="690189" cy="259045"/>
    <xdr:sp macro="" textlink="">
      <xdr:nvSpPr>
        <xdr:cNvPr id="457" name="【港湾・漁港】&#10;一人当たり有形固定資産（償却資産）額最大値テキスト">
          <a:extLst>
            <a:ext uri="{FF2B5EF4-FFF2-40B4-BE49-F238E27FC236}">
              <a16:creationId xmlns:a16="http://schemas.microsoft.com/office/drawing/2014/main" id="{704D3C1B-E173-4AD7-BFCE-93E406F9DE03}"/>
            </a:ext>
          </a:extLst>
        </xdr:cNvPr>
        <xdr:cNvSpPr txBox="1"/>
      </xdr:nvSpPr>
      <xdr:spPr>
        <a:xfrm>
          <a:off x="9467850" y="15954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66108</xdr:rowOff>
    </xdr:from>
    <xdr:to>
      <xdr:col>55</xdr:col>
      <xdr:colOff>88900</xdr:colOff>
      <xdr:row>99</xdr:row>
      <xdr:rowOff>66108</xdr:rowOff>
    </xdr:to>
    <xdr:cxnSp macro="">
      <xdr:nvCxnSpPr>
        <xdr:cNvPr id="458" name="直線コネクタ 457">
          <a:extLst>
            <a:ext uri="{FF2B5EF4-FFF2-40B4-BE49-F238E27FC236}">
              <a16:creationId xmlns:a16="http://schemas.microsoft.com/office/drawing/2014/main" id="{12BBAC34-6FEF-4B00-9C04-F26679F2D5C4}"/>
            </a:ext>
          </a:extLst>
        </xdr:cNvPr>
        <xdr:cNvCxnSpPr/>
      </xdr:nvCxnSpPr>
      <xdr:spPr>
        <a:xfrm>
          <a:off x="9363075" y="161855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59851</xdr:rowOff>
    </xdr:from>
    <xdr:ext cx="599010" cy="259045"/>
    <xdr:sp macro="" textlink="">
      <xdr:nvSpPr>
        <xdr:cNvPr id="459" name="【港湾・漁港】&#10;一人当たり有形固定資産（償却資産）額平均値テキスト">
          <a:extLst>
            <a:ext uri="{FF2B5EF4-FFF2-40B4-BE49-F238E27FC236}">
              <a16:creationId xmlns:a16="http://schemas.microsoft.com/office/drawing/2014/main" id="{54643FB3-ACE3-4475-8B18-7C977EB1A92F}"/>
            </a:ext>
          </a:extLst>
        </xdr:cNvPr>
        <xdr:cNvSpPr txBox="1"/>
      </xdr:nvSpPr>
      <xdr:spPr>
        <a:xfrm>
          <a:off x="9467850" y="16861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81424</xdr:rowOff>
    </xdr:from>
    <xdr:to>
      <xdr:col>55</xdr:col>
      <xdr:colOff>50800</xdr:colOff>
      <xdr:row>104</xdr:row>
      <xdr:rowOff>11574</xdr:rowOff>
    </xdr:to>
    <xdr:sp macro="" textlink="">
      <xdr:nvSpPr>
        <xdr:cNvPr id="460" name="フローチャート: 判断 459">
          <a:extLst>
            <a:ext uri="{FF2B5EF4-FFF2-40B4-BE49-F238E27FC236}">
              <a16:creationId xmlns:a16="http://schemas.microsoft.com/office/drawing/2014/main" id="{7F050AE4-6AEF-4757-926F-5E6102A719B9}"/>
            </a:ext>
          </a:extLst>
        </xdr:cNvPr>
        <xdr:cNvSpPr/>
      </xdr:nvSpPr>
      <xdr:spPr>
        <a:xfrm>
          <a:off x="9401175" y="1688669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120019</xdr:rowOff>
    </xdr:from>
    <xdr:to>
      <xdr:col>50</xdr:col>
      <xdr:colOff>165100</xdr:colOff>
      <xdr:row>104</xdr:row>
      <xdr:rowOff>50169</xdr:rowOff>
    </xdr:to>
    <xdr:sp macro="" textlink="">
      <xdr:nvSpPr>
        <xdr:cNvPr id="461" name="フローチャート: 判断 460">
          <a:extLst>
            <a:ext uri="{FF2B5EF4-FFF2-40B4-BE49-F238E27FC236}">
              <a16:creationId xmlns:a16="http://schemas.microsoft.com/office/drawing/2014/main" id="{1C5394C5-4A32-48CB-95C5-97564178305F}"/>
            </a:ext>
          </a:extLst>
        </xdr:cNvPr>
        <xdr:cNvSpPr/>
      </xdr:nvSpPr>
      <xdr:spPr>
        <a:xfrm>
          <a:off x="8639175" y="169252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144737</xdr:rowOff>
    </xdr:from>
    <xdr:to>
      <xdr:col>46</xdr:col>
      <xdr:colOff>38100</xdr:colOff>
      <xdr:row>104</xdr:row>
      <xdr:rowOff>74887</xdr:rowOff>
    </xdr:to>
    <xdr:sp macro="" textlink="">
      <xdr:nvSpPr>
        <xdr:cNvPr id="462" name="フローチャート: 判断 461">
          <a:extLst>
            <a:ext uri="{FF2B5EF4-FFF2-40B4-BE49-F238E27FC236}">
              <a16:creationId xmlns:a16="http://schemas.microsoft.com/office/drawing/2014/main" id="{4E369F63-870D-45DB-BC27-1EEAAC886B5E}"/>
            </a:ext>
          </a:extLst>
        </xdr:cNvPr>
        <xdr:cNvSpPr/>
      </xdr:nvSpPr>
      <xdr:spPr>
        <a:xfrm>
          <a:off x="7839075" y="169436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169439</xdr:rowOff>
    </xdr:from>
    <xdr:to>
      <xdr:col>41</xdr:col>
      <xdr:colOff>101600</xdr:colOff>
      <xdr:row>104</xdr:row>
      <xdr:rowOff>99589</xdr:rowOff>
    </xdr:to>
    <xdr:sp macro="" textlink="">
      <xdr:nvSpPr>
        <xdr:cNvPr id="463" name="フローチャート: 判断 462">
          <a:extLst>
            <a:ext uri="{FF2B5EF4-FFF2-40B4-BE49-F238E27FC236}">
              <a16:creationId xmlns:a16="http://schemas.microsoft.com/office/drawing/2014/main" id="{AE4B1A5C-3409-4F3D-83F2-935E909DD494}"/>
            </a:ext>
          </a:extLst>
        </xdr:cNvPr>
        <xdr:cNvSpPr/>
      </xdr:nvSpPr>
      <xdr:spPr>
        <a:xfrm>
          <a:off x="7029450" y="169715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32648</xdr:rowOff>
    </xdr:from>
    <xdr:to>
      <xdr:col>36</xdr:col>
      <xdr:colOff>165100</xdr:colOff>
      <xdr:row>105</xdr:row>
      <xdr:rowOff>134248</xdr:rowOff>
    </xdr:to>
    <xdr:sp macro="" textlink="">
      <xdr:nvSpPr>
        <xdr:cNvPr id="464" name="フローチャート: 判断 463">
          <a:extLst>
            <a:ext uri="{FF2B5EF4-FFF2-40B4-BE49-F238E27FC236}">
              <a16:creationId xmlns:a16="http://schemas.microsoft.com/office/drawing/2014/main" id="{60BE349E-4480-4457-A1EE-249E74497B7E}"/>
            </a:ext>
          </a:extLst>
        </xdr:cNvPr>
        <xdr:cNvSpPr/>
      </xdr:nvSpPr>
      <xdr:spPr>
        <a:xfrm>
          <a:off x="6238875" y="1717447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4D136FE-B3F1-461A-B764-E3B758EA972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5D3EF27-3481-4074-91BE-C5A39BE6FD5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7E76561-A362-49C4-A258-433B1C94512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9D2004B-1D71-4F63-85A6-0BAEEAEC7D2E}"/>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149F905-C3C1-4A93-AF3A-42C306C1CD5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91774</xdr:rowOff>
    </xdr:from>
    <xdr:to>
      <xdr:col>55</xdr:col>
      <xdr:colOff>50800</xdr:colOff>
      <xdr:row>101</xdr:row>
      <xdr:rowOff>21924</xdr:rowOff>
    </xdr:to>
    <xdr:sp macro="" textlink="">
      <xdr:nvSpPr>
        <xdr:cNvPr id="470" name="楕円 469">
          <a:extLst>
            <a:ext uri="{FF2B5EF4-FFF2-40B4-BE49-F238E27FC236}">
              <a16:creationId xmlns:a16="http://schemas.microsoft.com/office/drawing/2014/main" id="{EDC41F2B-A3C4-41AC-9230-1A3CCDBFA021}"/>
            </a:ext>
          </a:extLst>
        </xdr:cNvPr>
        <xdr:cNvSpPr/>
      </xdr:nvSpPr>
      <xdr:spPr>
        <a:xfrm>
          <a:off x="9401175" y="163763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114651</xdr:rowOff>
    </xdr:from>
    <xdr:ext cx="690189" cy="259045"/>
    <xdr:sp macro="" textlink="">
      <xdr:nvSpPr>
        <xdr:cNvPr id="471" name="【港湾・漁港】&#10;一人当たり有形固定資産（償却資産）額該当値テキスト">
          <a:extLst>
            <a:ext uri="{FF2B5EF4-FFF2-40B4-BE49-F238E27FC236}">
              <a16:creationId xmlns:a16="http://schemas.microsoft.com/office/drawing/2014/main" id="{2A6DE398-7CC8-4388-9988-B97AE82BD04E}"/>
            </a:ext>
          </a:extLst>
        </xdr:cNvPr>
        <xdr:cNvSpPr txBox="1"/>
      </xdr:nvSpPr>
      <xdr:spPr>
        <a:xfrm>
          <a:off x="9467850" y="162309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127039</xdr:rowOff>
    </xdr:from>
    <xdr:to>
      <xdr:col>50</xdr:col>
      <xdr:colOff>165100</xdr:colOff>
      <xdr:row>101</xdr:row>
      <xdr:rowOff>57189</xdr:rowOff>
    </xdr:to>
    <xdr:sp macro="" textlink="">
      <xdr:nvSpPr>
        <xdr:cNvPr id="472" name="楕円 471">
          <a:extLst>
            <a:ext uri="{FF2B5EF4-FFF2-40B4-BE49-F238E27FC236}">
              <a16:creationId xmlns:a16="http://schemas.microsoft.com/office/drawing/2014/main" id="{E2AA04A7-57BA-4877-9FC0-0E15E0A18FDF}"/>
            </a:ext>
          </a:extLst>
        </xdr:cNvPr>
        <xdr:cNvSpPr/>
      </xdr:nvSpPr>
      <xdr:spPr>
        <a:xfrm>
          <a:off x="8639175" y="164116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142574</xdr:rowOff>
    </xdr:from>
    <xdr:to>
      <xdr:col>55</xdr:col>
      <xdr:colOff>0</xdr:colOff>
      <xdr:row>101</xdr:row>
      <xdr:rowOff>6389</xdr:rowOff>
    </xdr:to>
    <xdr:cxnSp macro="">
      <xdr:nvCxnSpPr>
        <xdr:cNvPr id="473" name="直線コネクタ 472">
          <a:extLst>
            <a:ext uri="{FF2B5EF4-FFF2-40B4-BE49-F238E27FC236}">
              <a16:creationId xmlns:a16="http://schemas.microsoft.com/office/drawing/2014/main" id="{D4B9A695-A9F0-4990-BA7D-B56FF09192CB}"/>
            </a:ext>
          </a:extLst>
        </xdr:cNvPr>
        <xdr:cNvCxnSpPr/>
      </xdr:nvCxnSpPr>
      <xdr:spPr>
        <a:xfrm flipV="1">
          <a:off x="8686800" y="16433499"/>
          <a:ext cx="742950" cy="3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170709</xdr:rowOff>
    </xdr:from>
    <xdr:to>
      <xdr:col>46</xdr:col>
      <xdr:colOff>38100</xdr:colOff>
      <xdr:row>101</xdr:row>
      <xdr:rowOff>100859</xdr:rowOff>
    </xdr:to>
    <xdr:sp macro="" textlink="">
      <xdr:nvSpPr>
        <xdr:cNvPr id="474" name="楕円 473">
          <a:extLst>
            <a:ext uri="{FF2B5EF4-FFF2-40B4-BE49-F238E27FC236}">
              <a16:creationId xmlns:a16="http://schemas.microsoft.com/office/drawing/2014/main" id="{D8665FE0-2F94-4458-A194-D9281EA69E72}"/>
            </a:ext>
          </a:extLst>
        </xdr:cNvPr>
        <xdr:cNvSpPr/>
      </xdr:nvSpPr>
      <xdr:spPr>
        <a:xfrm>
          <a:off x="7839075" y="164584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6389</xdr:rowOff>
    </xdr:from>
    <xdr:to>
      <xdr:col>50</xdr:col>
      <xdr:colOff>114300</xdr:colOff>
      <xdr:row>101</xdr:row>
      <xdr:rowOff>50059</xdr:rowOff>
    </xdr:to>
    <xdr:cxnSp macro="">
      <xdr:nvCxnSpPr>
        <xdr:cNvPr id="475" name="直線コネクタ 474">
          <a:extLst>
            <a:ext uri="{FF2B5EF4-FFF2-40B4-BE49-F238E27FC236}">
              <a16:creationId xmlns:a16="http://schemas.microsoft.com/office/drawing/2014/main" id="{4117CF40-07BA-44A6-873D-F414B8A48460}"/>
            </a:ext>
          </a:extLst>
        </xdr:cNvPr>
        <xdr:cNvCxnSpPr/>
      </xdr:nvCxnSpPr>
      <xdr:spPr>
        <a:xfrm flipV="1">
          <a:off x="7886700" y="16468764"/>
          <a:ext cx="800100" cy="3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33017</xdr:rowOff>
    </xdr:from>
    <xdr:to>
      <xdr:col>41</xdr:col>
      <xdr:colOff>101600</xdr:colOff>
      <xdr:row>101</xdr:row>
      <xdr:rowOff>134617</xdr:rowOff>
    </xdr:to>
    <xdr:sp macro="" textlink="">
      <xdr:nvSpPr>
        <xdr:cNvPr id="476" name="楕円 475">
          <a:extLst>
            <a:ext uri="{FF2B5EF4-FFF2-40B4-BE49-F238E27FC236}">
              <a16:creationId xmlns:a16="http://schemas.microsoft.com/office/drawing/2014/main" id="{66F53E33-9482-4634-8516-DCF1DCB1AFB6}"/>
            </a:ext>
          </a:extLst>
        </xdr:cNvPr>
        <xdr:cNvSpPr/>
      </xdr:nvSpPr>
      <xdr:spPr>
        <a:xfrm>
          <a:off x="7029450" y="164890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50059</xdr:rowOff>
    </xdr:from>
    <xdr:to>
      <xdr:col>45</xdr:col>
      <xdr:colOff>177800</xdr:colOff>
      <xdr:row>101</xdr:row>
      <xdr:rowOff>83817</xdr:rowOff>
    </xdr:to>
    <xdr:cxnSp macro="">
      <xdr:nvCxnSpPr>
        <xdr:cNvPr id="477" name="直線コネクタ 476">
          <a:extLst>
            <a:ext uri="{FF2B5EF4-FFF2-40B4-BE49-F238E27FC236}">
              <a16:creationId xmlns:a16="http://schemas.microsoft.com/office/drawing/2014/main" id="{99B6EC43-7467-49B2-BAA0-37885933BB73}"/>
            </a:ext>
          </a:extLst>
        </xdr:cNvPr>
        <xdr:cNvCxnSpPr/>
      </xdr:nvCxnSpPr>
      <xdr:spPr>
        <a:xfrm flipV="1">
          <a:off x="7077075" y="16506084"/>
          <a:ext cx="809625" cy="4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93311</xdr:rowOff>
    </xdr:from>
    <xdr:to>
      <xdr:col>36</xdr:col>
      <xdr:colOff>165100</xdr:colOff>
      <xdr:row>102</xdr:row>
      <xdr:rowOff>23461</xdr:rowOff>
    </xdr:to>
    <xdr:sp macro="" textlink="">
      <xdr:nvSpPr>
        <xdr:cNvPr id="478" name="楕円 477">
          <a:extLst>
            <a:ext uri="{FF2B5EF4-FFF2-40B4-BE49-F238E27FC236}">
              <a16:creationId xmlns:a16="http://schemas.microsoft.com/office/drawing/2014/main" id="{0CF30F20-362D-4A7B-A058-8CAB3AD564D6}"/>
            </a:ext>
          </a:extLst>
        </xdr:cNvPr>
        <xdr:cNvSpPr/>
      </xdr:nvSpPr>
      <xdr:spPr>
        <a:xfrm>
          <a:off x="6238875" y="165525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83817</xdr:rowOff>
    </xdr:from>
    <xdr:to>
      <xdr:col>41</xdr:col>
      <xdr:colOff>50800</xdr:colOff>
      <xdr:row>101</xdr:row>
      <xdr:rowOff>144111</xdr:rowOff>
    </xdr:to>
    <xdr:cxnSp macro="">
      <xdr:nvCxnSpPr>
        <xdr:cNvPr id="479" name="直線コネクタ 478">
          <a:extLst>
            <a:ext uri="{FF2B5EF4-FFF2-40B4-BE49-F238E27FC236}">
              <a16:creationId xmlns:a16="http://schemas.microsoft.com/office/drawing/2014/main" id="{249CC69A-7BD9-4A7F-A90C-F2A06CF34C99}"/>
            </a:ext>
          </a:extLst>
        </xdr:cNvPr>
        <xdr:cNvCxnSpPr/>
      </xdr:nvCxnSpPr>
      <xdr:spPr>
        <a:xfrm flipV="1">
          <a:off x="6286500" y="16546192"/>
          <a:ext cx="790575" cy="5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41296</xdr:rowOff>
    </xdr:from>
    <xdr:ext cx="599010" cy="259045"/>
    <xdr:sp macro="" textlink="">
      <xdr:nvSpPr>
        <xdr:cNvPr id="480" name="n_1aveValue【港湾・漁港】&#10;一人当たり有形固定資産（償却資産）額">
          <a:extLst>
            <a:ext uri="{FF2B5EF4-FFF2-40B4-BE49-F238E27FC236}">
              <a16:creationId xmlns:a16="http://schemas.microsoft.com/office/drawing/2014/main" id="{E46E6EAE-3D71-45C6-92E5-FD054EEA60F4}"/>
            </a:ext>
          </a:extLst>
        </xdr:cNvPr>
        <xdr:cNvSpPr txBox="1"/>
      </xdr:nvSpPr>
      <xdr:spPr>
        <a:xfrm>
          <a:off x="8399995" y="1701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66014</xdr:rowOff>
    </xdr:from>
    <xdr:ext cx="599010" cy="259045"/>
    <xdr:sp macro="" textlink="">
      <xdr:nvSpPr>
        <xdr:cNvPr id="481" name="n_2aveValue【港湾・漁港】&#10;一人当たり有形固定資産（償却資産）額">
          <a:extLst>
            <a:ext uri="{FF2B5EF4-FFF2-40B4-BE49-F238E27FC236}">
              <a16:creationId xmlns:a16="http://schemas.microsoft.com/office/drawing/2014/main" id="{7A96A92C-086A-4A1E-ADCB-5422143254A6}"/>
            </a:ext>
          </a:extLst>
        </xdr:cNvPr>
        <xdr:cNvSpPr txBox="1"/>
      </xdr:nvSpPr>
      <xdr:spPr>
        <a:xfrm>
          <a:off x="7609420" y="1704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90716</xdr:rowOff>
    </xdr:from>
    <xdr:ext cx="599010" cy="259045"/>
    <xdr:sp macro="" textlink="">
      <xdr:nvSpPr>
        <xdr:cNvPr id="482" name="n_3aveValue【港湾・漁港】&#10;一人当たり有形固定資産（償却資産）額">
          <a:extLst>
            <a:ext uri="{FF2B5EF4-FFF2-40B4-BE49-F238E27FC236}">
              <a16:creationId xmlns:a16="http://schemas.microsoft.com/office/drawing/2014/main" id="{E9F0F9D7-D408-4DC5-80DA-AC5C886A8A1E}"/>
            </a:ext>
          </a:extLst>
        </xdr:cNvPr>
        <xdr:cNvSpPr txBox="1"/>
      </xdr:nvSpPr>
      <xdr:spPr>
        <a:xfrm>
          <a:off x="6818845" y="170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125375</xdr:rowOff>
    </xdr:from>
    <xdr:ext cx="599010" cy="259045"/>
    <xdr:sp macro="" textlink="">
      <xdr:nvSpPr>
        <xdr:cNvPr id="483" name="n_4aveValue【港湾・漁港】&#10;一人当たり有形固定資産（償却資産）額">
          <a:extLst>
            <a:ext uri="{FF2B5EF4-FFF2-40B4-BE49-F238E27FC236}">
              <a16:creationId xmlns:a16="http://schemas.microsoft.com/office/drawing/2014/main" id="{EF54034A-F0B9-42F8-B55D-D09C4A3D01D0}"/>
            </a:ext>
          </a:extLst>
        </xdr:cNvPr>
        <xdr:cNvSpPr txBox="1"/>
      </xdr:nvSpPr>
      <xdr:spPr>
        <a:xfrm>
          <a:off x="6009220" y="1726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73716</xdr:rowOff>
    </xdr:from>
    <xdr:ext cx="690189" cy="259045"/>
    <xdr:sp macro="" textlink="">
      <xdr:nvSpPr>
        <xdr:cNvPr id="484" name="n_1mainValue【港湾・漁港】&#10;一人当たり有形固定資産（償却資産）額">
          <a:extLst>
            <a:ext uri="{FF2B5EF4-FFF2-40B4-BE49-F238E27FC236}">
              <a16:creationId xmlns:a16="http://schemas.microsoft.com/office/drawing/2014/main" id="{D3345F0A-46C2-422C-9946-CEE39802AA86}"/>
            </a:ext>
          </a:extLst>
        </xdr:cNvPr>
        <xdr:cNvSpPr txBox="1"/>
      </xdr:nvSpPr>
      <xdr:spPr>
        <a:xfrm>
          <a:off x="8370280" y="161900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117386</xdr:rowOff>
    </xdr:from>
    <xdr:ext cx="690189" cy="259045"/>
    <xdr:sp macro="" textlink="">
      <xdr:nvSpPr>
        <xdr:cNvPr id="485" name="n_2mainValue【港湾・漁港】&#10;一人当たり有形固定資産（償却資産）額">
          <a:extLst>
            <a:ext uri="{FF2B5EF4-FFF2-40B4-BE49-F238E27FC236}">
              <a16:creationId xmlns:a16="http://schemas.microsoft.com/office/drawing/2014/main" id="{BF639134-A5DA-4776-82A7-50AAAE674C1F}"/>
            </a:ext>
          </a:extLst>
        </xdr:cNvPr>
        <xdr:cNvSpPr txBox="1"/>
      </xdr:nvSpPr>
      <xdr:spPr>
        <a:xfrm>
          <a:off x="7570180" y="162336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151144</xdr:rowOff>
    </xdr:from>
    <xdr:ext cx="690189" cy="259045"/>
    <xdr:sp macro="" textlink="">
      <xdr:nvSpPr>
        <xdr:cNvPr id="486" name="n_3mainValue【港湾・漁港】&#10;一人当たり有形固定資産（償却資産）額">
          <a:extLst>
            <a:ext uri="{FF2B5EF4-FFF2-40B4-BE49-F238E27FC236}">
              <a16:creationId xmlns:a16="http://schemas.microsoft.com/office/drawing/2014/main" id="{D8770E0B-82C1-4994-A6B9-DEE7B8E5F1E4}"/>
            </a:ext>
          </a:extLst>
        </xdr:cNvPr>
        <xdr:cNvSpPr txBox="1"/>
      </xdr:nvSpPr>
      <xdr:spPr>
        <a:xfrm>
          <a:off x="6770080" y="162674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39988</xdr:rowOff>
    </xdr:from>
    <xdr:ext cx="690189" cy="259045"/>
    <xdr:sp macro="" textlink="">
      <xdr:nvSpPr>
        <xdr:cNvPr id="487" name="n_4mainValue【港湾・漁港】&#10;一人当たり有形固定資産（償却資産）額">
          <a:extLst>
            <a:ext uri="{FF2B5EF4-FFF2-40B4-BE49-F238E27FC236}">
              <a16:creationId xmlns:a16="http://schemas.microsoft.com/office/drawing/2014/main" id="{A1146CA0-CAA7-4BBB-9151-DCB31D4C0795}"/>
            </a:ext>
          </a:extLst>
        </xdr:cNvPr>
        <xdr:cNvSpPr txBox="1"/>
      </xdr:nvSpPr>
      <xdr:spPr>
        <a:xfrm>
          <a:off x="5979505" y="163277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BE783BF0-4C5C-4E43-AD83-1795543BBA8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FBAAFC8D-3CFA-412D-9F8C-74420C95828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B56A6D3F-10E2-4AA8-98AD-EE3748F68B6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7670EB9E-9DF4-433A-85B5-A38BF190CC0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FBCE370-0691-4F45-9961-527FE13259C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5289168A-332A-468F-B84A-BA2085969F7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F4E3FE8E-C9AB-4AE1-AC62-7D3EFFE8B36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F1C0FE26-03DE-4F58-BB89-5EFFE1A718D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D40B26F9-E2D5-4F0B-90D5-8E140CD968D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72C39D3A-49E3-49EB-8C9F-23DE06BFB1A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A1E79948-A8A9-4E5C-BAD0-9B829CFAD82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9" name="直線コネクタ 498">
          <a:extLst>
            <a:ext uri="{FF2B5EF4-FFF2-40B4-BE49-F238E27FC236}">
              <a16:creationId xmlns:a16="http://schemas.microsoft.com/office/drawing/2014/main" id="{1D117021-C352-4615-90A0-37263E1FA407}"/>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0" name="テキスト ボックス 499">
          <a:extLst>
            <a:ext uri="{FF2B5EF4-FFF2-40B4-BE49-F238E27FC236}">
              <a16:creationId xmlns:a16="http://schemas.microsoft.com/office/drawing/2014/main" id="{38A4FC35-F06D-4C61-90C6-D2664CAE0141}"/>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1" name="直線コネクタ 500">
          <a:extLst>
            <a:ext uri="{FF2B5EF4-FFF2-40B4-BE49-F238E27FC236}">
              <a16:creationId xmlns:a16="http://schemas.microsoft.com/office/drawing/2014/main" id="{AD4BC31B-4E28-4FA1-A3C2-A28BAC4E057F}"/>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2" name="テキスト ボックス 501">
          <a:extLst>
            <a:ext uri="{FF2B5EF4-FFF2-40B4-BE49-F238E27FC236}">
              <a16:creationId xmlns:a16="http://schemas.microsoft.com/office/drawing/2014/main" id="{0AE19E62-B219-468D-B08C-685E8C7749FC}"/>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3" name="直線コネクタ 502">
          <a:extLst>
            <a:ext uri="{FF2B5EF4-FFF2-40B4-BE49-F238E27FC236}">
              <a16:creationId xmlns:a16="http://schemas.microsoft.com/office/drawing/2014/main" id="{FD2020E0-B768-4FD6-963C-B370145993A8}"/>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4" name="テキスト ボックス 503">
          <a:extLst>
            <a:ext uri="{FF2B5EF4-FFF2-40B4-BE49-F238E27FC236}">
              <a16:creationId xmlns:a16="http://schemas.microsoft.com/office/drawing/2014/main" id="{8730E08B-0025-49B9-B6E2-DB7CD7A88072}"/>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5" name="直線コネクタ 504">
          <a:extLst>
            <a:ext uri="{FF2B5EF4-FFF2-40B4-BE49-F238E27FC236}">
              <a16:creationId xmlns:a16="http://schemas.microsoft.com/office/drawing/2014/main" id="{A9223E53-FF36-4F43-A6B3-D3BA709B778B}"/>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6" name="テキスト ボックス 505">
          <a:extLst>
            <a:ext uri="{FF2B5EF4-FFF2-40B4-BE49-F238E27FC236}">
              <a16:creationId xmlns:a16="http://schemas.microsoft.com/office/drawing/2014/main" id="{85E82DB1-958D-4725-89F5-4C08B6B88139}"/>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3D51B90E-5826-41A6-ABB4-C6D13ECD7CE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8" name="テキスト ボックス 507">
          <a:extLst>
            <a:ext uri="{FF2B5EF4-FFF2-40B4-BE49-F238E27FC236}">
              <a16:creationId xmlns:a16="http://schemas.microsoft.com/office/drawing/2014/main" id="{EA431C2B-3DF9-4372-826C-19ED42CCAFE1}"/>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C97DB0FB-976A-42FF-8EE1-7E4A7A4F555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510" name="直線コネクタ 509">
          <a:extLst>
            <a:ext uri="{FF2B5EF4-FFF2-40B4-BE49-F238E27FC236}">
              <a16:creationId xmlns:a16="http://schemas.microsoft.com/office/drawing/2014/main" id="{FC477DA7-68C1-44CB-B624-EF3D224BDBEB}"/>
            </a:ext>
          </a:extLst>
        </xdr:cNvPr>
        <xdr:cNvCxnSpPr/>
      </xdr:nvCxnSpPr>
      <xdr:spPr>
        <a:xfrm flipV="1">
          <a:off x="14696439" y="5363845"/>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511" name="【認定こども園・幼稚園・保育所】&#10;有形固定資産減価償却率最小値テキスト">
          <a:extLst>
            <a:ext uri="{FF2B5EF4-FFF2-40B4-BE49-F238E27FC236}">
              <a16:creationId xmlns:a16="http://schemas.microsoft.com/office/drawing/2014/main" id="{BE396B01-55AC-4261-B3EB-C50C6BD2CAFF}"/>
            </a:ext>
          </a:extLst>
        </xdr:cNvPr>
        <xdr:cNvSpPr txBox="1"/>
      </xdr:nvSpPr>
      <xdr:spPr>
        <a:xfrm>
          <a:off x="14735175" y="65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512" name="直線コネクタ 511">
          <a:extLst>
            <a:ext uri="{FF2B5EF4-FFF2-40B4-BE49-F238E27FC236}">
              <a16:creationId xmlns:a16="http://schemas.microsoft.com/office/drawing/2014/main" id="{55DAB290-28A5-4843-BA97-1655A9681118}"/>
            </a:ext>
          </a:extLst>
        </xdr:cNvPr>
        <xdr:cNvCxnSpPr/>
      </xdr:nvCxnSpPr>
      <xdr:spPr>
        <a:xfrm>
          <a:off x="14611350" y="65238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513" name="【認定こども園・幼稚園・保育所】&#10;有形固定資産減価償却率最大値テキスト">
          <a:extLst>
            <a:ext uri="{FF2B5EF4-FFF2-40B4-BE49-F238E27FC236}">
              <a16:creationId xmlns:a16="http://schemas.microsoft.com/office/drawing/2014/main" id="{3C7A9CFB-BF17-487E-BE1F-36A76B752ABD}"/>
            </a:ext>
          </a:extLst>
        </xdr:cNvPr>
        <xdr:cNvSpPr txBox="1"/>
      </xdr:nvSpPr>
      <xdr:spPr>
        <a:xfrm>
          <a:off x="14735175" y="51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514" name="直線コネクタ 513">
          <a:extLst>
            <a:ext uri="{FF2B5EF4-FFF2-40B4-BE49-F238E27FC236}">
              <a16:creationId xmlns:a16="http://schemas.microsoft.com/office/drawing/2014/main" id="{105A51E5-D405-4D3E-A6AF-ABFB430D9F3C}"/>
            </a:ext>
          </a:extLst>
        </xdr:cNvPr>
        <xdr:cNvCxnSpPr/>
      </xdr:nvCxnSpPr>
      <xdr:spPr>
        <a:xfrm>
          <a:off x="14611350" y="5363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130573</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C99D646C-0879-42FE-A218-15F40FBC7A15}"/>
            </a:ext>
          </a:extLst>
        </xdr:cNvPr>
        <xdr:cNvSpPr txBox="1"/>
      </xdr:nvSpPr>
      <xdr:spPr>
        <a:xfrm>
          <a:off x="14735175" y="59693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516" name="フローチャート: 判断 515">
          <a:extLst>
            <a:ext uri="{FF2B5EF4-FFF2-40B4-BE49-F238E27FC236}">
              <a16:creationId xmlns:a16="http://schemas.microsoft.com/office/drawing/2014/main" id="{1154CB1F-0C8F-4F97-B06C-A48A2B3BB487}"/>
            </a:ext>
          </a:extLst>
        </xdr:cNvPr>
        <xdr:cNvSpPr/>
      </xdr:nvSpPr>
      <xdr:spPr>
        <a:xfrm>
          <a:off x="14649450" y="61052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517" name="フローチャート: 判断 516">
          <a:extLst>
            <a:ext uri="{FF2B5EF4-FFF2-40B4-BE49-F238E27FC236}">
              <a16:creationId xmlns:a16="http://schemas.microsoft.com/office/drawing/2014/main" id="{F3E79D18-E1BA-4818-9603-6E1D30953F6C}"/>
            </a:ext>
          </a:extLst>
        </xdr:cNvPr>
        <xdr:cNvSpPr/>
      </xdr:nvSpPr>
      <xdr:spPr>
        <a:xfrm>
          <a:off x="13887450" y="6065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518" name="フローチャート: 判断 517">
          <a:extLst>
            <a:ext uri="{FF2B5EF4-FFF2-40B4-BE49-F238E27FC236}">
              <a16:creationId xmlns:a16="http://schemas.microsoft.com/office/drawing/2014/main" id="{83F31D93-667F-4B6F-B2D0-7279B2BD7B42}"/>
            </a:ext>
          </a:extLst>
        </xdr:cNvPr>
        <xdr:cNvSpPr/>
      </xdr:nvSpPr>
      <xdr:spPr>
        <a:xfrm>
          <a:off x="13096875" y="5982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19" name="フローチャート: 判断 518">
          <a:extLst>
            <a:ext uri="{FF2B5EF4-FFF2-40B4-BE49-F238E27FC236}">
              <a16:creationId xmlns:a16="http://schemas.microsoft.com/office/drawing/2014/main" id="{CDD6D90E-19EE-46F2-8E2A-C21C90F58875}"/>
            </a:ext>
          </a:extLst>
        </xdr:cNvPr>
        <xdr:cNvSpPr/>
      </xdr:nvSpPr>
      <xdr:spPr>
        <a:xfrm>
          <a:off x="12296775" y="593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520" name="フローチャート: 判断 519">
          <a:extLst>
            <a:ext uri="{FF2B5EF4-FFF2-40B4-BE49-F238E27FC236}">
              <a16:creationId xmlns:a16="http://schemas.microsoft.com/office/drawing/2014/main" id="{BEE03E64-F95E-4D06-8096-49B0DFFE86AF}"/>
            </a:ext>
          </a:extLst>
        </xdr:cNvPr>
        <xdr:cNvSpPr/>
      </xdr:nvSpPr>
      <xdr:spPr>
        <a:xfrm>
          <a:off x="11487150" y="58357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BCA82200-585F-4C8A-B901-057345456B5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1DBE56E-F0A0-4249-B905-99E1860E228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AF739E0-1EFB-4490-BA21-57DE9AEA50A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F0A0EDB-4A07-4EC0-82F6-B68A933E67F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78064B8-5CC6-4766-80B1-6452F37B42F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xdr:rowOff>
    </xdr:from>
    <xdr:to>
      <xdr:col>85</xdr:col>
      <xdr:colOff>177800</xdr:colOff>
      <xdr:row>39</xdr:row>
      <xdr:rowOff>110998</xdr:rowOff>
    </xdr:to>
    <xdr:sp macro="" textlink="">
      <xdr:nvSpPr>
        <xdr:cNvPr id="526" name="楕円 525">
          <a:extLst>
            <a:ext uri="{FF2B5EF4-FFF2-40B4-BE49-F238E27FC236}">
              <a16:creationId xmlns:a16="http://schemas.microsoft.com/office/drawing/2014/main" id="{04067E21-A491-4D25-8A26-A478857DBE37}"/>
            </a:ext>
          </a:extLst>
        </xdr:cNvPr>
        <xdr:cNvSpPr/>
      </xdr:nvSpPr>
      <xdr:spPr>
        <a:xfrm>
          <a:off x="14649450" y="63371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159275</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55602ED0-2962-4B1F-8C25-0A875DAA8388}"/>
            </a:ext>
          </a:extLst>
        </xdr:cNvPr>
        <xdr:cNvSpPr txBox="1"/>
      </xdr:nvSpPr>
      <xdr:spPr>
        <a:xfrm>
          <a:off x="14735175" y="632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xdr:rowOff>
    </xdr:from>
    <xdr:to>
      <xdr:col>81</xdr:col>
      <xdr:colOff>101600</xdr:colOff>
      <xdr:row>39</xdr:row>
      <xdr:rowOff>115570</xdr:rowOff>
    </xdr:to>
    <xdr:sp macro="" textlink="">
      <xdr:nvSpPr>
        <xdr:cNvPr id="528" name="楕円 527">
          <a:extLst>
            <a:ext uri="{FF2B5EF4-FFF2-40B4-BE49-F238E27FC236}">
              <a16:creationId xmlns:a16="http://schemas.microsoft.com/office/drawing/2014/main" id="{6D1D1A9F-77ED-4633-819C-28463A29FAB7}"/>
            </a:ext>
          </a:extLst>
        </xdr:cNvPr>
        <xdr:cNvSpPr/>
      </xdr:nvSpPr>
      <xdr:spPr>
        <a:xfrm>
          <a:off x="13887450" y="6335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60198</xdr:rowOff>
    </xdr:from>
    <xdr:to>
      <xdr:col>85</xdr:col>
      <xdr:colOff>127000</xdr:colOff>
      <xdr:row>39</xdr:row>
      <xdr:rowOff>64770</xdr:rowOff>
    </xdr:to>
    <xdr:cxnSp macro="">
      <xdr:nvCxnSpPr>
        <xdr:cNvPr id="529" name="直線コネクタ 528">
          <a:extLst>
            <a:ext uri="{FF2B5EF4-FFF2-40B4-BE49-F238E27FC236}">
              <a16:creationId xmlns:a16="http://schemas.microsoft.com/office/drawing/2014/main" id="{38B3CDDA-7017-4E1A-92F3-4E33EE2A9EE0}"/>
            </a:ext>
          </a:extLst>
        </xdr:cNvPr>
        <xdr:cNvCxnSpPr/>
      </xdr:nvCxnSpPr>
      <xdr:spPr>
        <a:xfrm flipV="1">
          <a:off x="13935075" y="6384798"/>
          <a:ext cx="7620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125984</xdr:rowOff>
    </xdr:from>
    <xdr:to>
      <xdr:col>76</xdr:col>
      <xdr:colOff>165100</xdr:colOff>
      <xdr:row>39</xdr:row>
      <xdr:rowOff>56134</xdr:rowOff>
    </xdr:to>
    <xdr:sp macro="" textlink="">
      <xdr:nvSpPr>
        <xdr:cNvPr id="530" name="楕円 529">
          <a:extLst>
            <a:ext uri="{FF2B5EF4-FFF2-40B4-BE49-F238E27FC236}">
              <a16:creationId xmlns:a16="http://schemas.microsoft.com/office/drawing/2014/main" id="{D645D7F4-F3E4-48A0-8EA2-5F9FDF0ABCE0}"/>
            </a:ext>
          </a:extLst>
        </xdr:cNvPr>
        <xdr:cNvSpPr/>
      </xdr:nvSpPr>
      <xdr:spPr>
        <a:xfrm>
          <a:off x="13096875" y="62854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5334</xdr:rowOff>
    </xdr:from>
    <xdr:to>
      <xdr:col>81</xdr:col>
      <xdr:colOff>50800</xdr:colOff>
      <xdr:row>39</xdr:row>
      <xdr:rowOff>64770</xdr:rowOff>
    </xdr:to>
    <xdr:cxnSp macro="">
      <xdr:nvCxnSpPr>
        <xdr:cNvPr id="531" name="直線コネクタ 530">
          <a:extLst>
            <a:ext uri="{FF2B5EF4-FFF2-40B4-BE49-F238E27FC236}">
              <a16:creationId xmlns:a16="http://schemas.microsoft.com/office/drawing/2014/main" id="{74BA477E-C038-4A3F-8154-9D2AAB518E38}"/>
            </a:ext>
          </a:extLst>
        </xdr:cNvPr>
        <xdr:cNvCxnSpPr/>
      </xdr:nvCxnSpPr>
      <xdr:spPr>
        <a:xfrm>
          <a:off x="13144500" y="6333109"/>
          <a:ext cx="79057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84836</xdr:rowOff>
    </xdr:from>
    <xdr:to>
      <xdr:col>72</xdr:col>
      <xdr:colOff>38100</xdr:colOff>
      <xdr:row>39</xdr:row>
      <xdr:rowOff>14986</xdr:rowOff>
    </xdr:to>
    <xdr:sp macro="" textlink="">
      <xdr:nvSpPr>
        <xdr:cNvPr id="532" name="楕円 531">
          <a:extLst>
            <a:ext uri="{FF2B5EF4-FFF2-40B4-BE49-F238E27FC236}">
              <a16:creationId xmlns:a16="http://schemas.microsoft.com/office/drawing/2014/main" id="{929E7281-01F9-43BF-A6C9-B6213912E55F}"/>
            </a:ext>
          </a:extLst>
        </xdr:cNvPr>
        <xdr:cNvSpPr/>
      </xdr:nvSpPr>
      <xdr:spPr>
        <a:xfrm>
          <a:off x="12296775" y="62506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135636</xdr:rowOff>
    </xdr:from>
    <xdr:to>
      <xdr:col>76</xdr:col>
      <xdr:colOff>114300</xdr:colOff>
      <xdr:row>39</xdr:row>
      <xdr:rowOff>5334</xdr:rowOff>
    </xdr:to>
    <xdr:cxnSp macro="">
      <xdr:nvCxnSpPr>
        <xdr:cNvPr id="533" name="直線コネクタ 532">
          <a:extLst>
            <a:ext uri="{FF2B5EF4-FFF2-40B4-BE49-F238E27FC236}">
              <a16:creationId xmlns:a16="http://schemas.microsoft.com/office/drawing/2014/main" id="{BFFC873F-F8A4-4B95-A2A3-E0EF7308D284}"/>
            </a:ext>
          </a:extLst>
        </xdr:cNvPr>
        <xdr:cNvCxnSpPr/>
      </xdr:nvCxnSpPr>
      <xdr:spPr>
        <a:xfrm>
          <a:off x="12344400" y="6298311"/>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23114</xdr:rowOff>
    </xdr:from>
    <xdr:to>
      <xdr:col>67</xdr:col>
      <xdr:colOff>101600</xdr:colOff>
      <xdr:row>38</xdr:row>
      <xdr:rowOff>124714</xdr:rowOff>
    </xdr:to>
    <xdr:sp macro="" textlink="">
      <xdr:nvSpPr>
        <xdr:cNvPr id="534" name="楕円 533">
          <a:extLst>
            <a:ext uri="{FF2B5EF4-FFF2-40B4-BE49-F238E27FC236}">
              <a16:creationId xmlns:a16="http://schemas.microsoft.com/office/drawing/2014/main" id="{3174411F-66C9-4A01-B5C3-DB59D46E16A4}"/>
            </a:ext>
          </a:extLst>
        </xdr:cNvPr>
        <xdr:cNvSpPr/>
      </xdr:nvSpPr>
      <xdr:spPr>
        <a:xfrm>
          <a:off x="11487150" y="61889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73914</xdr:rowOff>
    </xdr:from>
    <xdr:to>
      <xdr:col>71</xdr:col>
      <xdr:colOff>177800</xdr:colOff>
      <xdr:row>38</xdr:row>
      <xdr:rowOff>135636</xdr:rowOff>
    </xdr:to>
    <xdr:cxnSp macro="">
      <xdr:nvCxnSpPr>
        <xdr:cNvPr id="535" name="直線コネクタ 534">
          <a:extLst>
            <a:ext uri="{FF2B5EF4-FFF2-40B4-BE49-F238E27FC236}">
              <a16:creationId xmlns:a16="http://schemas.microsoft.com/office/drawing/2014/main" id="{267EFFA9-8587-43ED-B63E-52208EBDF11D}"/>
            </a:ext>
          </a:extLst>
        </xdr:cNvPr>
        <xdr:cNvCxnSpPr/>
      </xdr:nvCxnSpPr>
      <xdr:spPr>
        <a:xfrm>
          <a:off x="11534775" y="6236589"/>
          <a:ext cx="809625"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8653</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7BE89A98-E0FB-429F-B69A-EEC9027C9C43}"/>
            </a:ext>
          </a:extLst>
        </xdr:cNvPr>
        <xdr:cNvSpPr txBox="1"/>
      </xdr:nvSpPr>
      <xdr:spPr>
        <a:xfrm>
          <a:off x="13745219" y="585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FCA8595B-D376-49A6-A9F5-A6333930E7E0}"/>
            </a:ext>
          </a:extLst>
        </xdr:cNvPr>
        <xdr:cNvSpPr txBox="1"/>
      </xdr:nvSpPr>
      <xdr:spPr>
        <a:xfrm>
          <a:off x="12964169"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57EA702B-FEA0-4846-85D7-A58391A8912E}"/>
            </a:ext>
          </a:extLst>
        </xdr:cNvPr>
        <xdr:cNvSpPr txBox="1"/>
      </xdr:nvSpPr>
      <xdr:spPr>
        <a:xfrm>
          <a:off x="12164069"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F4837EAB-BEBD-4012-95ED-04ED96A8D732}"/>
            </a:ext>
          </a:extLst>
        </xdr:cNvPr>
        <xdr:cNvSpPr txBox="1"/>
      </xdr:nvSpPr>
      <xdr:spPr>
        <a:xfrm>
          <a:off x="11354444" y="562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106697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24F32AEF-48AE-48EE-A116-4AE2BFF6F279}"/>
            </a:ext>
          </a:extLst>
        </xdr:cNvPr>
        <xdr:cNvSpPr txBox="1"/>
      </xdr:nvSpPr>
      <xdr:spPr>
        <a:xfrm>
          <a:off x="1374521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47261</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C0968DE3-C302-4AA8-AAD0-D87242421B89}"/>
            </a:ext>
          </a:extLst>
        </xdr:cNvPr>
        <xdr:cNvSpPr txBox="1"/>
      </xdr:nvSpPr>
      <xdr:spPr>
        <a:xfrm>
          <a:off x="12964169" y="6375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6113</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B3BF7289-BB67-40E2-B286-9AAB4B1CB4D1}"/>
            </a:ext>
          </a:extLst>
        </xdr:cNvPr>
        <xdr:cNvSpPr txBox="1"/>
      </xdr:nvSpPr>
      <xdr:spPr>
        <a:xfrm>
          <a:off x="12164069" y="6333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115841</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DCF733F0-89BD-4C0A-B433-4EA67223C516}"/>
            </a:ext>
          </a:extLst>
        </xdr:cNvPr>
        <xdr:cNvSpPr txBox="1"/>
      </xdr:nvSpPr>
      <xdr:spPr>
        <a:xfrm>
          <a:off x="11354444" y="62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2AAE943-08AD-4717-A376-80E16ED586D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D46E07CE-B312-4C19-8FCA-53A45BA629E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47D5B884-8DFC-410C-A25A-5BDFD14979E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7A1C9CF8-4D1C-403C-99D5-9FDE048DCD9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F05BD554-A297-4EA1-93A4-97EBDB36A28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2F3FFAC6-05F4-4A0D-B321-0C37A2A7B83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4994D8C-54AD-4268-BB9D-B40BCCBD1B9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F7E01FF7-7B0C-4776-BA2F-9AEBE449749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CF48452F-464F-4729-A828-95401C1B549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E68CC060-10BA-4D11-A217-39DA997CF17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4" name="直線コネクタ 553">
          <a:extLst>
            <a:ext uri="{FF2B5EF4-FFF2-40B4-BE49-F238E27FC236}">
              <a16:creationId xmlns:a16="http://schemas.microsoft.com/office/drawing/2014/main" id="{70DE45FA-E5EF-4028-9037-44341C9FF8B6}"/>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5" name="テキスト ボックス 554">
          <a:extLst>
            <a:ext uri="{FF2B5EF4-FFF2-40B4-BE49-F238E27FC236}">
              <a16:creationId xmlns:a16="http://schemas.microsoft.com/office/drawing/2014/main" id="{634C33E8-4849-4B91-A863-245BCBCF56C3}"/>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6" name="直線コネクタ 555">
          <a:extLst>
            <a:ext uri="{FF2B5EF4-FFF2-40B4-BE49-F238E27FC236}">
              <a16:creationId xmlns:a16="http://schemas.microsoft.com/office/drawing/2014/main" id="{B6FFAC66-B339-4C02-8411-AF3057C7E4AE}"/>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7" name="テキスト ボックス 556">
          <a:extLst>
            <a:ext uri="{FF2B5EF4-FFF2-40B4-BE49-F238E27FC236}">
              <a16:creationId xmlns:a16="http://schemas.microsoft.com/office/drawing/2014/main" id="{0CD63E8E-7F71-4CF8-B031-BF922B324957}"/>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8" name="直線コネクタ 557">
          <a:extLst>
            <a:ext uri="{FF2B5EF4-FFF2-40B4-BE49-F238E27FC236}">
              <a16:creationId xmlns:a16="http://schemas.microsoft.com/office/drawing/2014/main" id="{6B77B849-A4AA-4390-AC68-AF28E0819B84}"/>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59" name="テキスト ボックス 558">
          <a:extLst>
            <a:ext uri="{FF2B5EF4-FFF2-40B4-BE49-F238E27FC236}">
              <a16:creationId xmlns:a16="http://schemas.microsoft.com/office/drawing/2014/main" id="{27EF5581-5777-4166-A75B-F731684AB9A3}"/>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0" name="直線コネクタ 559">
          <a:extLst>
            <a:ext uri="{FF2B5EF4-FFF2-40B4-BE49-F238E27FC236}">
              <a16:creationId xmlns:a16="http://schemas.microsoft.com/office/drawing/2014/main" id="{5E458A63-CBA2-4406-8D06-27CFF9EFE5EF}"/>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1" name="テキスト ボックス 560">
          <a:extLst>
            <a:ext uri="{FF2B5EF4-FFF2-40B4-BE49-F238E27FC236}">
              <a16:creationId xmlns:a16="http://schemas.microsoft.com/office/drawing/2014/main" id="{B4A84567-6BED-471D-98EF-88C9F049389C}"/>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2" name="直線コネクタ 561">
          <a:extLst>
            <a:ext uri="{FF2B5EF4-FFF2-40B4-BE49-F238E27FC236}">
              <a16:creationId xmlns:a16="http://schemas.microsoft.com/office/drawing/2014/main" id="{CC1220C8-6141-4BD5-BF67-A7BF2794202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3" name="テキスト ボックス 562">
          <a:extLst>
            <a:ext uri="{FF2B5EF4-FFF2-40B4-BE49-F238E27FC236}">
              <a16:creationId xmlns:a16="http://schemas.microsoft.com/office/drawing/2014/main" id="{52E47765-2C65-487A-A9E9-145C8581A3D3}"/>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4" name="直線コネクタ 563">
          <a:extLst>
            <a:ext uri="{FF2B5EF4-FFF2-40B4-BE49-F238E27FC236}">
              <a16:creationId xmlns:a16="http://schemas.microsoft.com/office/drawing/2014/main" id="{2C498203-5B98-4796-BF82-71B9600DFED9}"/>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5" name="テキスト ボックス 564">
          <a:extLst>
            <a:ext uri="{FF2B5EF4-FFF2-40B4-BE49-F238E27FC236}">
              <a16:creationId xmlns:a16="http://schemas.microsoft.com/office/drawing/2014/main" id="{ADDD10F7-EEDD-4F49-A679-F5447C406540}"/>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4C727D1C-F0DF-4DE6-8ECF-E7F58E77904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1638D989-7D0E-47BF-97DB-2F21110DA46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6002234E-BECF-47B7-8341-6CAAC3BF4DA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569" name="直線コネクタ 568">
          <a:extLst>
            <a:ext uri="{FF2B5EF4-FFF2-40B4-BE49-F238E27FC236}">
              <a16:creationId xmlns:a16="http://schemas.microsoft.com/office/drawing/2014/main" id="{7DCC908C-B227-4A78-8F5F-D8B88EC50161}"/>
            </a:ext>
          </a:extLst>
        </xdr:cNvPr>
        <xdr:cNvCxnSpPr/>
      </xdr:nvCxnSpPr>
      <xdr:spPr>
        <a:xfrm flipV="1">
          <a:off x="19954239" y="5388428"/>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4AF1FD6A-D9A8-4E3E-A44B-5F85F1640690}"/>
            </a:ext>
          </a:extLst>
        </xdr:cNvPr>
        <xdr:cNvSpPr txBox="1"/>
      </xdr:nvSpPr>
      <xdr:spPr>
        <a:xfrm>
          <a:off x="19992975" y="671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571" name="直線コネクタ 570">
          <a:extLst>
            <a:ext uri="{FF2B5EF4-FFF2-40B4-BE49-F238E27FC236}">
              <a16:creationId xmlns:a16="http://schemas.microsoft.com/office/drawing/2014/main" id="{6C67F0FE-0E9D-4D80-8436-E855558E641F}"/>
            </a:ext>
          </a:extLst>
        </xdr:cNvPr>
        <xdr:cNvCxnSpPr/>
      </xdr:nvCxnSpPr>
      <xdr:spPr>
        <a:xfrm>
          <a:off x="19878675" y="67066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37FF6F19-D056-4716-805A-EE0C017C8536}"/>
            </a:ext>
          </a:extLst>
        </xdr:cNvPr>
        <xdr:cNvSpPr txBox="1"/>
      </xdr:nvSpPr>
      <xdr:spPr>
        <a:xfrm>
          <a:off x="19992975" y="5182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573" name="直線コネクタ 572">
          <a:extLst>
            <a:ext uri="{FF2B5EF4-FFF2-40B4-BE49-F238E27FC236}">
              <a16:creationId xmlns:a16="http://schemas.microsoft.com/office/drawing/2014/main" id="{458B2134-C50D-419F-9B73-C4A12FCDAA68}"/>
            </a:ext>
          </a:extLst>
        </xdr:cNvPr>
        <xdr:cNvCxnSpPr/>
      </xdr:nvCxnSpPr>
      <xdr:spPr>
        <a:xfrm>
          <a:off x="19878675" y="53884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111596</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6314D7C5-4A69-46A3-B422-09B4041F9DC9}"/>
            </a:ext>
          </a:extLst>
        </xdr:cNvPr>
        <xdr:cNvSpPr txBox="1"/>
      </xdr:nvSpPr>
      <xdr:spPr>
        <a:xfrm>
          <a:off x="19992975" y="5950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575" name="フローチャート: 判断 574">
          <a:extLst>
            <a:ext uri="{FF2B5EF4-FFF2-40B4-BE49-F238E27FC236}">
              <a16:creationId xmlns:a16="http://schemas.microsoft.com/office/drawing/2014/main" id="{3BCC063B-B4C4-47CA-A3ED-521E86E35EAC}"/>
            </a:ext>
          </a:extLst>
        </xdr:cNvPr>
        <xdr:cNvSpPr/>
      </xdr:nvSpPr>
      <xdr:spPr>
        <a:xfrm>
          <a:off x="19897725" y="59719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576" name="フローチャート: 判断 575">
          <a:extLst>
            <a:ext uri="{FF2B5EF4-FFF2-40B4-BE49-F238E27FC236}">
              <a16:creationId xmlns:a16="http://schemas.microsoft.com/office/drawing/2014/main" id="{C878C9AE-3C28-4BF4-A69B-1D5E99FAF782}"/>
            </a:ext>
          </a:extLst>
        </xdr:cNvPr>
        <xdr:cNvSpPr/>
      </xdr:nvSpPr>
      <xdr:spPr>
        <a:xfrm>
          <a:off x="19154775" y="60212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577" name="フローチャート: 判断 576">
          <a:extLst>
            <a:ext uri="{FF2B5EF4-FFF2-40B4-BE49-F238E27FC236}">
              <a16:creationId xmlns:a16="http://schemas.microsoft.com/office/drawing/2014/main" id="{3DFFDEC3-1C3B-41ED-828D-52AA2D257299}"/>
            </a:ext>
          </a:extLst>
        </xdr:cNvPr>
        <xdr:cNvSpPr/>
      </xdr:nvSpPr>
      <xdr:spPr>
        <a:xfrm>
          <a:off x="18345150" y="6031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578" name="フローチャート: 判断 577">
          <a:extLst>
            <a:ext uri="{FF2B5EF4-FFF2-40B4-BE49-F238E27FC236}">
              <a16:creationId xmlns:a16="http://schemas.microsoft.com/office/drawing/2014/main" id="{5866313B-87EB-4D37-B5AB-9395D7A5833A}"/>
            </a:ext>
          </a:extLst>
        </xdr:cNvPr>
        <xdr:cNvSpPr/>
      </xdr:nvSpPr>
      <xdr:spPr>
        <a:xfrm>
          <a:off x="17554575" y="60212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579" name="フローチャート: 判断 578">
          <a:extLst>
            <a:ext uri="{FF2B5EF4-FFF2-40B4-BE49-F238E27FC236}">
              <a16:creationId xmlns:a16="http://schemas.microsoft.com/office/drawing/2014/main" id="{60A53756-B063-4FCC-B924-CA4392EB0997}"/>
            </a:ext>
          </a:extLst>
        </xdr:cNvPr>
        <xdr:cNvSpPr/>
      </xdr:nvSpPr>
      <xdr:spPr>
        <a:xfrm>
          <a:off x="16754475" y="59980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44C8AB4-CAE2-40D3-9D6A-A550B7A7A113}"/>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C5F057C-2B47-4697-AB8F-C7E9EBB0AFC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F9B26BD-9B76-4A2F-8579-745EB708E46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ED6BFAB-4B17-4DF3-A8B0-9FBB294FD5B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AB5D4F2-0AF7-438A-90A7-43665D7CD63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40096</xdr:rowOff>
    </xdr:from>
    <xdr:to>
      <xdr:col>116</xdr:col>
      <xdr:colOff>114300</xdr:colOff>
      <xdr:row>33</xdr:row>
      <xdr:rowOff>141696</xdr:rowOff>
    </xdr:to>
    <xdr:sp macro="" textlink="">
      <xdr:nvSpPr>
        <xdr:cNvPr id="585" name="楕円 584">
          <a:extLst>
            <a:ext uri="{FF2B5EF4-FFF2-40B4-BE49-F238E27FC236}">
              <a16:creationId xmlns:a16="http://schemas.microsoft.com/office/drawing/2014/main" id="{4C3C5438-A7F3-4642-B862-D9A149B9388E}"/>
            </a:ext>
          </a:extLst>
        </xdr:cNvPr>
        <xdr:cNvSpPr/>
      </xdr:nvSpPr>
      <xdr:spPr>
        <a:xfrm>
          <a:off x="19897725" y="53931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126473</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682C8D96-1BFB-44CB-A8DD-D9C44ABF2E08}"/>
            </a:ext>
          </a:extLst>
        </xdr:cNvPr>
        <xdr:cNvSpPr txBox="1"/>
      </xdr:nvSpPr>
      <xdr:spPr>
        <a:xfrm>
          <a:off x="19992975" y="53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79284</xdr:rowOff>
    </xdr:from>
    <xdr:to>
      <xdr:col>112</xdr:col>
      <xdr:colOff>38100</xdr:colOff>
      <xdr:row>34</xdr:row>
      <xdr:rowOff>9434</xdr:rowOff>
    </xdr:to>
    <xdr:sp macro="" textlink="">
      <xdr:nvSpPr>
        <xdr:cNvPr id="587" name="楕円 586">
          <a:extLst>
            <a:ext uri="{FF2B5EF4-FFF2-40B4-BE49-F238E27FC236}">
              <a16:creationId xmlns:a16="http://schemas.microsoft.com/office/drawing/2014/main" id="{D6DE0B40-45F1-4A72-9710-DBC29CBAD36E}"/>
            </a:ext>
          </a:extLst>
        </xdr:cNvPr>
        <xdr:cNvSpPr/>
      </xdr:nvSpPr>
      <xdr:spPr>
        <a:xfrm>
          <a:off x="19154775" y="5432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90896</xdr:rowOff>
    </xdr:from>
    <xdr:to>
      <xdr:col>116</xdr:col>
      <xdr:colOff>63500</xdr:colOff>
      <xdr:row>33</xdr:row>
      <xdr:rowOff>130084</xdr:rowOff>
    </xdr:to>
    <xdr:cxnSp macro="">
      <xdr:nvCxnSpPr>
        <xdr:cNvPr id="588" name="直線コネクタ 587">
          <a:extLst>
            <a:ext uri="{FF2B5EF4-FFF2-40B4-BE49-F238E27FC236}">
              <a16:creationId xmlns:a16="http://schemas.microsoft.com/office/drawing/2014/main" id="{73F7A9B8-2940-4171-AF5F-55F281E19F8B}"/>
            </a:ext>
          </a:extLst>
        </xdr:cNvPr>
        <xdr:cNvCxnSpPr/>
      </xdr:nvCxnSpPr>
      <xdr:spPr>
        <a:xfrm flipV="1">
          <a:off x="19202400" y="5440771"/>
          <a:ext cx="7524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118473</xdr:rowOff>
    </xdr:from>
    <xdr:to>
      <xdr:col>107</xdr:col>
      <xdr:colOff>101600</xdr:colOff>
      <xdr:row>34</xdr:row>
      <xdr:rowOff>48623</xdr:rowOff>
    </xdr:to>
    <xdr:sp macro="" textlink="">
      <xdr:nvSpPr>
        <xdr:cNvPr id="589" name="楕円 588">
          <a:extLst>
            <a:ext uri="{FF2B5EF4-FFF2-40B4-BE49-F238E27FC236}">
              <a16:creationId xmlns:a16="http://schemas.microsoft.com/office/drawing/2014/main" id="{BFE4FC3B-0A24-415D-B1AF-C939D4D35375}"/>
            </a:ext>
          </a:extLst>
        </xdr:cNvPr>
        <xdr:cNvSpPr/>
      </xdr:nvSpPr>
      <xdr:spPr>
        <a:xfrm>
          <a:off x="18345150" y="5474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130084</xdr:rowOff>
    </xdr:from>
    <xdr:to>
      <xdr:col>111</xdr:col>
      <xdr:colOff>177800</xdr:colOff>
      <xdr:row>33</xdr:row>
      <xdr:rowOff>169273</xdr:rowOff>
    </xdr:to>
    <xdr:cxnSp macro="">
      <xdr:nvCxnSpPr>
        <xdr:cNvPr id="590" name="直線コネクタ 589">
          <a:extLst>
            <a:ext uri="{FF2B5EF4-FFF2-40B4-BE49-F238E27FC236}">
              <a16:creationId xmlns:a16="http://schemas.microsoft.com/office/drawing/2014/main" id="{752E2145-2859-4483-8CD6-CAD7112084B3}"/>
            </a:ext>
          </a:extLst>
        </xdr:cNvPr>
        <xdr:cNvCxnSpPr/>
      </xdr:nvCxnSpPr>
      <xdr:spPr>
        <a:xfrm flipV="1">
          <a:off x="18392775" y="5479959"/>
          <a:ext cx="809625"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40096</xdr:rowOff>
    </xdr:from>
    <xdr:to>
      <xdr:col>102</xdr:col>
      <xdr:colOff>165100</xdr:colOff>
      <xdr:row>33</xdr:row>
      <xdr:rowOff>141696</xdr:rowOff>
    </xdr:to>
    <xdr:sp macro="" textlink="">
      <xdr:nvSpPr>
        <xdr:cNvPr id="591" name="楕円 590">
          <a:extLst>
            <a:ext uri="{FF2B5EF4-FFF2-40B4-BE49-F238E27FC236}">
              <a16:creationId xmlns:a16="http://schemas.microsoft.com/office/drawing/2014/main" id="{54BDC455-852C-48D6-9459-3B84EFDE6597}"/>
            </a:ext>
          </a:extLst>
        </xdr:cNvPr>
        <xdr:cNvSpPr/>
      </xdr:nvSpPr>
      <xdr:spPr>
        <a:xfrm>
          <a:off x="17554575" y="53931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90896</xdr:rowOff>
    </xdr:from>
    <xdr:to>
      <xdr:col>107</xdr:col>
      <xdr:colOff>50800</xdr:colOff>
      <xdr:row>33</xdr:row>
      <xdr:rowOff>169273</xdr:rowOff>
    </xdr:to>
    <xdr:cxnSp macro="">
      <xdr:nvCxnSpPr>
        <xdr:cNvPr id="592" name="直線コネクタ 591">
          <a:extLst>
            <a:ext uri="{FF2B5EF4-FFF2-40B4-BE49-F238E27FC236}">
              <a16:creationId xmlns:a16="http://schemas.microsoft.com/office/drawing/2014/main" id="{E0AA30D4-0AF9-486B-8484-08E29D2673F1}"/>
            </a:ext>
          </a:extLst>
        </xdr:cNvPr>
        <xdr:cNvCxnSpPr/>
      </xdr:nvCxnSpPr>
      <xdr:spPr>
        <a:xfrm>
          <a:off x="17602200" y="5440771"/>
          <a:ext cx="790575" cy="7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72753</xdr:rowOff>
    </xdr:from>
    <xdr:to>
      <xdr:col>98</xdr:col>
      <xdr:colOff>38100</xdr:colOff>
      <xdr:row>34</xdr:row>
      <xdr:rowOff>2903</xdr:rowOff>
    </xdr:to>
    <xdr:sp macro="" textlink="">
      <xdr:nvSpPr>
        <xdr:cNvPr id="593" name="楕円 592">
          <a:extLst>
            <a:ext uri="{FF2B5EF4-FFF2-40B4-BE49-F238E27FC236}">
              <a16:creationId xmlns:a16="http://schemas.microsoft.com/office/drawing/2014/main" id="{B92E9A78-6163-4642-8C1B-B9889A1A9C6B}"/>
            </a:ext>
          </a:extLst>
        </xdr:cNvPr>
        <xdr:cNvSpPr/>
      </xdr:nvSpPr>
      <xdr:spPr>
        <a:xfrm>
          <a:off x="16754475" y="54226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90896</xdr:rowOff>
    </xdr:from>
    <xdr:to>
      <xdr:col>102</xdr:col>
      <xdr:colOff>114300</xdr:colOff>
      <xdr:row>33</xdr:row>
      <xdr:rowOff>123553</xdr:rowOff>
    </xdr:to>
    <xdr:cxnSp macro="">
      <xdr:nvCxnSpPr>
        <xdr:cNvPr id="594" name="直線コネクタ 593">
          <a:extLst>
            <a:ext uri="{FF2B5EF4-FFF2-40B4-BE49-F238E27FC236}">
              <a16:creationId xmlns:a16="http://schemas.microsoft.com/office/drawing/2014/main" id="{1A649F63-DE14-4D21-AB02-65381DBD4821}"/>
            </a:ext>
          </a:extLst>
        </xdr:cNvPr>
        <xdr:cNvCxnSpPr/>
      </xdr:nvCxnSpPr>
      <xdr:spPr>
        <a:xfrm flipV="1">
          <a:off x="16802100" y="5440771"/>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113228</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02F423A1-9347-4ECD-A1CF-37354E77AF0F}"/>
            </a:ext>
          </a:extLst>
        </xdr:cNvPr>
        <xdr:cNvSpPr txBox="1"/>
      </xdr:nvSpPr>
      <xdr:spPr>
        <a:xfrm>
          <a:off x="18983402" y="611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126292</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473914F8-9A01-4AED-9965-CC203DD6B1DF}"/>
            </a:ext>
          </a:extLst>
        </xdr:cNvPr>
        <xdr:cNvSpPr txBox="1"/>
      </xdr:nvSpPr>
      <xdr:spPr>
        <a:xfrm>
          <a:off x="18183302" y="612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113228</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68620EE8-029A-4424-873D-4F775836E3BF}"/>
            </a:ext>
          </a:extLst>
        </xdr:cNvPr>
        <xdr:cNvSpPr txBox="1"/>
      </xdr:nvSpPr>
      <xdr:spPr>
        <a:xfrm>
          <a:off x="17383202" y="611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77305</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49EA04D3-B94F-43CA-ABDB-0237F462A67F}"/>
            </a:ext>
          </a:extLst>
        </xdr:cNvPr>
        <xdr:cNvSpPr txBox="1"/>
      </xdr:nvSpPr>
      <xdr:spPr>
        <a:xfrm>
          <a:off x="16592627" y="607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25961</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D09E6C1E-805E-4567-8208-95E3C8E460ED}"/>
            </a:ext>
          </a:extLst>
        </xdr:cNvPr>
        <xdr:cNvSpPr txBox="1"/>
      </xdr:nvSpPr>
      <xdr:spPr>
        <a:xfrm>
          <a:off x="18983402" y="522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65150</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DD054A6D-C0DD-4152-9F9B-2EBE693C6814}"/>
            </a:ext>
          </a:extLst>
        </xdr:cNvPr>
        <xdr:cNvSpPr txBox="1"/>
      </xdr:nvSpPr>
      <xdr:spPr>
        <a:xfrm>
          <a:off x="18183302" y="5259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31</xdr:row>
      <xdr:rowOff>158223</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B6A32FC8-3E8F-4E46-A419-C64B59DF618E}"/>
            </a:ext>
          </a:extLst>
        </xdr:cNvPr>
        <xdr:cNvSpPr txBox="1"/>
      </xdr:nvSpPr>
      <xdr:spPr>
        <a:xfrm>
          <a:off x="17383202" y="519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19430</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8D75B8EA-9231-4593-B246-85AA14D10D54}"/>
            </a:ext>
          </a:extLst>
        </xdr:cNvPr>
        <xdr:cNvSpPr txBox="1"/>
      </xdr:nvSpPr>
      <xdr:spPr>
        <a:xfrm>
          <a:off x="16592627" y="521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B47E739D-ACF0-4E65-BD0D-FBDC85C5069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2D1B56AC-918B-4791-855B-5F2DFCE1611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9442C751-2AEA-435E-A328-F2719CCB0DE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2FEA3F64-27AD-48FB-90A5-499ED296BA5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DF29F188-BFBC-437A-B362-AFCFD75BAB0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94028F26-B25A-408B-AC13-61254359AEE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1BE9EFF0-F308-4017-9EDD-E19FCFF2517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6F0A09B3-B2EA-431D-9FAB-2909AC1CC73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B8E84538-59F8-43E2-9C38-902C5260F46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57A2B366-A796-44F1-B90B-59A2E432895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3258DE99-F7FF-4CBF-8D04-F83F57FB5116}"/>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735DC9B6-0388-44BF-87C8-A01F2A47A4F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4A74D7B5-64CC-4DB4-AAE5-955B445F0AF7}"/>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16B86291-BABE-440A-8897-6E69838A889B}"/>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5DF576E2-78D7-497C-AAE6-064B56F8DF6C}"/>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5088E8F1-B734-456A-AAD2-C2CCF9F97BB4}"/>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81BB37FB-25DB-4041-A73B-502505A4A72F}"/>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369C2144-71AB-44A1-B59A-BEF1AE8FB8BB}"/>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5A55ADF0-DC47-475A-BD40-A0F32A937DA2}"/>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B6BD7038-9EB9-49E7-B68E-2C595C7D984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807C25FA-9643-46F0-BC48-D54E8ACE163C}"/>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B2883B5F-409A-4DBA-9062-44A8737A495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625" name="直線コネクタ 624">
          <a:extLst>
            <a:ext uri="{FF2B5EF4-FFF2-40B4-BE49-F238E27FC236}">
              <a16:creationId xmlns:a16="http://schemas.microsoft.com/office/drawing/2014/main" id="{5FC7FA89-4986-420F-B852-14681139A104}"/>
            </a:ext>
          </a:extLst>
        </xdr:cNvPr>
        <xdr:cNvCxnSpPr/>
      </xdr:nvCxnSpPr>
      <xdr:spPr>
        <a:xfrm flipV="1">
          <a:off x="14696439" y="9001379"/>
          <a:ext cx="0" cy="1418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1A6CA50C-1040-4F25-9528-2BE40D126C0D}"/>
            </a:ext>
          </a:extLst>
        </xdr:cNvPr>
        <xdr:cNvSpPr txBox="1"/>
      </xdr:nvSpPr>
      <xdr:spPr>
        <a:xfrm>
          <a:off x="14735175" y="1042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627" name="直線コネクタ 626">
          <a:extLst>
            <a:ext uri="{FF2B5EF4-FFF2-40B4-BE49-F238E27FC236}">
              <a16:creationId xmlns:a16="http://schemas.microsoft.com/office/drawing/2014/main" id="{0506C4CC-FC04-4C67-9B87-4ABC7F412B48}"/>
            </a:ext>
          </a:extLst>
        </xdr:cNvPr>
        <xdr:cNvCxnSpPr/>
      </xdr:nvCxnSpPr>
      <xdr:spPr>
        <a:xfrm>
          <a:off x="14611350" y="104198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820D769E-AEA8-478F-B9BB-6AED7BCCC321}"/>
            </a:ext>
          </a:extLst>
        </xdr:cNvPr>
        <xdr:cNvSpPr txBox="1"/>
      </xdr:nvSpPr>
      <xdr:spPr>
        <a:xfrm>
          <a:off x="14735175" y="8789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629" name="直線コネクタ 628">
          <a:extLst>
            <a:ext uri="{FF2B5EF4-FFF2-40B4-BE49-F238E27FC236}">
              <a16:creationId xmlns:a16="http://schemas.microsoft.com/office/drawing/2014/main" id="{15E71766-0CE2-4919-98CF-9C19C037034B}"/>
            </a:ext>
          </a:extLst>
        </xdr:cNvPr>
        <xdr:cNvCxnSpPr/>
      </xdr:nvCxnSpPr>
      <xdr:spPr>
        <a:xfrm>
          <a:off x="14611350" y="90013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16C0692D-43A0-4273-9ACD-695BB378AF74}"/>
            </a:ext>
          </a:extLst>
        </xdr:cNvPr>
        <xdr:cNvSpPr txBox="1"/>
      </xdr:nvSpPr>
      <xdr:spPr>
        <a:xfrm>
          <a:off x="14735175" y="9775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631" name="フローチャート: 判断 630">
          <a:extLst>
            <a:ext uri="{FF2B5EF4-FFF2-40B4-BE49-F238E27FC236}">
              <a16:creationId xmlns:a16="http://schemas.microsoft.com/office/drawing/2014/main" id="{53E58858-18C3-4599-813A-043A1EDE4F3E}"/>
            </a:ext>
          </a:extLst>
        </xdr:cNvPr>
        <xdr:cNvSpPr/>
      </xdr:nvSpPr>
      <xdr:spPr>
        <a:xfrm>
          <a:off x="14649450" y="99147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632" name="フローチャート: 判断 631">
          <a:extLst>
            <a:ext uri="{FF2B5EF4-FFF2-40B4-BE49-F238E27FC236}">
              <a16:creationId xmlns:a16="http://schemas.microsoft.com/office/drawing/2014/main" id="{F7628C75-3F69-4FB0-9588-F7681BEDAD24}"/>
            </a:ext>
          </a:extLst>
        </xdr:cNvPr>
        <xdr:cNvSpPr/>
      </xdr:nvSpPr>
      <xdr:spPr>
        <a:xfrm>
          <a:off x="13887450"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633" name="フローチャート: 判断 632">
          <a:extLst>
            <a:ext uri="{FF2B5EF4-FFF2-40B4-BE49-F238E27FC236}">
              <a16:creationId xmlns:a16="http://schemas.microsoft.com/office/drawing/2014/main" id="{2D0D3109-8C2A-4AB8-9B06-9AD86184E021}"/>
            </a:ext>
          </a:extLst>
        </xdr:cNvPr>
        <xdr:cNvSpPr/>
      </xdr:nvSpPr>
      <xdr:spPr>
        <a:xfrm>
          <a:off x="13096875" y="984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634" name="フローチャート: 判断 633">
          <a:extLst>
            <a:ext uri="{FF2B5EF4-FFF2-40B4-BE49-F238E27FC236}">
              <a16:creationId xmlns:a16="http://schemas.microsoft.com/office/drawing/2014/main" id="{16D33BFB-9691-4C83-A358-19B374E77126}"/>
            </a:ext>
          </a:extLst>
        </xdr:cNvPr>
        <xdr:cNvSpPr/>
      </xdr:nvSpPr>
      <xdr:spPr>
        <a:xfrm>
          <a:off x="12296775" y="98282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635" name="フローチャート: 判断 634">
          <a:extLst>
            <a:ext uri="{FF2B5EF4-FFF2-40B4-BE49-F238E27FC236}">
              <a16:creationId xmlns:a16="http://schemas.microsoft.com/office/drawing/2014/main" id="{71ED7916-C913-4203-A661-159F8176CB63}"/>
            </a:ext>
          </a:extLst>
        </xdr:cNvPr>
        <xdr:cNvSpPr/>
      </xdr:nvSpPr>
      <xdr:spPr>
        <a:xfrm>
          <a:off x="11487150" y="975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2ED70B7A-712E-49F9-B2D8-33C4F8A50B8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CE67834E-4F53-44A6-A18C-4BFFC67579B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7B16E2C-51F3-4A12-B6C9-B7A93B95507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C6A8DBDE-26CB-4A71-9732-CAC21E494B0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9F574C8-A541-4BBD-8E50-38797BF0008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95504</xdr:rowOff>
    </xdr:from>
    <xdr:to>
      <xdr:col>85</xdr:col>
      <xdr:colOff>177800</xdr:colOff>
      <xdr:row>63</xdr:row>
      <xdr:rowOff>25654</xdr:rowOff>
    </xdr:to>
    <xdr:sp macro="" textlink="">
      <xdr:nvSpPr>
        <xdr:cNvPr id="641" name="楕円 640">
          <a:extLst>
            <a:ext uri="{FF2B5EF4-FFF2-40B4-BE49-F238E27FC236}">
              <a16:creationId xmlns:a16="http://schemas.microsoft.com/office/drawing/2014/main" id="{089DD39C-941D-4470-9CEE-A57CC59A8652}"/>
            </a:ext>
          </a:extLst>
        </xdr:cNvPr>
        <xdr:cNvSpPr/>
      </xdr:nvSpPr>
      <xdr:spPr>
        <a:xfrm>
          <a:off x="14649450" y="101443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73931</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3F4F8555-5614-4999-A148-3F513FF6BFC1}"/>
            </a:ext>
          </a:extLst>
        </xdr:cNvPr>
        <xdr:cNvSpPr txBox="1"/>
      </xdr:nvSpPr>
      <xdr:spPr>
        <a:xfrm>
          <a:off x="14735175" y="1012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22352</xdr:rowOff>
    </xdr:from>
    <xdr:to>
      <xdr:col>81</xdr:col>
      <xdr:colOff>101600</xdr:colOff>
      <xdr:row>62</xdr:row>
      <xdr:rowOff>123952</xdr:rowOff>
    </xdr:to>
    <xdr:sp macro="" textlink="">
      <xdr:nvSpPr>
        <xdr:cNvPr id="643" name="楕円 642">
          <a:extLst>
            <a:ext uri="{FF2B5EF4-FFF2-40B4-BE49-F238E27FC236}">
              <a16:creationId xmlns:a16="http://schemas.microsoft.com/office/drawing/2014/main" id="{5B74E6E8-6FA2-4CB8-A926-221BA6BE8E20}"/>
            </a:ext>
          </a:extLst>
        </xdr:cNvPr>
        <xdr:cNvSpPr/>
      </xdr:nvSpPr>
      <xdr:spPr>
        <a:xfrm>
          <a:off x="13887450" y="100744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73152</xdr:rowOff>
    </xdr:from>
    <xdr:to>
      <xdr:col>85</xdr:col>
      <xdr:colOff>127000</xdr:colOff>
      <xdr:row>62</xdr:row>
      <xdr:rowOff>146304</xdr:rowOff>
    </xdr:to>
    <xdr:cxnSp macro="">
      <xdr:nvCxnSpPr>
        <xdr:cNvPr id="644" name="直線コネクタ 643">
          <a:extLst>
            <a:ext uri="{FF2B5EF4-FFF2-40B4-BE49-F238E27FC236}">
              <a16:creationId xmlns:a16="http://schemas.microsoft.com/office/drawing/2014/main" id="{CB9D1855-CE21-4590-82BC-8B0E37E89E7F}"/>
            </a:ext>
          </a:extLst>
        </xdr:cNvPr>
        <xdr:cNvCxnSpPr/>
      </xdr:nvCxnSpPr>
      <xdr:spPr>
        <a:xfrm>
          <a:off x="13935075" y="10122027"/>
          <a:ext cx="762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45" name="楕円 644">
          <a:extLst>
            <a:ext uri="{FF2B5EF4-FFF2-40B4-BE49-F238E27FC236}">
              <a16:creationId xmlns:a16="http://schemas.microsoft.com/office/drawing/2014/main" id="{78770DD0-F46D-4441-8CA2-2EEF994CEA2F}"/>
            </a:ext>
          </a:extLst>
        </xdr:cNvPr>
        <xdr:cNvSpPr/>
      </xdr:nvSpPr>
      <xdr:spPr>
        <a:xfrm>
          <a:off x="13096875"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73152</xdr:rowOff>
    </xdr:to>
    <xdr:cxnSp macro="">
      <xdr:nvCxnSpPr>
        <xdr:cNvPr id="646" name="直線コネクタ 645">
          <a:extLst>
            <a:ext uri="{FF2B5EF4-FFF2-40B4-BE49-F238E27FC236}">
              <a16:creationId xmlns:a16="http://schemas.microsoft.com/office/drawing/2014/main" id="{358D7C44-C8C0-49C0-8255-C48B8F1B066B}"/>
            </a:ext>
          </a:extLst>
        </xdr:cNvPr>
        <xdr:cNvCxnSpPr/>
      </xdr:nvCxnSpPr>
      <xdr:spPr>
        <a:xfrm>
          <a:off x="13144500" y="10048875"/>
          <a:ext cx="79057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29210</xdr:rowOff>
    </xdr:from>
    <xdr:to>
      <xdr:col>72</xdr:col>
      <xdr:colOff>38100</xdr:colOff>
      <xdr:row>61</xdr:row>
      <xdr:rowOff>130810</xdr:rowOff>
    </xdr:to>
    <xdr:sp macro="" textlink="">
      <xdr:nvSpPr>
        <xdr:cNvPr id="647" name="楕円 646">
          <a:extLst>
            <a:ext uri="{FF2B5EF4-FFF2-40B4-BE49-F238E27FC236}">
              <a16:creationId xmlns:a16="http://schemas.microsoft.com/office/drawing/2014/main" id="{ADE5DAA3-F7A3-4B42-8211-F57212CE9A85}"/>
            </a:ext>
          </a:extLst>
        </xdr:cNvPr>
        <xdr:cNvSpPr/>
      </xdr:nvSpPr>
      <xdr:spPr>
        <a:xfrm>
          <a:off x="12296775" y="99129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80010</xdr:rowOff>
    </xdr:from>
    <xdr:to>
      <xdr:col>76</xdr:col>
      <xdr:colOff>114300</xdr:colOff>
      <xdr:row>62</xdr:row>
      <xdr:rowOff>0</xdr:rowOff>
    </xdr:to>
    <xdr:cxnSp macro="">
      <xdr:nvCxnSpPr>
        <xdr:cNvPr id="648" name="直線コネクタ 647">
          <a:extLst>
            <a:ext uri="{FF2B5EF4-FFF2-40B4-BE49-F238E27FC236}">
              <a16:creationId xmlns:a16="http://schemas.microsoft.com/office/drawing/2014/main" id="{034624E5-9C28-43AB-AE49-A509F6D015BE}"/>
            </a:ext>
          </a:extLst>
        </xdr:cNvPr>
        <xdr:cNvCxnSpPr/>
      </xdr:nvCxnSpPr>
      <xdr:spPr>
        <a:xfrm>
          <a:off x="12344400" y="9970135"/>
          <a:ext cx="8001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113792</xdr:rowOff>
    </xdr:from>
    <xdr:to>
      <xdr:col>67</xdr:col>
      <xdr:colOff>101600</xdr:colOff>
      <xdr:row>61</xdr:row>
      <xdr:rowOff>43942</xdr:rowOff>
    </xdr:to>
    <xdr:sp macro="" textlink="">
      <xdr:nvSpPr>
        <xdr:cNvPr id="649" name="楕円 648">
          <a:extLst>
            <a:ext uri="{FF2B5EF4-FFF2-40B4-BE49-F238E27FC236}">
              <a16:creationId xmlns:a16="http://schemas.microsoft.com/office/drawing/2014/main" id="{4870AA4F-53FD-4307-A644-70E14B214E20}"/>
            </a:ext>
          </a:extLst>
        </xdr:cNvPr>
        <xdr:cNvSpPr/>
      </xdr:nvSpPr>
      <xdr:spPr>
        <a:xfrm>
          <a:off x="11487150" y="98388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164592</xdr:rowOff>
    </xdr:from>
    <xdr:to>
      <xdr:col>71</xdr:col>
      <xdr:colOff>177800</xdr:colOff>
      <xdr:row>61</xdr:row>
      <xdr:rowOff>80010</xdr:rowOff>
    </xdr:to>
    <xdr:cxnSp macro="">
      <xdr:nvCxnSpPr>
        <xdr:cNvPr id="650" name="直線コネクタ 649">
          <a:extLst>
            <a:ext uri="{FF2B5EF4-FFF2-40B4-BE49-F238E27FC236}">
              <a16:creationId xmlns:a16="http://schemas.microsoft.com/office/drawing/2014/main" id="{D058BD18-FC79-40FC-B44E-C6A4823E6161}"/>
            </a:ext>
          </a:extLst>
        </xdr:cNvPr>
        <xdr:cNvCxnSpPr/>
      </xdr:nvCxnSpPr>
      <xdr:spPr>
        <a:xfrm>
          <a:off x="11534775" y="9886442"/>
          <a:ext cx="809625" cy="8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651" name="n_1aveValue【学校施設】&#10;有形固定資産減価償却率">
          <a:extLst>
            <a:ext uri="{FF2B5EF4-FFF2-40B4-BE49-F238E27FC236}">
              <a16:creationId xmlns:a16="http://schemas.microsoft.com/office/drawing/2014/main" id="{F845E4F9-8DF8-49F0-BB94-3105E3EC7178}"/>
            </a:ext>
          </a:extLst>
        </xdr:cNvPr>
        <xdr:cNvSpPr txBox="1"/>
      </xdr:nvSpPr>
      <xdr:spPr>
        <a:xfrm>
          <a:off x="13745219"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652" name="n_2aveValue【学校施設】&#10;有形固定資産減価償却率">
          <a:extLst>
            <a:ext uri="{FF2B5EF4-FFF2-40B4-BE49-F238E27FC236}">
              <a16:creationId xmlns:a16="http://schemas.microsoft.com/office/drawing/2014/main" id="{3466128C-333C-4706-A5A6-F359234A8551}"/>
            </a:ext>
          </a:extLst>
        </xdr:cNvPr>
        <xdr:cNvSpPr txBox="1"/>
      </xdr:nvSpPr>
      <xdr:spPr>
        <a:xfrm>
          <a:off x="12964169" y="963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653" name="n_3aveValue【学校施設】&#10;有形固定資産減価償却率">
          <a:extLst>
            <a:ext uri="{FF2B5EF4-FFF2-40B4-BE49-F238E27FC236}">
              <a16:creationId xmlns:a16="http://schemas.microsoft.com/office/drawing/2014/main" id="{CFDCE043-16D8-4DDE-943F-7932B4D73422}"/>
            </a:ext>
          </a:extLst>
        </xdr:cNvPr>
        <xdr:cNvSpPr txBox="1"/>
      </xdr:nvSpPr>
      <xdr:spPr>
        <a:xfrm>
          <a:off x="12164069" y="961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654" name="n_4aveValue【学校施設】&#10;有形固定資産減価償却率">
          <a:extLst>
            <a:ext uri="{FF2B5EF4-FFF2-40B4-BE49-F238E27FC236}">
              <a16:creationId xmlns:a16="http://schemas.microsoft.com/office/drawing/2014/main" id="{2B2088CC-B415-4227-9F54-47801C8C94FB}"/>
            </a:ext>
          </a:extLst>
        </xdr:cNvPr>
        <xdr:cNvSpPr txBox="1"/>
      </xdr:nvSpPr>
      <xdr:spPr>
        <a:xfrm>
          <a:off x="11354444" y="954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115079</xdr:rowOff>
    </xdr:from>
    <xdr:ext cx="405111" cy="259045"/>
    <xdr:sp macro="" textlink="">
      <xdr:nvSpPr>
        <xdr:cNvPr id="655" name="n_1mainValue【学校施設】&#10;有形固定資産減価償却率">
          <a:extLst>
            <a:ext uri="{FF2B5EF4-FFF2-40B4-BE49-F238E27FC236}">
              <a16:creationId xmlns:a16="http://schemas.microsoft.com/office/drawing/2014/main" id="{588B8C91-FB6F-41CE-B4CE-98445CBB7358}"/>
            </a:ext>
          </a:extLst>
        </xdr:cNvPr>
        <xdr:cNvSpPr txBox="1"/>
      </xdr:nvSpPr>
      <xdr:spPr>
        <a:xfrm>
          <a:off x="13745219" y="1016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56" name="n_2mainValue【学校施設】&#10;有形固定資産減価償却率">
          <a:extLst>
            <a:ext uri="{FF2B5EF4-FFF2-40B4-BE49-F238E27FC236}">
              <a16:creationId xmlns:a16="http://schemas.microsoft.com/office/drawing/2014/main" id="{022AEF88-04A7-4468-A83B-6EFB3D02A109}"/>
            </a:ext>
          </a:extLst>
        </xdr:cNvPr>
        <xdr:cNvSpPr txBox="1"/>
      </xdr:nvSpPr>
      <xdr:spPr>
        <a:xfrm>
          <a:off x="1296416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657" name="n_3mainValue【学校施設】&#10;有形固定資産減価償却率">
          <a:extLst>
            <a:ext uri="{FF2B5EF4-FFF2-40B4-BE49-F238E27FC236}">
              <a16:creationId xmlns:a16="http://schemas.microsoft.com/office/drawing/2014/main" id="{5D01C6D5-7792-4159-936F-63A8995C9134}"/>
            </a:ext>
          </a:extLst>
        </xdr:cNvPr>
        <xdr:cNvSpPr txBox="1"/>
      </xdr:nvSpPr>
      <xdr:spPr>
        <a:xfrm>
          <a:off x="121640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35069</xdr:rowOff>
    </xdr:from>
    <xdr:ext cx="405111" cy="259045"/>
    <xdr:sp macro="" textlink="">
      <xdr:nvSpPr>
        <xdr:cNvPr id="658" name="n_4mainValue【学校施設】&#10;有形固定資産減価償却率">
          <a:extLst>
            <a:ext uri="{FF2B5EF4-FFF2-40B4-BE49-F238E27FC236}">
              <a16:creationId xmlns:a16="http://schemas.microsoft.com/office/drawing/2014/main" id="{0A768A77-84D4-4AF5-B0F5-D6D55E232445}"/>
            </a:ext>
          </a:extLst>
        </xdr:cNvPr>
        <xdr:cNvSpPr txBox="1"/>
      </xdr:nvSpPr>
      <xdr:spPr>
        <a:xfrm>
          <a:off x="11354444" y="992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CDE3204C-0169-4373-80F8-E7F7B72EDE1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D446377D-7AFE-4E4F-916E-DCA2C3F6274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89A4E93-98E3-4AAD-9936-68A9BA12D3F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2B3DF370-F043-42DD-B8F4-F380776A8A7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504DBC19-90AF-41F1-9F16-A9AEF3F4EB0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A04E9FE6-D496-40EE-80C4-AC1CEAFEDB2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BE0000E6-BF3D-48DD-A517-9F89442350C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C830B7E9-53DA-44B7-9391-094BFFAFD6F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EA00471B-D8BF-47BE-AE33-10720C6DBF3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E8FFC193-BD19-49AC-BDF5-94EBEA21BF6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B5A19F7D-F76F-4E18-A3F8-F389B3B4B9A6}"/>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a:extLst>
            <a:ext uri="{FF2B5EF4-FFF2-40B4-BE49-F238E27FC236}">
              <a16:creationId xmlns:a16="http://schemas.microsoft.com/office/drawing/2014/main" id="{3FB27EAB-8943-4743-8636-CA9EC695D2F3}"/>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a:extLst>
            <a:ext uri="{FF2B5EF4-FFF2-40B4-BE49-F238E27FC236}">
              <a16:creationId xmlns:a16="http://schemas.microsoft.com/office/drawing/2014/main" id="{1C7D4F2F-4139-487F-825A-2262A0F54362}"/>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a:extLst>
            <a:ext uri="{FF2B5EF4-FFF2-40B4-BE49-F238E27FC236}">
              <a16:creationId xmlns:a16="http://schemas.microsoft.com/office/drawing/2014/main" id="{DBB506BC-A838-4D70-BCD1-CA5B66D22A7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a:extLst>
            <a:ext uri="{FF2B5EF4-FFF2-40B4-BE49-F238E27FC236}">
              <a16:creationId xmlns:a16="http://schemas.microsoft.com/office/drawing/2014/main" id="{F81414CF-9FDF-428B-9D6D-59878BF68A62}"/>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a:extLst>
            <a:ext uri="{FF2B5EF4-FFF2-40B4-BE49-F238E27FC236}">
              <a16:creationId xmlns:a16="http://schemas.microsoft.com/office/drawing/2014/main" id="{F040D72C-F628-4C0D-B42C-324709319F98}"/>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a:extLst>
            <a:ext uri="{FF2B5EF4-FFF2-40B4-BE49-F238E27FC236}">
              <a16:creationId xmlns:a16="http://schemas.microsoft.com/office/drawing/2014/main" id="{0939DF79-A07B-4825-956A-3258F7943B35}"/>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a:extLst>
            <a:ext uri="{FF2B5EF4-FFF2-40B4-BE49-F238E27FC236}">
              <a16:creationId xmlns:a16="http://schemas.microsoft.com/office/drawing/2014/main" id="{14EC5C12-3F67-4C16-9B5C-57A25EBD1AD2}"/>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a:extLst>
            <a:ext uri="{FF2B5EF4-FFF2-40B4-BE49-F238E27FC236}">
              <a16:creationId xmlns:a16="http://schemas.microsoft.com/office/drawing/2014/main" id="{670C37F7-729E-437B-ACE7-9F0E817806E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4A5966DE-E523-4E03-9EDD-1DBE72AF171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8336EE55-752B-4966-B5CE-61D1866A3DE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39A4025B-C3E7-4F0F-BDE7-B9C4E1AB7BD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681" name="直線コネクタ 680">
          <a:extLst>
            <a:ext uri="{FF2B5EF4-FFF2-40B4-BE49-F238E27FC236}">
              <a16:creationId xmlns:a16="http://schemas.microsoft.com/office/drawing/2014/main" id="{FB03558F-D0F6-4323-A2FF-2B850B963BD9}"/>
            </a:ext>
          </a:extLst>
        </xdr:cNvPr>
        <xdr:cNvCxnSpPr/>
      </xdr:nvCxnSpPr>
      <xdr:spPr>
        <a:xfrm flipV="1">
          <a:off x="19954239" y="9046616"/>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682" name="【学校施設】&#10;一人当たり面積最小値テキスト">
          <a:extLst>
            <a:ext uri="{FF2B5EF4-FFF2-40B4-BE49-F238E27FC236}">
              <a16:creationId xmlns:a16="http://schemas.microsoft.com/office/drawing/2014/main" id="{F0A387BB-FECD-4A7F-9E13-774E7559F2A4}"/>
            </a:ext>
          </a:extLst>
        </xdr:cNvPr>
        <xdr:cNvSpPr txBox="1"/>
      </xdr:nvSpPr>
      <xdr:spPr>
        <a:xfrm>
          <a:off x="19992975" y="1044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683" name="直線コネクタ 682">
          <a:extLst>
            <a:ext uri="{FF2B5EF4-FFF2-40B4-BE49-F238E27FC236}">
              <a16:creationId xmlns:a16="http://schemas.microsoft.com/office/drawing/2014/main" id="{10ABEB3A-1829-4B4C-B7B0-DF6641C379CD}"/>
            </a:ext>
          </a:extLst>
        </xdr:cNvPr>
        <xdr:cNvCxnSpPr/>
      </xdr:nvCxnSpPr>
      <xdr:spPr>
        <a:xfrm>
          <a:off x="19878675" y="104380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684" name="【学校施設】&#10;一人当たり面積最大値テキスト">
          <a:extLst>
            <a:ext uri="{FF2B5EF4-FFF2-40B4-BE49-F238E27FC236}">
              <a16:creationId xmlns:a16="http://schemas.microsoft.com/office/drawing/2014/main" id="{DA9EE1CD-B64F-462E-8627-B4CC3FA7EA09}"/>
            </a:ext>
          </a:extLst>
        </xdr:cNvPr>
        <xdr:cNvSpPr txBox="1"/>
      </xdr:nvSpPr>
      <xdr:spPr>
        <a:xfrm>
          <a:off x="19992975" y="88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685" name="直線コネクタ 684">
          <a:extLst>
            <a:ext uri="{FF2B5EF4-FFF2-40B4-BE49-F238E27FC236}">
              <a16:creationId xmlns:a16="http://schemas.microsoft.com/office/drawing/2014/main" id="{B0107815-C4C4-47B5-B602-34751189CCE4}"/>
            </a:ext>
          </a:extLst>
        </xdr:cNvPr>
        <xdr:cNvCxnSpPr/>
      </xdr:nvCxnSpPr>
      <xdr:spPr>
        <a:xfrm>
          <a:off x="19878675" y="90466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779</xdr:rowOff>
    </xdr:from>
    <xdr:ext cx="469744" cy="259045"/>
    <xdr:sp macro="" textlink="">
      <xdr:nvSpPr>
        <xdr:cNvPr id="686" name="【学校施設】&#10;一人当たり面積平均値テキスト">
          <a:extLst>
            <a:ext uri="{FF2B5EF4-FFF2-40B4-BE49-F238E27FC236}">
              <a16:creationId xmlns:a16="http://schemas.microsoft.com/office/drawing/2014/main" id="{053D90BD-5E47-4F97-916F-EE112A281DD3}"/>
            </a:ext>
          </a:extLst>
        </xdr:cNvPr>
        <xdr:cNvSpPr txBox="1"/>
      </xdr:nvSpPr>
      <xdr:spPr>
        <a:xfrm>
          <a:off x="19992975" y="9887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687" name="フローチャート: 判断 686">
          <a:extLst>
            <a:ext uri="{FF2B5EF4-FFF2-40B4-BE49-F238E27FC236}">
              <a16:creationId xmlns:a16="http://schemas.microsoft.com/office/drawing/2014/main" id="{8938958B-93BC-4D02-8605-045F75F354D7}"/>
            </a:ext>
          </a:extLst>
        </xdr:cNvPr>
        <xdr:cNvSpPr/>
      </xdr:nvSpPr>
      <xdr:spPr>
        <a:xfrm>
          <a:off x="19897725" y="99124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688" name="フローチャート: 判断 687">
          <a:extLst>
            <a:ext uri="{FF2B5EF4-FFF2-40B4-BE49-F238E27FC236}">
              <a16:creationId xmlns:a16="http://schemas.microsoft.com/office/drawing/2014/main" id="{F1F6A236-260F-4F73-92ED-2331660D1B44}"/>
            </a:ext>
          </a:extLst>
        </xdr:cNvPr>
        <xdr:cNvSpPr/>
      </xdr:nvSpPr>
      <xdr:spPr>
        <a:xfrm>
          <a:off x="19154775" y="992530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689" name="フローチャート: 判断 688">
          <a:extLst>
            <a:ext uri="{FF2B5EF4-FFF2-40B4-BE49-F238E27FC236}">
              <a16:creationId xmlns:a16="http://schemas.microsoft.com/office/drawing/2014/main" id="{E0627FB5-5C06-41E3-A1C3-476058921B19}"/>
            </a:ext>
          </a:extLst>
        </xdr:cNvPr>
        <xdr:cNvSpPr/>
      </xdr:nvSpPr>
      <xdr:spPr>
        <a:xfrm>
          <a:off x="18345150" y="99422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690" name="フローチャート: 判断 689">
          <a:extLst>
            <a:ext uri="{FF2B5EF4-FFF2-40B4-BE49-F238E27FC236}">
              <a16:creationId xmlns:a16="http://schemas.microsoft.com/office/drawing/2014/main" id="{CAB564FF-B31A-40A6-B7FE-D776446EE946}"/>
            </a:ext>
          </a:extLst>
        </xdr:cNvPr>
        <xdr:cNvSpPr/>
      </xdr:nvSpPr>
      <xdr:spPr>
        <a:xfrm>
          <a:off x="17554575" y="9953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691" name="フローチャート: 判断 690">
          <a:extLst>
            <a:ext uri="{FF2B5EF4-FFF2-40B4-BE49-F238E27FC236}">
              <a16:creationId xmlns:a16="http://schemas.microsoft.com/office/drawing/2014/main" id="{77D4E36F-49E4-4C84-8C37-0916D5F1CDB1}"/>
            </a:ext>
          </a:extLst>
        </xdr:cNvPr>
        <xdr:cNvSpPr/>
      </xdr:nvSpPr>
      <xdr:spPr>
        <a:xfrm>
          <a:off x="16754475" y="99920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BC77B107-048F-4D5E-9103-29B31F2A5B9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B42E14F7-1B61-4993-988A-6D47478B4D5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A1615D4-2B23-4703-846F-CB8ADC93B59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F95BDF1-0DCC-432E-B02B-D0DF5269387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AEDFA9B-ED7D-4556-B4FC-14535BB1442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80416</xdr:rowOff>
    </xdr:from>
    <xdr:to>
      <xdr:col>116</xdr:col>
      <xdr:colOff>114300</xdr:colOff>
      <xdr:row>56</xdr:row>
      <xdr:rowOff>10566</xdr:rowOff>
    </xdr:to>
    <xdr:sp macro="" textlink="">
      <xdr:nvSpPr>
        <xdr:cNvPr id="697" name="楕円 696">
          <a:extLst>
            <a:ext uri="{FF2B5EF4-FFF2-40B4-BE49-F238E27FC236}">
              <a16:creationId xmlns:a16="http://schemas.microsoft.com/office/drawing/2014/main" id="{61979E2E-43B4-48E4-B1EE-CBE2753B7B3D}"/>
            </a:ext>
          </a:extLst>
        </xdr:cNvPr>
        <xdr:cNvSpPr/>
      </xdr:nvSpPr>
      <xdr:spPr>
        <a:xfrm>
          <a:off x="19897725" y="899899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33443</xdr:rowOff>
    </xdr:from>
    <xdr:ext cx="469744" cy="259045"/>
    <xdr:sp macro="" textlink="">
      <xdr:nvSpPr>
        <xdr:cNvPr id="698" name="【学校施設】&#10;一人当たり面積該当値テキスト">
          <a:extLst>
            <a:ext uri="{FF2B5EF4-FFF2-40B4-BE49-F238E27FC236}">
              <a16:creationId xmlns:a16="http://schemas.microsoft.com/office/drawing/2014/main" id="{8EBF87E9-3662-4EE0-9818-2F90F1CF8DB9}"/>
            </a:ext>
          </a:extLst>
        </xdr:cNvPr>
        <xdr:cNvSpPr txBox="1"/>
      </xdr:nvSpPr>
      <xdr:spPr>
        <a:xfrm>
          <a:off x="19992975" y="894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137109</xdr:rowOff>
    </xdr:from>
    <xdr:to>
      <xdr:col>112</xdr:col>
      <xdr:colOff>38100</xdr:colOff>
      <xdr:row>56</xdr:row>
      <xdr:rowOff>67259</xdr:rowOff>
    </xdr:to>
    <xdr:sp macro="" textlink="">
      <xdr:nvSpPr>
        <xdr:cNvPr id="699" name="楕円 698">
          <a:extLst>
            <a:ext uri="{FF2B5EF4-FFF2-40B4-BE49-F238E27FC236}">
              <a16:creationId xmlns:a16="http://schemas.microsoft.com/office/drawing/2014/main" id="{D08E0598-3F34-4152-85E4-E6FD960D7AD1}"/>
            </a:ext>
          </a:extLst>
        </xdr:cNvPr>
        <xdr:cNvSpPr/>
      </xdr:nvSpPr>
      <xdr:spPr>
        <a:xfrm>
          <a:off x="19154775" y="905568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131216</xdr:rowOff>
    </xdr:from>
    <xdr:to>
      <xdr:col>116</xdr:col>
      <xdr:colOff>63500</xdr:colOff>
      <xdr:row>56</xdr:row>
      <xdr:rowOff>16459</xdr:rowOff>
    </xdr:to>
    <xdr:cxnSp macro="">
      <xdr:nvCxnSpPr>
        <xdr:cNvPr id="700" name="直線コネクタ 699">
          <a:extLst>
            <a:ext uri="{FF2B5EF4-FFF2-40B4-BE49-F238E27FC236}">
              <a16:creationId xmlns:a16="http://schemas.microsoft.com/office/drawing/2014/main" id="{814C3527-D45E-4477-88FD-F41A811ABF5C}"/>
            </a:ext>
          </a:extLst>
        </xdr:cNvPr>
        <xdr:cNvCxnSpPr/>
      </xdr:nvCxnSpPr>
      <xdr:spPr>
        <a:xfrm flipV="1">
          <a:off x="19202400" y="9046616"/>
          <a:ext cx="752475" cy="4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164998</xdr:rowOff>
    </xdr:from>
    <xdr:to>
      <xdr:col>107</xdr:col>
      <xdr:colOff>101600</xdr:colOff>
      <xdr:row>56</xdr:row>
      <xdr:rowOff>95148</xdr:rowOff>
    </xdr:to>
    <xdr:sp macro="" textlink="">
      <xdr:nvSpPr>
        <xdr:cNvPr id="701" name="楕円 700">
          <a:extLst>
            <a:ext uri="{FF2B5EF4-FFF2-40B4-BE49-F238E27FC236}">
              <a16:creationId xmlns:a16="http://schemas.microsoft.com/office/drawing/2014/main" id="{E9F99345-49A9-4383-B497-0483F7543B56}"/>
            </a:ext>
          </a:extLst>
        </xdr:cNvPr>
        <xdr:cNvSpPr/>
      </xdr:nvSpPr>
      <xdr:spPr>
        <a:xfrm>
          <a:off x="18345150" y="90772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16459</xdr:rowOff>
    </xdr:from>
    <xdr:to>
      <xdr:col>111</xdr:col>
      <xdr:colOff>177800</xdr:colOff>
      <xdr:row>56</xdr:row>
      <xdr:rowOff>44348</xdr:rowOff>
    </xdr:to>
    <xdr:cxnSp macro="">
      <xdr:nvCxnSpPr>
        <xdr:cNvPr id="702" name="直線コネクタ 701">
          <a:extLst>
            <a:ext uri="{FF2B5EF4-FFF2-40B4-BE49-F238E27FC236}">
              <a16:creationId xmlns:a16="http://schemas.microsoft.com/office/drawing/2014/main" id="{9106B4E2-4E57-4226-AF23-4BFC9103FD36}"/>
            </a:ext>
          </a:extLst>
        </xdr:cNvPr>
        <xdr:cNvCxnSpPr/>
      </xdr:nvCxnSpPr>
      <xdr:spPr>
        <a:xfrm flipV="1">
          <a:off x="18392775" y="9093784"/>
          <a:ext cx="809625" cy="3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23266</xdr:rowOff>
    </xdr:from>
    <xdr:to>
      <xdr:col>102</xdr:col>
      <xdr:colOff>165100</xdr:colOff>
      <xdr:row>56</xdr:row>
      <xdr:rowOff>124866</xdr:rowOff>
    </xdr:to>
    <xdr:sp macro="" textlink="">
      <xdr:nvSpPr>
        <xdr:cNvPr id="703" name="楕円 702">
          <a:extLst>
            <a:ext uri="{FF2B5EF4-FFF2-40B4-BE49-F238E27FC236}">
              <a16:creationId xmlns:a16="http://schemas.microsoft.com/office/drawing/2014/main" id="{7F4585CD-2D0F-4333-89D4-684047FC8BA9}"/>
            </a:ext>
          </a:extLst>
        </xdr:cNvPr>
        <xdr:cNvSpPr/>
      </xdr:nvSpPr>
      <xdr:spPr>
        <a:xfrm>
          <a:off x="17554575" y="91037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44348</xdr:rowOff>
    </xdr:from>
    <xdr:to>
      <xdr:col>107</xdr:col>
      <xdr:colOff>50800</xdr:colOff>
      <xdr:row>56</xdr:row>
      <xdr:rowOff>74066</xdr:rowOff>
    </xdr:to>
    <xdr:cxnSp macro="">
      <xdr:nvCxnSpPr>
        <xdr:cNvPr id="704" name="直線コネクタ 703">
          <a:extLst>
            <a:ext uri="{FF2B5EF4-FFF2-40B4-BE49-F238E27FC236}">
              <a16:creationId xmlns:a16="http://schemas.microsoft.com/office/drawing/2014/main" id="{47C85200-F494-45FE-8FEC-3F602AC92094}"/>
            </a:ext>
          </a:extLst>
        </xdr:cNvPr>
        <xdr:cNvCxnSpPr/>
      </xdr:nvCxnSpPr>
      <xdr:spPr>
        <a:xfrm flipV="1">
          <a:off x="17602200" y="9124848"/>
          <a:ext cx="79057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72187</xdr:rowOff>
    </xdr:from>
    <xdr:to>
      <xdr:col>98</xdr:col>
      <xdr:colOff>38100</xdr:colOff>
      <xdr:row>57</xdr:row>
      <xdr:rowOff>2337</xdr:rowOff>
    </xdr:to>
    <xdr:sp macro="" textlink="">
      <xdr:nvSpPr>
        <xdr:cNvPr id="705" name="楕円 704">
          <a:extLst>
            <a:ext uri="{FF2B5EF4-FFF2-40B4-BE49-F238E27FC236}">
              <a16:creationId xmlns:a16="http://schemas.microsoft.com/office/drawing/2014/main" id="{B832980A-A148-4B70-8A49-0CE61A5F960F}"/>
            </a:ext>
          </a:extLst>
        </xdr:cNvPr>
        <xdr:cNvSpPr/>
      </xdr:nvSpPr>
      <xdr:spPr>
        <a:xfrm>
          <a:off x="16754475" y="91463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74066</xdr:rowOff>
    </xdr:from>
    <xdr:to>
      <xdr:col>102</xdr:col>
      <xdr:colOff>114300</xdr:colOff>
      <xdr:row>56</xdr:row>
      <xdr:rowOff>122987</xdr:rowOff>
    </xdr:to>
    <xdr:cxnSp macro="">
      <xdr:nvCxnSpPr>
        <xdr:cNvPr id="706" name="直線コネクタ 705">
          <a:extLst>
            <a:ext uri="{FF2B5EF4-FFF2-40B4-BE49-F238E27FC236}">
              <a16:creationId xmlns:a16="http://schemas.microsoft.com/office/drawing/2014/main" id="{C1B52CF2-6F7F-4469-8FCC-78E0ADA50A8A}"/>
            </a:ext>
          </a:extLst>
        </xdr:cNvPr>
        <xdr:cNvCxnSpPr/>
      </xdr:nvCxnSpPr>
      <xdr:spPr>
        <a:xfrm flipV="1">
          <a:off x="16802100" y="9151391"/>
          <a:ext cx="800100" cy="5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131081</xdr:rowOff>
    </xdr:from>
    <xdr:ext cx="469744" cy="259045"/>
    <xdr:sp macro="" textlink="">
      <xdr:nvSpPr>
        <xdr:cNvPr id="707" name="n_1aveValue【学校施設】&#10;一人当たり面積">
          <a:extLst>
            <a:ext uri="{FF2B5EF4-FFF2-40B4-BE49-F238E27FC236}">
              <a16:creationId xmlns:a16="http://schemas.microsoft.com/office/drawing/2014/main" id="{2C1CB352-902D-4DAD-B3E1-62DEFC1463EA}"/>
            </a:ext>
          </a:extLst>
        </xdr:cNvPr>
        <xdr:cNvSpPr txBox="1"/>
      </xdr:nvSpPr>
      <xdr:spPr>
        <a:xfrm>
          <a:off x="18983402" y="100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147997</xdr:rowOff>
    </xdr:from>
    <xdr:ext cx="469744" cy="259045"/>
    <xdr:sp macro="" textlink="">
      <xdr:nvSpPr>
        <xdr:cNvPr id="708" name="n_2aveValue【学校施設】&#10;一人当たり面積">
          <a:extLst>
            <a:ext uri="{FF2B5EF4-FFF2-40B4-BE49-F238E27FC236}">
              <a16:creationId xmlns:a16="http://schemas.microsoft.com/office/drawing/2014/main" id="{5D84D7BF-18F4-4D8C-B993-EC584D89FAB1}"/>
            </a:ext>
          </a:extLst>
        </xdr:cNvPr>
        <xdr:cNvSpPr txBox="1"/>
      </xdr:nvSpPr>
      <xdr:spPr>
        <a:xfrm>
          <a:off x="18183302" y="1003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162171</xdr:rowOff>
    </xdr:from>
    <xdr:ext cx="469744" cy="259045"/>
    <xdr:sp macro="" textlink="">
      <xdr:nvSpPr>
        <xdr:cNvPr id="709" name="n_3aveValue【学校施設】&#10;一人当たり面積">
          <a:extLst>
            <a:ext uri="{FF2B5EF4-FFF2-40B4-BE49-F238E27FC236}">
              <a16:creationId xmlns:a16="http://schemas.microsoft.com/office/drawing/2014/main" id="{AF40BDD3-E952-48B9-B4FE-DB3B4C9FFE53}"/>
            </a:ext>
          </a:extLst>
        </xdr:cNvPr>
        <xdr:cNvSpPr txBox="1"/>
      </xdr:nvSpPr>
      <xdr:spPr>
        <a:xfrm>
          <a:off x="17383202" y="1004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23182</xdr:rowOff>
    </xdr:from>
    <xdr:ext cx="469744" cy="259045"/>
    <xdr:sp macro="" textlink="">
      <xdr:nvSpPr>
        <xdr:cNvPr id="710" name="n_4aveValue【学校施設】&#10;一人当たり面積">
          <a:extLst>
            <a:ext uri="{FF2B5EF4-FFF2-40B4-BE49-F238E27FC236}">
              <a16:creationId xmlns:a16="http://schemas.microsoft.com/office/drawing/2014/main" id="{642F9BBA-C492-47BA-ABA8-221A2311EF50}"/>
            </a:ext>
          </a:extLst>
        </xdr:cNvPr>
        <xdr:cNvSpPr txBox="1"/>
      </xdr:nvSpPr>
      <xdr:spPr>
        <a:xfrm>
          <a:off x="16592627" y="1007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83786</xdr:rowOff>
    </xdr:from>
    <xdr:ext cx="469744" cy="259045"/>
    <xdr:sp macro="" textlink="">
      <xdr:nvSpPr>
        <xdr:cNvPr id="711" name="n_1mainValue【学校施設】&#10;一人当たり面積">
          <a:extLst>
            <a:ext uri="{FF2B5EF4-FFF2-40B4-BE49-F238E27FC236}">
              <a16:creationId xmlns:a16="http://schemas.microsoft.com/office/drawing/2014/main" id="{7C46821B-5CA5-453F-8C67-09E04FAA040B}"/>
            </a:ext>
          </a:extLst>
        </xdr:cNvPr>
        <xdr:cNvSpPr txBox="1"/>
      </xdr:nvSpPr>
      <xdr:spPr>
        <a:xfrm>
          <a:off x="18983402" y="884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111675</xdr:rowOff>
    </xdr:from>
    <xdr:ext cx="469744" cy="259045"/>
    <xdr:sp macro="" textlink="">
      <xdr:nvSpPr>
        <xdr:cNvPr id="712" name="n_2mainValue【学校施設】&#10;一人当たり面積">
          <a:extLst>
            <a:ext uri="{FF2B5EF4-FFF2-40B4-BE49-F238E27FC236}">
              <a16:creationId xmlns:a16="http://schemas.microsoft.com/office/drawing/2014/main" id="{610D3E5C-FD19-46C7-96A6-6801B2D920B7}"/>
            </a:ext>
          </a:extLst>
        </xdr:cNvPr>
        <xdr:cNvSpPr txBox="1"/>
      </xdr:nvSpPr>
      <xdr:spPr>
        <a:xfrm>
          <a:off x="18183302" y="886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141393</xdr:rowOff>
    </xdr:from>
    <xdr:ext cx="469744" cy="259045"/>
    <xdr:sp macro="" textlink="">
      <xdr:nvSpPr>
        <xdr:cNvPr id="713" name="n_3mainValue【学校施設】&#10;一人当たり面積">
          <a:extLst>
            <a:ext uri="{FF2B5EF4-FFF2-40B4-BE49-F238E27FC236}">
              <a16:creationId xmlns:a16="http://schemas.microsoft.com/office/drawing/2014/main" id="{95DBD1AE-8759-4074-B515-18ADDAAE5128}"/>
            </a:ext>
          </a:extLst>
        </xdr:cNvPr>
        <xdr:cNvSpPr txBox="1"/>
      </xdr:nvSpPr>
      <xdr:spPr>
        <a:xfrm>
          <a:off x="17383202" y="889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18864</xdr:rowOff>
    </xdr:from>
    <xdr:ext cx="469744" cy="259045"/>
    <xdr:sp macro="" textlink="">
      <xdr:nvSpPr>
        <xdr:cNvPr id="714" name="n_4mainValue【学校施設】&#10;一人当たり面積">
          <a:extLst>
            <a:ext uri="{FF2B5EF4-FFF2-40B4-BE49-F238E27FC236}">
              <a16:creationId xmlns:a16="http://schemas.microsoft.com/office/drawing/2014/main" id="{87B06C9B-41EB-4BC6-811D-7C576ED4E7CF}"/>
            </a:ext>
          </a:extLst>
        </xdr:cNvPr>
        <xdr:cNvSpPr txBox="1"/>
      </xdr:nvSpPr>
      <xdr:spPr>
        <a:xfrm>
          <a:off x="16592627" y="893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52FA052E-97BE-4ED0-B6E0-DD80FB22920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EA61BC9E-20C3-4AFD-B7AD-24E89A896B2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145D7926-6AC0-44F4-A2A6-9021CB7DD59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08AEB2A2-67C5-4FE8-B356-A7B7FB49FE2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0F704834-F0C5-48A4-83F7-608FC1A03CE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A441C2F9-D594-4E48-8329-CEC0149B14A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0C236AF9-39B6-49E0-9618-D9F2D35A539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F2143E79-FA75-4347-A6A7-6CF6683A8C1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007DC73F-D592-4DCB-9FF9-6095AF7D504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4E55E356-7F64-404F-9FEB-29D9B9F4AC5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70AE10FC-5912-4BF6-899D-3D763EDE449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730F974A-78D0-43B9-B793-1F6F578A59E0}"/>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FE979B22-6E40-443B-B8BD-D522F2F1508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6D0C0483-77B4-4E38-BDDD-DD83C87306F1}"/>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C884803C-136B-435D-ADA7-46146020538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ED2E74E9-D6DC-4104-A270-B3951D7325B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F61BA630-CB92-4B52-80A6-BB56E6489FD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A1A02DB1-04E9-4960-8A24-712F8E93537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C3923BBC-B69E-408A-A216-98548C76CE8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14764F2B-2B65-41FC-B0B4-F52F866FFA0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0FAC6447-CFA9-4081-A31F-046A52015D1B}"/>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C6406DF1-D019-4359-B4BF-7C41CEC7577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961D5F62-AED9-461C-AFF3-3C414386C76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B415DD12-77FF-40EC-B586-5246C403292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41911</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F1F179F1-106E-4B29-9EB1-83258D6344BD}"/>
            </a:ext>
          </a:extLst>
        </xdr:cNvPr>
        <xdr:cNvCxnSpPr/>
      </xdr:nvCxnSpPr>
      <xdr:spPr>
        <a:xfrm flipV="1">
          <a:off x="14696439" y="12846686"/>
          <a:ext cx="0" cy="1202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児童館】&#10;有形固定資産減価償却率最小値テキスト">
          <a:extLst>
            <a:ext uri="{FF2B5EF4-FFF2-40B4-BE49-F238E27FC236}">
              <a16:creationId xmlns:a16="http://schemas.microsoft.com/office/drawing/2014/main" id="{81CE21F3-5AAE-4679-BB0F-6C9CE5638769}"/>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52D0E947-E335-4C0D-A72F-68EF5F3C64FC}"/>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160038</xdr:rowOff>
    </xdr:from>
    <xdr:ext cx="405111" cy="259045"/>
    <xdr:sp macro="" textlink="">
      <xdr:nvSpPr>
        <xdr:cNvPr id="742" name="【児童館】&#10;有形固定資産減価償却率最大値テキスト">
          <a:extLst>
            <a:ext uri="{FF2B5EF4-FFF2-40B4-BE49-F238E27FC236}">
              <a16:creationId xmlns:a16="http://schemas.microsoft.com/office/drawing/2014/main" id="{2712AC0B-04A1-4013-86EE-FC44187F4AD5}"/>
            </a:ext>
          </a:extLst>
        </xdr:cNvPr>
        <xdr:cNvSpPr txBox="1"/>
      </xdr:nvSpPr>
      <xdr:spPr>
        <a:xfrm>
          <a:off x="14735175" y="1264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41911</xdr:rowOff>
    </xdr:from>
    <xdr:to>
      <xdr:col>86</xdr:col>
      <xdr:colOff>25400</xdr:colOff>
      <xdr:row>79</xdr:row>
      <xdr:rowOff>41911</xdr:rowOff>
    </xdr:to>
    <xdr:cxnSp macro="">
      <xdr:nvCxnSpPr>
        <xdr:cNvPr id="743" name="直線コネクタ 742">
          <a:extLst>
            <a:ext uri="{FF2B5EF4-FFF2-40B4-BE49-F238E27FC236}">
              <a16:creationId xmlns:a16="http://schemas.microsoft.com/office/drawing/2014/main" id="{70CC20D8-17B5-42BC-8D05-1F37C63542E9}"/>
            </a:ext>
          </a:extLst>
        </xdr:cNvPr>
        <xdr:cNvCxnSpPr/>
      </xdr:nvCxnSpPr>
      <xdr:spPr>
        <a:xfrm>
          <a:off x="14611350" y="12846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144797</xdr:rowOff>
    </xdr:from>
    <xdr:ext cx="405111" cy="259045"/>
    <xdr:sp macro="" textlink="">
      <xdr:nvSpPr>
        <xdr:cNvPr id="744" name="【児童館】&#10;有形固定資産減価償却率平均値テキスト">
          <a:extLst>
            <a:ext uri="{FF2B5EF4-FFF2-40B4-BE49-F238E27FC236}">
              <a16:creationId xmlns:a16="http://schemas.microsoft.com/office/drawing/2014/main" id="{D10F65DA-AC26-48EF-A260-F0A6FC4EE904}"/>
            </a:ext>
          </a:extLst>
        </xdr:cNvPr>
        <xdr:cNvSpPr txBox="1"/>
      </xdr:nvSpPr>
      <xdr:spPr>
        <a:xfrm>
          <a:off x="14735175" y="1342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745" name="フローチャート: 判断 744">
          <a:extLst>
            <a:ext uri="{FF2B5EF4-FFF2-40B4-BE49-F238E27FC236}">
              <a16:creationId xmlns:a16="http://schemas.microsoft.com/office/drawing/2014/main" id="{E85C8076-B563-4C83-A610-0B5D163487B3}"/>
            </a:ext>
          </a:extLst>
        </xdr:cNvPr>
        <xdr:cNvSpPr/>
      </xdr:nvSpPr>
      <xdr:spPr>
        <a:xfrm>
          <a:off x="14649450" y="1345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746" name="フローチャート: 判断 745">
          <a:extLst>
            <a:ext uri="{FF2B5EF4-FFF2-40B4-BE49-F238E27FC236}">
              <a16:creationId xmlns:a16="http://schemas.microsoft.com/office/drawing/2014/main" id="{A0740BE4-957F-4BBD-89FD-8FF42463D04F}"/>
            </a:ext>
          </a:extLst>
        </xdr:cNvPr>
        <xdr:cNvSpPr/>
      </xdr:nvSpPr>
      <xdr:spPr>
        <a:xfrm>
          <a:off x="13887450" y="136080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747" name="フローチャート: 判断 746">
          <a:extLst>
            <a:ext uri="{FF2B5EF4-FFF2-40B4-BE49-F238E27FC236}">
              <a16:creationId xmlns:a16="http://schemas.microsoft.com/office/drawing/2014/main" id="{8F1ED12F-9C4E-433F-A766-A81BB9074E8E}"/>
            </a:ext>
          </a:extLst>
        </xdr:cNvPr>
        <xdr:cNvSpPr/>
      </xdr:nvSpPr>
      <xdr:spPr>
        <a:xfrm>
          <a:off x="13096875" y="13579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748" name="フローチャート: 判断 747">
          <a:extLst>
            <a:ext uri="{FF2B5EF4-FFF2-40B4-BE49-F238E27FC236}">
              <a16:creationId xmlns:a16="http://schemas.microsoft.com/office/drawing/2014/main" id="{8B715E09-9044-44E9-B3ED-D1C54435BEE8}"/>
            </a:ext>
          </a:extLst>
        </xdr:cNvPr>
        <xdr:cNvSpPr/>
      </xdr:nvSpPr>
      <xdr:spPr>
        <a:xfrm>
          <a:off x="12296775" y="135604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749" name="フローチャート: 判断 748">
          <a:extLst>
            <a:ext uri="{FF2B5EF4-FFF2-40B4-BE49-F238E27FC236}">
              <a16:creationId xmlns:a16="http://schemas.microsoft.com/office/drawing/2014/main" id="{9033B351-209D-4E24-B4FA-AC77EA4D5D96}"/>
            </a:ext>
          </a:extLst>
        </xdr:cNvPr>
        <xdr:cNvSpPr/>
      </xdr:nvSpPr>
      <xdr:spPr>
        <a:xfrm>
          <a:off x="11487150" y="13560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17018E-5BE2-491D-87DF-91F5228C081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A559EC4B-8FC4-4A80-B5D7-4074056528D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EB1281EB-5F1E-4EE5-9EC5-2258EF4468B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AE8587E-B2D3-45C7-AB71-8424BD4C0FC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CF7E12A-672F-490C-9DB5-7C6C2D13091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755" name="楕円 754">
          <a:extLst>
            <a:ext uri="{FF2B5EF4-FFF2-40B4-BE49-F238E27FC236}">
              <a16:creationId xmlns:a16="http://schemas.microsoft.com/office/drawing/2014/main" id="{872B13EB-C2E8-4C60-8961-B465D8F9DFED}"/>
            </a:ext>
          </a:extLst>
        </xdr:cNvPr>
        <xdr:cNvSpPr/>
      </xdr:nvSpPr>
      <xdr:spPr>
        <a:xfrm>
          <a:off x="14649450" y="128485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136541</xdr:rowOff>
    </xdr:from>
    <xdr:ext cx="405111" cy="259045"/>
    <xdr:sp macro="" textlink="">
      <xdr:nvSpPr>
        <xdr:cNvPr id="756" name="【児童館】&#10;有形固定資産減価償却率該当値テキスト">
          <a:extLst>
            <a:ext uri="{FF2B5EF4-FFF2-40B4-BE49-F238E27FC236}">
              <a16:creationId xmlns:a16="http://schemas.microsoft.com/office/drawing/2014/main" id="{5F76B24F-4219-46B5-AEB2-A3443CDE861D}"/>
            </a:ext>
          </a:extLst>
        </xdr:cNvPr>
        <xdr:cNvSpPr txBox="1"/>
      </xdr:nvSpPr>
      <xdr:spPr>
        <a:xfrm>
          <a:off x="14735175" y="1277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757" name="楕円 756">
          <a:extLst>
            <a:ext uri="{FF2B5EF4-FFF2-40B4-BE49-F238E27FC236}">
              <a16:creationId xmlns:a16="http://schemas.microsoft.com/office/drawing/2014/main" id="{381FB51A-4B99-43E9-998B-316F63301922}"/>
            </a:ext>
          </a:extLst>
        </xdr:cNvPr>
        <xdr:cNvSpPr/>
      </xdr:nvSpPr>
      <xdr:spPr>
        <a:xfrm>
          <a:off x="13887450" y="13155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100964</xdr:rowOff>
    </xdr:from>
    <xdr:to>
      <xdr:col>85</xdr:col>
      <xdr:colOff>127000</xdr:colOff>
      <xdr:row>81</xdr:row>
      <xdr:rowOff>83820</xdr:rowOff>
    </xdr:to>
    <xdr:cxnSp macro="">
      <xdr:nvCxnSpPr>
        <xdr:cNvPr id="758" name="直線コネクタ 757">
          <a:extLst>
            <a:ext uri="{FF2B5EF4-FFF2-40B4-BE49-F238E27FC236}">
              <a16:creationId xmlns:a16="http://schemas.microsoft.com/office/drawing/2014/main" id="{420C0445-86DB-49D7-81A0-DA7C371F9B0B}"/>
            </a:ext>
          </a:extLst>
        </xdr:cNvPr>
        <xdr:cNvCxnSpPr/>
      </xdr:nvCxnSpPr>
      <xdr:spPr>
        <a:xfrm flipV="1">
          <a:off x="13935075" y="12905739"/>
          <a:ext cx="762000" cy="30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158750</xdr:rowOff>
    </xdr:from>
    <xdr:to>
      <xdr:col>76</xdr:col>
      <xdr:colOff>165100</xdr:colOff>
      <xdr:row>81</xdr:row>
      <xdr:rowOff>88900</xdr:rowOff>
    </xdr:to>
    <xdr:sp macro="" textlink="">
      <xdr:nvSpPr>
        <xdr:cNvPr id="759" name="楕円 758">
          <a:extLst>
            <a:ext uri="{FF2B5EF4-FFF2-40B4-BE49-F238E27FC236}">
              <a16:creationId xmlns:a16="http://schemas.microsoft.com/office/drawing/2014/main" id="{1ADE22B2-F103-44FA-9C49-04001F747122}"/>
            </a:ext>
          </a:extLst>
        </xdr:cNvPr>
        <xdr:cNvSpPr/>
      </xdr:nvSpPr>
      <xdr:spPr>
        <a:xfrm>
          <a:off x="13096875" y="13125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83820</xdr:rowOff>
    </xdr:to>
    <xdr:cxnSp macro="">
      <xdr:nvCxnSpPr>
        <xdr:cNvPr id="760" name="直線コネクタ 759">
          <a:extLst>
            <a:ext uri="{FF2B5EF4-FFF2-40B4-BE49-F238E27FC236}">
              <a16:creationId xmlns:a16="http://schemas.microsoft.com/office/drawing/2014/main" id="{DE4D4639-3F82-4A95-B96C-B5AA522BD7AE}"/>
            </a:ext>
          </a:extLst>
        </xdr:cNvPr>
        <xdr:cNvCxnSpPr/>
      </xdr:nvCxnSpPr>
      <xdr:spPr>
        <a:xfrm>
          <a:off x="13144500" y="1316355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113030</xdr:rowOff>
    </xdr:from>
    <xdr:to>
      <xdr:col>72</xdr:col>
      <xdr:colOff>38100</xdr:colOff>
      <xdr:row>81</xdr:row>
      <xdr:rowOff>43180</xdr:rowOff>
    </xdr:to>
    <xdr:sp macro="" textlink="">
      <xdr:nvSpPr>
        <xdr:cNvPr id="761" name="楕円 760">
          <a:extLst>
            <a:ext uri="{FF2B5EF4-FFF2-40B4-BE49-F238E27FC236}">
              <a16:creationId xmlns:a16="http://schemas.microsoft.com/office/drawing/2014/main" id="{C388FA29-C332-45FD-B06B-52D53AF46086}"/>
            </a:ext>
          </a:extLst>
        </xdr:cNvPr>
        <xdr:cNvSpPr/>
      </xdr:nvSpPr>
      <xdr:spPr>
        <a:xfrm>
          <a:off x="12296775" y="130765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163830</xdr:rowOff>
    </xdr:from>
    <xdr:to>
      <xdr:col>76</xdr:col>
      <xdr:colOff>114300</xdr:colOff>
      <xdr:row>81</xdr:row>
      <xdr:rowOff>38100</xdr:rowOff>
    </xdr:to>
    <xdr:cxnSp macro="">
      <xdr:nvCxnSpPr>
        <xdr:cNvPr id="762" name="直線コネクタ 761">
          <a:extLst>
            <a:ext uri="{FF2B5EF4-FFF2-40B4-BE49-F238E27FC236}">
              <a16:creationId xmlns:a16="http://schemas.microsoft.com/office/drawing/2014/main" id="{1E5D6B10-5B50-4CA6-A555-FFCE92BD6630}"/>
            </a:ext>
          </a:extLst>
        </xdr:cNvPr>
        <xdr:cNvCxnSpPr/>
      </xdr:nvCxnSpPr>
      <xdr:spPr>
        <a:xfrm>
          <a:off x="12344400" y="1312418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763" name="楕円 762">
          <a:extLst>
            <a:ext uri="{FF2B5EF4-FFF2-40B4-BE49-F238E27FC236}">
              <a16:creationId xmlns:a16="http://schemas.microsoft.com/office/drawing/2014/main" id="{D6216A1D-ADC6-491F-B63F-7510EEDB2F54}"/>
            </a:ext>
          </a:extLst>
        </xdr:cNvPr>
        <xdr:cNvSpPr/>
      </xdr:nvSpPr>
      <xdr:spPr>
        <a:xfrm>
          <a:off x="11487150" y="130276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80</xdr:row>
      <xdr:rowOff>163830</xdr:rowOff>
    </xdr:to>
    <xdr:cxnSp macro="">
      <xdr:nvCxnSpPr>
        <xdr:cNvPr id="764" name="直線コネクタ 763">
          <a:extLst>
            <a:ext uri="{FF2B5EF4-FFF2-40B4-BE49-F238E27FC236}">
              <a16:creationId xmlns:a16="http://schemas.microsoft.com/office/drawing/2014/main" id="{232EB75D-299D-4353-B98C-78F9CB3C2D0B}"/>
            </a:ext>
          </a:extLst>
        </xdr:cNvPr>
        <xdr:cNvCxnSpPr/>
      </xdr:nvCxnSpPr>
      <xdr:spPr>
        <a:xfrm>
          <a:off x="11534775" y="13084811"/>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89552</xdr:rowOff>
    </xdr:from>
    <xdr:ext cx="405111" cy="259045"/>
    <xdr:sp macro="" textlink="">
      <xdr:nvSpPr>
        <xdr:cNvPr id="765" name="n_1aveValue【児童館】&#10;有形固定資産減価償却率">
          <a:extLst>
            <a:ext uri="{FF2B5EF4-FFF2-40B4-BE49-F238E27FC236}">
              <a16:creationId xmlns:a16="http://schemas.microsoft.com/office/drawing/2014/main" id="{928A1194-C131-42C1-BF7E-5C79B5A4F95A}"/>
            </a:ext>
          </a:extLst>
        </xdr:cNvPr>
        <xdr:cNvSpPr txBox="1"/>
      </xdr:nvSpPr>
      <xdr:spPr>
        <a:xfrm>
          <a:off x="13745219"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766" name="n_2aveValue【児童館】&#10;有形固定資産減価償却率">
          <a:extLst>
            <a:ext uri="{FF2B5EF4-FFF2-40B4-BE49-F238E27FC236}">
              <a16:creationId xmlns:a16="http://schemas.microsoft.com/office/drawing/2014/main" id="{F29F4B44-608A-469E-BCE3-63488DD26075}"/>
            </a:ext>
          </a:extLst>
        </xdr:cNvPr>
        <xdr:cNvSpPr txBox="1"/>
      </xdr:nvSpPr>
      <xdr:spPr>
        <a:xfrm>
          <a:off x="12964169"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32402</xdr:rowOff>
    </xdr:from>
    <xdr:ext cx="405111" cy="259045"/>
    <xdr:sp macro="" textlink="">
      <xdr:nvSpPr>
        <xdr:cNvPr id="767" name="n_3aveValue【児童館】&#10;有形固定資産減価償却率">
          <a:extLst>
            <a:ext uri="{FF2B5EF4-FFF2-40B4-BE49-F238E27FC236}">
              <a16:creationId xmlns:a16="http://schemas.microsoft.com/office/drawing/2014/main" id="{00F4F67E-0DD8-457C-919C-29C86BEFAF9A}"/>
            </a:ext>
          </a:extLst>
        </xdr:cNvPr>
        <xdr:cNvSpPr txBox="1"/>
      </xdr:nvSpPr>
      <xdr:spPr>
        <a:xfrm>
          <a:off x="12164069"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768" name="n_4aveValue【児童館】&#10;有形固定資産減価償却率">
          <a:extLst>
            <a:ext uri="{FF2B5EF4-FFF2-40B4-BE49-F238E27FC236}">
              <a16:creationId xmlns:a16="http://schemas.microsoft.com/office/drawing/2014/main" id="{9F487132-462A-4443-895B-B3CE81979F93}"/>
            </a:ext>
          </a:extLst>
        </xdr:cNvPr>
        <xdr:cNvSpPr txBox="1"/>
      </xdr:nvSpPr>
      <xdr:spPr>
        <a:xfrm>
          <a:off x="113544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769" name="n_1mainValue【児童館】&#10;有形固定資産減価償却率">
          <a:extLst>
            <a:ext uri="{FF2B5EF4-FFF2-40B4-BE49-F238E27FC236}">
              <a16:creationId xmlns:a16="http://schemas.microsoft.com/office/drawing/2014/main" id="{D6B23A0C-4461-44CF-8308-AC86BEB7C1C9}"/>
            </a:ext>
          </a:extLst>
        </xdr:cNvPr>
        <xdr:cNvSpPr txBox="1"/>
      </xdr:nvSpPr>
      <xdr:spPr>
        <a:xfrm>
          <a:off x="13745219" y="1295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105427</xdr:rowOff>
    </xdr:from>
    <xdr:ext cx="405111" cy="259045"/>
    <xdr:sp macro="" textlink="">
      <xdr:nvSpPr>
        <xdr:cNvPr id="770" name="n_2mainValue【児童館】&#10;有形固定資産減価償却率">
          <a:extLst>
            <a:ext uri="{FF2B5EF4-FFF2-40B4-BE49-F238E27FC236}">
              <a16:creationId xmlns:a16="http://schemas.microsoft.com/office/drawing/2014/main" id="{201679B2-47E8-4D13-B234-FB4E7BFD98A6}"/>
            </a:ext>
          </a:extLst>
        </xdr:cNvPr>
        <xdr:cNvSpPr txBox="1"/>
      </xdr:nvSpPr>
      <xdr:spPr>
        <a:xfrm>
          <a:off x="12964169" y="1290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59707</xdr:rowOff>
    </xdr:from>
    <xdr:ext cx="405111" cy="259045"/>
    <xdr:sp macro="" textlink="">
      <xdr:nvSpPr>
        <xdr:cNvPr id="771" name="n_3mainValue【児童館】&#10;有形固定資産減価償却率">
          <a:extLst>
            <a:ext uri="{FF2B5EF4-FFF2-40B4-BE49-F238E27FC236}">
              <a16:creationId xmlns:a16="http://schemas.microsoft.com/office/drawing/2014/main" id="{36FD184B-933E-4CA1-824F-87D5B9C15B1E}"/>
            </a:ext>
          </a:extLst>
        </xdr:cNvPr>
        <xdr:cNvSpPr txBox="1"/>
      </xdr:nvSpPr>
      <xdr:spPr>
        <a:xfrm>
          <a:off x="12164069" y="1286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772" name="n_4mainValue【児童館】&#10;有形固定資産減価償却率">
          <a:extLst>
            <a:ext uri="{FF2B5EF4-FFF2-40B4-BE49-F238E27FC236}">
              <a16:creationId xmlns:a16="http://schemas.microsoft.com/office/drawing/2014/main" id="{6FD47AF1-59CA-44E6-A683-A91242D61D79}"/>
            </a:ext>
          </a:extLst>
        </xdr:cNvPr>
        <xdr:cNvSpPr txBox="1"/>
      </xdr:nvSpPr>
      <xdr:spPr>
        <a:xfrm>
          <a:off x="11354444" y="1281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527EC502-A76C-40FC-B317-8D0CCB3029C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0CFB6361-3A3D-4D3D-9E33-E92C5DADF92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6867E819-3329-4313-96A8-4F98907F7F9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4D205539-F2B9-4353-9529-4C7DCF10A03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F2D79C0C-99D5-4FE6-BB10-667A1A5F44F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C431B84B-DFEF-4ADD-AB43-BDC14646409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4C1EF0DB-2EB7-458B-94E1-397E8E1E029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90C96BAA-80D6-4CC1-8BDD-B68782CF379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240B6FF5-D5C1-4F70-8D60-4D45946AF1F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10854746-E450-458D-9593-B73A7849589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3" name="直線コネクタ 782">
          <a:extLst>
            <a:ext uri="{FF2B5EF4-FFF2-40B4-BE49-F238E27FC236}">
              <a16:creationId xmlns:a16="http://schemas.microsoft.com/office/drawing/2014/main" id="{FCCC0EC9-B168-4332-8B58-CE2A5B9B2BC8}"/>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4" name="テキスト ボックス 783">
          <a:extLst>
            <a:ext uri="{FF2B5EF4-FFF2-40B4-BE49-F238E27FC236}">
              <a16:creationId xmlns:a16="http://schemas.microsoft.com/office/drawing/2014/main" id="{D7F2D205-3057-4BA8-84E1-3C1D571CF3F3}"/>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5" name="直線コネクタ 784">
          <a:extLst>
            <a:ext uri="{FF2B5EF4-FFF2-40B4-BE49-F238E27FC236}">
              <a16:creationId xmlns:a16="http://schemas.microsoft.com/office/drawing/2014/main" id="{BBC4D81C-0EA6-43B0-9DBB-D2EFF61A952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6" name="テキスト ボックス 785">
          <a:extLst>
            <a:ext uri="{FF2B5EF4-FFF2-40B4-BE49-F238E27FC236}">
              <a16:creationId xmlns:a16="http://schemas.microsoft.com/office/drawing/2014/main" id="{CF1427DD-4AD7-4810-9842-A6D72DC53CB8}"/>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87" name="直線コネクタ 786">
          <a:extLst>
            <a:ext uri="{FF2B5EF4-FFF2-40B4-BE49-F238E27FC236}">
              <a16:creationId xmlns:a16="http://schemas.microsoft.com/office/drawing/2014/main" id="{2FBE7C85-63D3-40BA-A592-61F9278E82BD}"/>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88" name="テキスト ボックス 787">
          <a:extLst>
            <a:ext uri="{FF2B5EF4-FFF2-40B4-BE49-F238E27FC236}">
              <a16:creationId xmlns:a16="http://schemas.microsoft.com/office/drawing/2014/main" id="{C2FF45ED-0A23-42E1-BD18-EC56E8066185}"/>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65874A2D-757F-444F-B1EC-7CF85D502D9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8D3982B3-76FA-4E2E-A0BC-AD4E598A509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児童館】&#10;一人当たり面積グラフ枠">
          <a:extLst>
            <a:ext uri="{FF2B5EF4-FFF2-40B4-BE49-F238E27FC236}">
              <a16:creationId xmlns:a16="http://schemas.microsoft.com/office/drawing/2014/main" id="{0C04BD0D-AED0-471B-94DB-EF529457414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49530</xdr:rowOff>
    </xdr:from>
    <xdr:to>
      <xdr:col>116</xdr:col>
      <xdr:colOff>62864</xdr:colOff>
      <xdr:row>84</xdr:row>
      <xdr:rowOff>169545</xdr:rowOff>
    </xdr:to>
    <xdr:cxnSp macro="">
      <xdr:nvCxnSpPr>
        <xdr:cNvPr id="792" name="直線コネクタ 791">
          <a:extLst>
            <a:ext uri="{FF2B5EF4-FFF2-40B4-BE49-F238E27FC236}">
              <a16:creationId xmlns:a16="http://schemas.microsoft.com/office/drawing/2014/main" id="{ACBB4453-3567-4BCF-92B8-91B617916BEC}"/>
            </a:ext>
          </a:extLst>
        </xdr:cNvPr>
        <xdr:cNvCxnSpPr/>
      </xdr:nvCxnSpPr>
      <xdr:spPr>
        <a:xfrm flipV="1">
          <a:off x="19954239" y="12686030"/>
          <a:ext cx="0" cy="1085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793" name="【児童館】&#10;一人当たり面積最小値テキスト">
          <a:extLst>
            <a:ext uri="{FF2B5EF4-FFF2-40B4-BE49-F238E27FC236}">
              <a16:creationId xmlns:a16="http://schemas.microsoft.com/office/drawing/2014/main" id="{56FE5A9B-AF7F-4AD3-B661-E454406C72E7}"/>
            </a:ext>
          </a:extLst>
        </xdr:cNvPr>
        <xdr:cNvSpPr txBox="1"/>
      </xdr:nvSpPr>
      <xdr:spPr>
        <a:xfrm>
          <a:off x="19992975" y="1377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794" name="直線コネクタ 793">
          <a:extLst>
            <a:ext uri="{FF2B5EF4-FFF2-40B4-BE49-F238E27FC236}">
              <a16:creationId xmlns:a16="http://schemas.microsoft.com/office/drawing/2014/main" id="{432F0EBC-9ECE-49D4-9082-730EE2E7C372}"/>
            </a:ext>
          </a:extLst>
        </xdr:cNvPr>
        <xdr:cNvCxnSpPr/>
      </xdr:nvCxnSpPr>
      <xdr:spPr>
        <a:xfrm>
          <a:off x="19878675" y="13771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167657</xdr:rowOff>
    </xdr:from>
    <xdr:ext cx="469744" cy="259045"/>
    <xdr:sp macro="" textlink="">
      <xdr:nvSpPr>
        <xdr:cNvPr id="795" name="【児童館】&#10;一人当たり面積最大値テキスト">
          <a:extLst>
            <a:ext uri="{FF2B5EF4-FFF2-40B4-BE49-F238E27FC236}">
              <a16:creationId xmlns:a16="http://schemas.microsoft.com/office/drawing/2014/main" id="{D7597CCE-B118-4258-95D2-6280FAFD80D6}"/>
            </a:ext>
          </a:extLst>
        </xdr:cNvPr>
        <xdr:cNvSpPr txBox="1"/>
      </xdr:nvSpPr>
      <xdr:spPr>
        <a:xfrm>
          <a:off x="19992975" y="1248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796" name="直線コネクタ 795">
          <a:extLst>
            <a:ext uri="{FF2B5EF4-FFF2-40B4-BE49-F238E27FC236}">
              <a16:creationId xmlns:a16="http://schemas.microsoft.com/office/drawing/2014/main" id="{CA560827-691A-44D3-BFA9-D31E9F862A7A}"/>
            </a:ext>
          </a:extLst>
        </xdr:cNvPr>
        <xdr:cNvCxnSpPr/>
      </xdr:nvCxnSpPr>
      <xdr:spPr>
        <a:xfrm>
          <a:off x="19878675" y="1268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158766</xdr:rowOff>
    </xdr:from>
    <xdr:ext cx="469744" cy="259045"/>
    <xdr:sp macro="" textlink="">
      <xdr:nvSpPr>
        <xdr:cNvPr id="797" name="【児童館】&#10;一人当たり面積平均値テキスト">
          <a:extLst>
            <a:ext uri="{FF2B5EF4-FFF2-40B4-BE49-F238E27FC236}">
              <a16:creationId xmlns:a16="http://schemas.microsoft.com/office/drawing/2014/main" id="{B0883527-7958-4041-B8CD-3F34A825E78F}"/>
            </a:ext>
          </a:extLst>
        </xdr:cNvPr>
        <xdr:cNvSpPr txBox="1"/>
      </xdr:nvSpPr>
      <xdr:spPr>
        <a:xfrm>
          <a:off x="19992975" y="13287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135889</xdr:rowOff>
    </xdr:from>
    <xdr:to>
      <xdr:col>116</xdr:col>
      <xdr:colOff>114300</xdr:colOff>
      <xdr:row>83</xdr:row>
      <xdr:rowOff>66039</xdr:rowOff>
    </xdr:to>
    <xdr:sp macro="" textlink="">
      <xdr:nvSpPr>
        <xdr:cNvPr id="798" name="フローチャート: 判断 797">
          <a:extLst>
            <a:ext uri="{FF2B5EF4-FFF2-40B4-BE49-F238E27FC236}">
              <a16:creationId xmlns:a16="http://schemas.microsoft.com/office/drawing/2014/main" id="{B8E10DEB-AD81-48F5-AEBC-A258B435F6A2}"/>
            </a:ext>
          </a:extLst>
        </xdr:cNvPr>
        <xdr:cNvSpPr/>
      </xdr:nvSpPr>
      <xdr:spPr>
        <a:xfrm>
          <a:off x="19897725"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153036</xdr:rowOff>
    </xdr:from>
    <xdr:to>
      <xdr:col>112</xdr:col>
      <xdr:colOff>38100</xdr:colOff>
      <xdr:row>83</xdr:row>
      <xdr:rowOff>83186</xdr:rowOff>
    </xdr:to>
    <xdr:sp macro="" textlink="">
      <xdr:nvSpPr>
        <xdr:cNvPr id="799" name="フローチャート: 判断 798">
          <a:extLst>
            <a:ext uri="{FF2B5EF4-FFF2-40B4-BE49-F238E27FC236}">
              <a16:creationId xmlns:a16="http://schemas.microsoft.com/office/drawing/2014/main" id="{681D7A63-C98F-4B26-823D-76F15CFC7516}"/>
            </a:ext>
          </a:extLst>
        </xdr:cNvPr>
        <xdr:cNvSpPr/>
      </xdr:nvSpPr>
      <xdr:spPr>
        <a:xfrm>
          <a:off x="19154775" y="134404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800" name="フローチャート: 判断 799">
          <a:extLst>
            <a:ext uri="{FF2B5EF4-FFF2-40B4-BE49-F238E27FC236}">
              <a16:creationId xmlns:a16="http://schemas.microsoft.com/office/drawing/2014/main" id="{B2219251-1820-4D4D-868B-76AD91D6D4D0}"/>
            </a:ext>
          </a:extLst>
        </xdr:cNvPr>
        <xdr:cNvSpPr/>
      </xdr:nvSpPr>
      <xdr:spPr>
        <a:xfrm>
          <a:off x="18345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164464</xdr:rowOff>
    </xdr:from>
    <xdr:to>
      <xdr:col>102</xdr:col>
      <xdr:colOff>165100</xdr:colOff>
      <xdr:row>83</xdr:row>
      <xdr:rowOff>94614</xdr:rowOff>
    </xdr:to>
    <xdr:sp macro="" textlink="">
      <xdr:nvSpPr>
        <xdr:cNvPr id="801" name="フローチャート: 判断 800">
          <a:extLst>
            <a:ext uri="{FF2B5EF4-FFF2-40B4-BE49-F238E27FC236}">
              <a16:creationId xmlns:a16="http://schemas.microsoft.com/office/drawing/2014/main" id="{6386C7BD-A19A-4B3C-A407-0E8D1CA3242B}"/>
            </a:ext>
          </a:extLst>
        </xdr:cNvPr>
        <xdr:cNvSpPr/>
      </xdr:nvSpPr>
      <xdr:spPr>
        <a:xfrm>
          <a:off x="17554575" y="134486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95886</xdr:rowOff>
    </xdr:from>
    <xdr:to>
      <xdr:col>98</xdr:col>
      <xdr:colOff>38100</xdr:colOff>
      <xdr:row>79</xdr:row>
      <xdr:rowOff>26036</xdr:rowOff>
    </xdr:to>
    <xdr:sp macro="" textlink="">
      <xdr:nvSpPr>
        <xdr:cNvPr id="802" name="フローチャート: 判断 801">
          <a:extLst>
            <a:ext uri="{FF2B5EF4-FFF2-40B4-BE49-F238E27FC236}">
              <a16:creationId xmlns:a16="http://schemas.microsoft.com/office/drawing/2014/main" id="{D6A010D9-B630-442E-8763-E6743D4D4935}"/>
            </a:ext>
          </a:extLst>
        </xdr:cNvPr>
        <xdr:cNvSpPr/>
      </xdr:nvSpPr>
      <xdr:spPr>
        <a:xfrm>
          <a:off x="16754475" y="12735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D2C615FA-454E-4C1E-83B4-807BFFD717A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1328755C-2ECB-45C1-A6EF-05A6EB580FF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DD54756B-AAB2-44B5-98B4-7581B7DC202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49ADD3C4-5D7D-40C6-9850-AD2D63EF89D6}"/>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6C77CC8-3CC1-4030-8C64-A1F62884FF4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73025</xdr:rowOff>
    </xdr:from>
    <xdr:to>
      <xdr:col>116</xdr:col>
      <xdr:colOff>114300</xdr:colOff>
      <xdr:row>84</xdr:row>
      <xdr:rowOff>3175</xdr:rowOff>
    </xdr:to>
    <xdr:sp macro="" textlink="">
      <xdr:nvSpPr>
        <xdr:cNvPr id="808" name="楕円 807">
          <a:extLst>
            <a:ext uri="{FF2B5EF4-FFF2-40B4-BE49-F238E27FC236}">
              <a16:creationId xmlns:a16="http://schemas.microsoft.com/office/drawing/2014/main" id="{96886F62-5694-4012-94F7-A6AEFB01EAF5}"/>
            </a:ext>
          </a:extLst>
        </xdr:cNvPr>
        <xdr:cNvSpPr/>
      </xdr:nvSpPr>
      <xdr:spPr>
        <a:xfrm>
          <a:off x="19897725" y="13522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51452</xdr:rowOff>
    </xdr:from>
    <xdr:ext cx="469744" cy="259045"/>
    <xdr:sp macro="" textlink="">
      <xdr:nvSpPr>
        <xdr:cNvPr id="809" name="【児童館】&#10;一人当たり面積該当値テキスト">
          <a:extLst>
            <a:ext uri="{FF2B5EF4-FFF2-40B4-BE49-F238E27FC236}">
              <a16:creationId xmlns:a16="http://schemas.microsoft.com/office/drawing/2014/main" id="{754D39B6-51BA-42B7-9192-136462E0A47D}"/>
            </a:ext>
          </a:extLst>
        </xdr:cNvPr>
        <xdr:cNvSpPr txBox="1"/>
      </xdr:nvSpPr>
      <xdr:spPr>
        <a:xfrm>
          <a:off x="19992975"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141605</xdr:rowOff>
    </xdr:from>
    <xdr:to>
      <xdr:col>112</xdr:col>
      <xdr:colOff>38100</xdr:colOff>
      <xdr:row>84</xdr:row>
      <xdr:rowOff>71755</xdr:rowOff>
    </xdr:to>
    <xdr:sp macro="" textlink="">
      <xdr:nvSpPr>
        <xdr:cNvPr id="810" name="楕円 809">
          <a:extLst>
            <a:ext uri="{FF2B5EF4-FFF2-40B4-BE49-F238E27FC236}">
              <a16:creationId xmlns:a16="http://schemas.microsoft.com/office/drawing/2014/main" id="{EE8DE130-C628-42E0-B9FC-E50E1C054034}"/>
            </a:ext>
          </a:extLst>
        </xdr:cNvPr>
        <xdr:cNvSpPr/>
      </xdr:nvSpPr>
      <xdr:spPr>
        <a:xfrm>
          <a:off x="19154775" y="135940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123825</xdr:rowOff>
    </xdr:from>
    <xdr:to>
      <xdr:col>116</xdr:col>
      <xdr:colOff>63500</xdr:colOff>
      <xdr:row>84</xdr:row>
      <xdr:rowOff>20955</xdr:rowOff>
    </xdr:to>
    <xdr:cxnSp macro="">
      <xdr:nvCxnSpPr>
        <xdr:cNvPr id="811" name="直線コネクタ 810">
          <a:extLst>
            <a:ext uri="{FF2B5EF4-FFF2-40B4-BE49-F238E27FC236}">
              <a16:creationId xmlns:a16="http://schemas.microsoft.com/office/drawing/2014/main" id="{032F1C4C-8B8A-4B5D-82EE-1EE2A918FFD8}"/>
            </a:ext>
          </a:extLst>
        </xdr:cNvPr>
        <xdr:cNvCxnSpPr/>
      </xdr:nvCxnSpPr>
      <xdr:spPr>
        <a:xfrm flipV="1">
          <a:off x="19202400" y="13569950"/>
          <a:ext cx="752475"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147320</xdr:rowOff>
    </xdr:from>
    <xdr:to>
      <xdr:col>107</xdr:col>
      <xdr:colOff>101600</xdr:colOff>
      <xdr:row>84</xdr:row>
      <xdr:rowOff>77470</xdr:rowOff>
    </xdr:to>
    <xdr:sp macro="" textlink="">
      <xdr:nvSpPr>
        <xdr:cNvPr id="812" name="楕円 811">
          <a:extLst>
            <a:ext uri="{FF2B5EF4-FFF2-40B4-BE49-F238E27FC236}">
              <a16:creationId xmlns:a16="http://schemas.microsoft.com/office/drawing/2014/main" id="{EFBB79F9-8CFA-4F45-ABF1-1D1FAF5E2B99}"/>
            </a:ext>
          </a:extLst>
        </xdr:cNvPr>
        <xdr:cNvSpPr/>
      </xdr:nvSpPr>
      <xdr:spPr>
        <a:xfrm>
          <a:off x="18345150" y="13593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20955</xdr:rowOff>
    </xdr:from>
    <xdr:to>
      <xdr:col>111</xdr:col>
      <xdr:colOff>177800</xdr:colOff>
      <xdr:row>84</xdr:row>
      <xdr:rowOff>26670</xdr:rowOff>
    </xdr:to>
    <xdr:cxnSp macro="">
      <xdr:nvCxnSpPr>
        <xdr:cNvPr id="813" name="直線コネクタ 812">
          <a:extLst>
            <a:ext uri="{FF2B5EF4-FFF2-40B4-BE49-F238E27FC236}">
              <a16:creationId xmlns:a16="http://schemas.microsoft.com/office/drawing/2014/main" id="{FBB52893-CEC7-4258-BA3B-5FF5661D8F51}"/>
            </a:ext>
          </a:extLst>
        </xdr:cNvPr>
        <xdr:cNvCxnSpPr/>
      </xdr:nvCxnSpPr>
      <xdr:spPr>
        <a:xfrm flipV="1">
          <a:off x="18392775" y="13632180"/>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153036</xdr:rowOff>
    </xdr:from>
    <xdr:to>
      <xdr:col>102</xdr:col>
      <xdr:colOff>165100</xdr:colOff>
      <xdr:row>84</xdr:row>
      <xdr:rowOff>83186</xdr:rowOff>
    </xdr:to>
    <xdr:sp macro="" textlink="">
      <xdr:nvSpPr>
        <xdr:cNvPr id="814" name="楕円 813">
          <a:extLst>
            <a:ext uri="{FF2B5EF4-FFF2-40B4-BE49-F238E27FC236}">
              <a16:creationId xmlns:a16="http://schemas.microsoft.com/office/drawing/2014/main" id="{2CEDB805-D9BF-4094-9005-BB4511EC0213}"/>
            </a:ext>
          </a:extLst>
        </xdr:cNvPr>
        <xdr:cNvSpPr/>
      </xdr:nvSpPr>
      <xdr:spPr>
        <a:xfrm>
          <a:off x="17554575" y="13602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26670</xdr:rowOff>
    </xdr:from>
    <xdr:to>
      <xdr:col>107</xdr:col>
      <xdr:colOff>50800</xdr:colOff>
      <xdr:row>84</xdr:row>
      <xdr:rowOff>32386</xdr:rowOff>
    </xdr:to>
    <xdr:cxnSp macro="">
      <xdr:nvCxnSpPr>
        <xdr:cNvPr id="815" name="直線コネクタ 814">
          <a:extLst>
            <a:ext uri="{FF2B5EF4-FFF2-40B4-BE49-F238E27FC236}">
              <a16:creationId xmlns:a16="http://schemas.microsoft.com/office/drawing/2014/main" id="{A57DD701-C40E-40EB-B397-E7F56CBF1B87}"/>
            </a:ext>
          </a:extLst>
        </xdr:cNvPr>
        <xdr:cNvCxnSpPr/>
      </xdr:nvCxnSpPr>
      <xdr:spPr>
        <a:xfrm flipV="1">
          <a:off x="17602200" y="136410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6" name="楕円 815">
          <a:extLst>
            <a:ext uri="{FF2B5EF4-FFF2-40B4-BE49-F238E27FC236}">
              <a16:creationId xmlns:a16="http://schemas.microsoft.com/office/drawing/2014/main" id="{1736283C-5149-4832-8D10-C1289CA2568A}"/>
            </a:ext>
          </a:extLst>
        </xdr:cNvPr>
        <xdr:cNvSpPr/>
      </xdr:nvSpPr>
      <xdr:spPr>
        <a:xfrm>
          <a:off x="167544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32386</xdr:rowOff>
    </xdr:from>
    <xdr:to>
      <xdr:col>102</xdr:col>
      <xdr:colOff>114300</xdr:colOff>
      <xdr:row>84</xdr:row>
      <xdr:rowOff>38100</xdr:rowOff>
    </xdr:to>
    <xdr:cxnSp macro="">
      <xdr:nvCxnSpPr>
        <xdr:cNvPr id="817" name="直線コネクタ 816">
          <a:extLst>
            <a:ext uri="{FF2B5EF4-FFF2-40B4-BE49-F238E27FC236}">
              <a16:creationId xmlns:a16="http://schemas.microsoft.com/office/drawing/2014/main" id="{08956A7A-DE37-4582-A4C0-1BF51B15FEB7}"/>
            </a:ext>
          </a:extLst>
        </xdr:cNvPr>
        <xdr:cNvCxnSpPr/>
      </xdr:nvCxnSpPr>
      <xdr:spPr>
        <a:xfrm flipV="1">
          <a:off x="16802100" y="13640436"/>
          <a:ext cx="8001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99713</xdr:rowOff>
    </xdr:from>
    <xdr:ext cx="469744" cy="259045"/>
    <xdr:sp macro="" textlink="">
      <xdr:nvSpPr>
        <xdr:cNvPr id="818" name="n_1aveValue【児童館】&#10;一人当たり面積">
          <a:extLst>
            <a:ext uri="{FF2B5EF4-FFF2-40B4-BE49-F238E27FC236}">
              <a16:creationId xmlns:a16="http://schemas.microsoft.com/office/drawing/2014/main" id="{B5234426-0EB7-4ABA-893F-162765DF095E}"/>
            </a:ext>
          </a:extLst>
        </xdr:cNvPr>
        <xdr:cNvSpPr txBox="1"/>
      </xdr:nvSpPr>
      <xdr:spPr>
        <a:xfrm>
          <a:off x="18983402" y="1322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105427</xdr:rowOff>
    </xdr:from>
    <xdr:ext cx="469744" cy="259045"/>
    <xdr:sp macro="" textlink="">
      <xdr:nvSpPr>
        <xdr:cNvPr id="819" name="n_2aveValue【児童館】&#10;一人当たり面積">
          <a:extLst>
            <a:ext uri="{FF2B5EF4-FFF2-40B4-BE49-F238E27FC236}">
              <a16:creationId xmlns:a16="http://schemas.microsoft.com/office/drawing/2014/main" id="{EB4173B5-194B-40C2-A592-FB4D7BF48B0C}"/>
            </a:ext>
          </a:extLst>
        </xdr:cNvPr>
        <xdr:cNvSpPr txBox="1"/>
      </xdr:nvSpPr>
      <xdr:spPr>
        <a:xfrm>
          <a:off x="18183302"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111141</xdr:rowOff>
    </xdr:from>
    <xdr:ext cx="469744" cy="259045"/>
    <xdr:sp macro="" textlink="">
      <xdr:nvSpPr>
        <xdr:cNvPr id="820" name="n_3aveValue【児童館】&#10;一人当たり面積">
          <a:extLst>
            <a:ext uri="{FF2B5EF4-FFF2-40B4-BE49-F238E27FC236}">
              <a16:creationId xmlns:a16="http://schemas.microsoft.com/office/drawing/2014/main" id="{890F6EDE-CF14-4777-9813-4721F96256EB}"/>
            </a:ext>
          </a:extLst>
        </xdr:cNvPr>
        <xdr:cNvSpPr txBox="1"/>
      </xdr:nvSpPr>
      <xdr:spPr>
        <a:xfrm>
          <a:off x="17383202" y="1323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42563</xdr:rowOff>
    </xdr:from>
    <xdr:ext cx="469744" cy="259045"/>
    <xdr:sp macro="" textlink="">
      <xdr:nvSpPr>
        <xdr:cNvPr id="821" name="n_4aveValue【児童館】&#10;一人当たり面積">
          <a:extLst>
            <a:ext uri="{FF2B5EF4-FFF2-40B4-BE49-F238E27FC236}">
              <a16:creationId xmlns:a16="http://schemas.microsoft.com/office/drawing/2014/main" id="{5D3C176C-3EEA-4DF5-BDE1-1F84F4F76577}"/>
            </a:ext>
          </a:extLst>
        </xdr:cNvPr>
        <xdr:cNvSpPr txBox="1"/>
      </xdr:nvSpPr>
      <xdr:spPr>
        <a:xfrm>
          <a:off x="16592627" y="1252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62882</xdr:rowOff>
    </xdr:from>
    <xdr:ext cx="469744" cy="259045"/>
    <xdr:sp macro="" textlink="">
      <xdr:nvSpPr>
        <xdr:cNvPr id="822" name="n_1mainValue【児童館】&#10;一人当たり面積">
          <a:extLst>
            <a:ext uri="{FF2B5EF4-FFF2-40B4-BE49-F238E27FC236}">
              <a16:creationId xmlns:a16="http://schemas.microsoft.com/office/drawing/2014/main" id="{9496E05F-DA24-40F6-B6BD-318117534C0F}"/>
            </a:ext>
          </a:extLst>
        </xdr:cNvPr>
        <xdr:cNvSpPr txBox="1"/>
      </xdr:nvSpPr>
      <xdr:spPr>
        <a:xfrm>
          <a:off x="18983402" y="1367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68597</xdr:rowOff>
    </xdr:from>
    <xdr:ext cx="469744" cy="259045"/>
    <xdr:sp macro="" textlink="">
      <xdr:nvSpPr>
        <xdr:cNvPr id="823" name="n_2mainValue【児童館】&#10;一人当たり面積">
          <a:extLst>
            <a:ext uri="{FF2B5EF4-FFF2-40B4-BE49-F238E27FC236}">
              <a16:creationId xmlns:a16="http://schemas.microsoft.com/office/drawing/2014/main" id="{382DCC74-7CA7-4EE7-AF23-1EEBF910B9FA}"/>
            </a:ext>
          </a:extLst>
        </xdr:cNvPr>
        <xdr:cNvSpPr txBox="1"/>
      </xdr:nvSpPr>
      <xdr:spPr>
        <a:xfrm>
          <a:off x="18183302"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74313</xdr:rowOff>
    </xdr:from>
    <xdr:ext cx="469744" cy="259045"/>
    <xdr:sp macro="" textlink="">
      <xdr:nvSpPr>
        <xdr:cNvPr id="824" name="n_3mainValue【児童館】&#10;一人当たり面積">
          <a:extLst>
            <a:ext uri="{FF2B5EF4-FFF2-40B4-BE49-F238E27FC236}">
              <a16:creationId xmlns:a16="http://schemas.microsoft.com/office/drawing/2014/main" id="{18AA9C05-2295-4950-9986-3807AC2B689B}"/>
            </a:ext>
          </a:extLst>
        </xdr:cNvPr>
        <xdr:cNvSpPr txBox="1"/>
      </xdr:nvSpPr>
      <xdr:spPr>
        <a:xfrm>
          <a:off x="17383202" y="1368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25" name="n_4mainValue【児童館】&#10;一人当たり面積">
          <a:extLst>
            <a:ext uri="{FF2B5EF4-FFF2-40B4-BE49-F238E27FC236}">
              <a16:creationId xmlns:a16="http://schemas.microsoft.com/office/drawing/2014/main" id="{BA503C3C-0578-4206-81D1-71AA9916B803}"/>
            </a:ext>
          </a:extLst>
        </xdr:cNvPr>
        <xdr:cNvSpPr txBox="1"/>
      </xdr:nvSpPr>
      <xdr:spPr>
        <a:xfrm>
          <a:off x="165926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CE3E6650-09D1-4CE4-BE81-8DA7228D02F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37B5B635-E5DB-41B7-9A4C-B037433BEF9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8AFE9733-6B04-446B-9583-8BD67EA1AE7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4B0D6110-48E9-478F-ADA9-F5914380FEB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D9D08EB2-84D7-46D8-81BD-1D892F2CDEC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FFBF1538-F097-4CAB-BBF1-A2C07B956A6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C4F2FCED-CDAC-4826-926D-90AA70BDB54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00EF009B-6905-4D47-BB05-D8F28BBA3CD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34543D11-D82C-439B-8A9E-9D928DA13BB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57055AAA-A58B-4EC6-B54F-132D405CBE3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9FE17186-1B2C-43B7-BDA0-5FEA204EC7D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7" name="直線コネクタ 836">
          <a:extLst>
            <a:ext uri="{FF2B5EF4-FFF2-40B4-BE49-F238E27FC236}">
              <a16:creationId xmlns:a16="http://schemas.microsoft.com/office/drawing/2014/main" id="{A8D566EF-A99B-4048-98FD-05688527E34B}"/>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8" name="テキスト ボックス 837">
          <a:extLst>
            <a:ext uri="{FF2B5EF4-FFF2-40B4-BE49-F238E27FC236}">
              <a16:creationId xmlns:a16="http://schemas.microsoft.com/office/drawing/2014/main" id="{BC6D47E3-B99A-4299-90A7-7E09519B93FF}"/>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9" name="直線コネクタ 838">
          <a:extLst>
            <a:ext uri="{FF2B5EF4-FFF2-40B4-BE49-F238E27FC236}">
              <a16:creationId xmlns:a16="http://schemas.microsoft.com/office/drawing/2014/main" id="{E02E671D-E0B2-439D-ABBE-A3623A218A36}"/>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0" name="テキスト ボックス 839">
          <a:extLst>
            <a:ext uri="{FF2B5EF4-FFF2-40B4-BE49-F238E27FC236}">
              <a16:creationId xmlns:a16="http://schemas.microsoft.com/office/drawing/2014/main" id="{E9EEADCF-7E6B-483B-97EA-82AEE331CF30}"/>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1" name="直線コネクタ 840">
          <a:extLst>
            <a:ext uri="{FF2B5EF4-FFF2-40B4-BE49-F238E27FC236}">
              <a16:creationId xmlns:a16="http://schemas.microsoft.com/office/drawing/2014/main" id="{40C9945B-DDE8-45D7-8E2E-86650517C50C}"/>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2" name="テキスト ボックス 841">
          <a:extLst>
            <a:ext uri="{FF2B5EF4-FFF2-40B4-BE49-F238E27FC236}">
              <a16:creationId xmlns:a16="http://schemas.microsoft.com/office/drawing/2014/main" id="{8E3FBD2C-486C-4D0D-B00B-0DC2A19364B8}"/>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3" name="直線コネクタ 842">
          <a:extLst>
            <a:ext uri="{FF2B5EF4-FFF2-40B4-BE49-F238E27FC236}">
              <a16:creationId xmlns:a16="http://schemas.microsoft.com/office/drawing/2014/main" id="{E7285D2D-7E9A-452C-B5E9-1F2FB0EEBE7C}"/>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4" name="テキスト ボックス 843">
          <a:extLst>
            <a:ext uri="{FF2B5EF4-FFF2-40B4-BE49-F238E27FC236}">
              <a16:creationId xmlns:a16="http://schemas.microsoft.com/office/drawing/2014/main" id="{18BFE447-0EC5-4372-91D3-94F522B5227F}"/>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6451D324-86E3-40D6-BBF0-50B638DDB87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6" name="テキスト ボックス 845">
          <a:extLst>
            <a:ext uri="{FF2B5EF4-FFF2-40B4-BE49-F238E27FC236}">
              <a16:creationId xmlns:a16="http://schemas.microsoft.com/office/drawing/2014/main" id="{56C3BEF4-45AC-4640-B87F-6ADD523AA59C}"/>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公民館】&#10;有形固定資産減価償却率グラフ枠">
          <a:extLst>
            <a:ext uri="{FF2B5EF4-FFF2-40B4-BE49-F238E27FC236}">
              <a16:creationId xmlns:a16="http://schemas.microsoft.com/office/drawing/2014/main" id="{DEEBD452-4D2F-4073-82B8-60CBF5EF24C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848" name="直線コネクタ 847">
          <a:extLst>
            <a:ext uri="{FF2B5EF4-FFF2-40B4-BE49-F238E27FC236}">
              <a16:creationId xmlns:a16="http://schemas.microsoft.com/office/drawing/2014/main" id="{0F084C6A-0375-4786-B6B6-CAE3D57A32E0}"/>
            </a:ext>
          </a:extLst>
        </xdr:cNvPr>
        <xdr:cNvCxnSpPr/>
      </xdr:nvCxnSpPr>
      <xdr:spPr>
        <a:xfrm flipV="1">
          <a:off x="14696439" y="16543655"/>
          <a:ext cx="0" cy="1191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49" name="【公民館】&#10;有形固定資産減価償却率最小値テキスト">
          <a:extLst>
            <a:ext uri="{FF2B5EF4-FFF2-40B4-BE49-F238E27FC236}">
              <a16:creationId xmlns:a16="http://schemas.microsoft.com/office/drawing/2014/main" id="{396F84C9-FB96-4903-85D4-9B7538A304C4}"/>
            </a:ext>
          </a:extLst>
        </xdr:cNvPr>
        <xdr:cNvSpPr txBox="1"/>
      </xdr:nvSpPr>
      <xdr:spPr>
        <a:xfrm>
          <a:off x="14735175"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50" name="直線コネクタ 849">
          <a:extLst>
            <a:ext uri="{FF2B5EF4-FFF2-40B4-BE49-F238E27FC236}">
              <a16:creationId xmlns:a16="http://schemas.microsoft.com/office/drawing/2014/main" id="{0B0B62DD-F427-4C04-B821-E0DF0A39E08B}"/>
            </a:ext>
          </a:extLst>
        </xdr:cNvPr>
        <xdr:cNvCxnSpPr/>
      </xdr:nvCxnSpPr>
      <xdr:spPr>
        <a:xfrm>
          <a:off x="14611350" y="1773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851" name="【公民館】&#10;有形固定資産減価償却率最大値テキスト">
          <a:extLst>
            <a:ext uri="{FF2B5EF4-FFF2-40B4-BE49-F238E27FC236}">
              <a16:creationId xmlns:a16="http://schemas.microsoft.com/office/drawing/2014/main" id="{952C1436-2468-4403-8C58-22C3FB640AAF}"/>
            </a:ext>
          </a:extLst>
        </xdr:cNvPr>
        <xdr:cNvSpPr txBox="1"/>
      </xdr:nvSpPr>
      <xdr:spPr>
        <a:xfrm>
          <a:off x="14735175" y="1631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852" name="直線コネクタ 851">
          <a:extLst>
            <a:ext uri="{FF2B5EF4-FFF2-40B4-BE49-F238E27FC236}">
              <a16:creationId xmlns:a16="http://schemas.microsoft.com/office/drawing/2014/main" id="{204CBF2D-6B05-425A-8B6B-D2E96EA1FAFE}"/>
            </a:ext>
          </a:extLst>
        </xdr:cNvPr>
        <xdr:cNvCxnSpPr/>
      </xdr:nvCxnSpPr>
      <xdr:spPr>
        <a:xfrm>
          <a:off x="14611350" y="16543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853" name="【公民館】&#10;有形固定資産減価償却率平均値テキスト">
          <a:extLst>
            <a:ext uri="{FF2B5EF4-FFF2-40B4-BE49-F238E27FC236}">
              <a16:creationId xmlns:a16="http://schemas.microsoft.com/office/drawing/2014/main" id="{9B920337-0A29-4F20-83B0-1897BDF5664C}"/>
            </a:ext>
          </a:extLst>
        </xdr:cNvPr>
        <xdr:cNvSpPr txBox="1"/>
      </xdr:nvSpPr>
      <xdr:spPr>
        <a:xfrm>
          <a:off x="14735175" y="16964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54" name="フローチャート: 判断 853">
          <a:extLst>
            <a:ext uri="{FF2B5EF4-FFF2-40B4-BE49-F238E27FC236}">
              <a16:creationId xmlns:a16="http://schemas.microsoft.com/office/drawing/2014/main" id="{2663DB70-F120-4891-B62C-EB39599197BA}"/>
            </a:ext>
          </a:extLst>
        </xdr:cNvPr>
        <xdr:cNvSpPr/>
      </xdr:nvSpPr>
      <xdr:spPr>
        <a:xfrm>
          <a:off x="14649450" y="169861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855" name="フローチャート: 判断 854">
          <a:extLst>
            <a:ext uri="{FF2B5EF4-FFF2-40B4-BE49-F238E27FC236}">
              <a16:creationId xmlns:a16="http://schemas.microsoft.com/office/drawing/2014/main" id="{3E5A5465-B711-4943-97DB-10A48BFD4718}"/>
            </a:ext>
          </a:extLst>
        </xdr:cNvPr>
        <xdr:cNvSpPr/>
      </xdr:nvSpPr>
      <xdr:spPr>
        <a:xfrm>
          <a:off x="13887450" y="170103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856" name="フローチャート: 判断 855">
          <a:extLst>
            <a:ext uri="{FF2B5EF4-FFF2-40B4-BE49-F238E27FC236}">
              <a16:creationId xmlns:a16="http://schemas.microsoft.com/office/drawing/2014/main" id="{E7F6439E-B8A4-45F8-8623-F48AEFBEAD24}"/>
            </a:ext>
          </a:extLst>
        </xdr:cNvPr>
        <xdr:cNvSpPr/>
      </xdr:nvSpPr>
      <xdr:spPr>
        <a:xfrm>
          <a:off x="13096875" y="169820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857" name="フローチャート: 判断 856">
          <a:extLst>
            <a:ext uri="{FF2B5EF4-FFF2-40B4-BE49-F238E27FC236}">
              <a16:creationId xmlns:a16="http://schemas.microsoft.com/office/drawing/2014/main" id="{F21BC752-BB9D-418E-A4C2-26D78B24B60A}"/>
            </a:ext>
          </a:extLst>
        </xdr:cNvPr>
        <xdr:cNvSpPr/>
      </xdr:nvSpPr>
      <xdr:spPr>
        <a:xfrm>
          <a:off x="12296775" y="16944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858" name="フローチャート: 判断 857">
          <a:extLst>
            <a:ext uri="{FF2B5EF4-FFF2-40B4-BE49-F238E27FC236}">
              <a16:creationId xmlns:a16="http://schemas.microsoft.com/office/drawing/2014/main" id="{0BAA1C1A-F2A9-4F36-9305-CAC6CFC70B81}"/>
            </a:ext>
          </a:extLst>
        </xdr:cNvPr>
        <xdr:cNvSpPr/>
      </xdr:nvSpPr>
      <xdr:spPr>
        <a:xfrm>
          <a:off x="11487150" y="169655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DAA0EBC2-6A42-49D8-81A5-DF8B691C6EB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79ACE72D-F801-4C4E-AD47-BD74531657D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819EB2A-5216-4B64-9F1F-DA6E76ABDE8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893009F7-DA2E-4F6D-9BD0-75EE5BD1B05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67F6FE36-2B50-45C5-BA56-5CED76AD23C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71120</xdr:rowOff>
    </xdr:from>
    <xdr:to>
      <xdr:col>85</xdr:col>
      <xdr:colOff>177800</xdr:colOff>
      <xdr:row>104</xdr:row>
      <xdr:rowOff>1270</xdr:rowOff>
    </xdr:to>
    <xdr:sp macro="" textlink="">
      <xdr:nvSpPr>
        <xdr:cNvPr id="864" name="楕円 863">
          <a:extLst>
            <a:ext uri="{FF2B5EF4-FFF2-40B4-BE49-F238E27FC236}">
              <a16:creationId xmlns:a16="http://schemas.microsoft.com/office/drawing/2014/main" id="{EE1EB026-D2A8-4A63-AA61-680CDCCB426C}"/>
            </a:ext>
          </a:extLst>
        </xdr:cNvPr>
        <xdr:cNvSpPr/>
      </xdr:nvSpPr>
      <xdr:spPr>
        <a:xfrm>
          <a:off x="14649450" y="168700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93997</xdr:rowOff>
    </xdr:from>
    <xdr:ext cx="405111" cy="259045"/>
    <xdr:sp macro="" textlink="">
      <xdr:nvSpPr>
        <xdr:cNvPr id="865" name="【公民館】&#10;有形固定資産減価償却率該当値テキスト">
          <a:extLst>
            <a:ext uri="{FF2B5EF4-FFF2-40B4-BE49-F238E27FC236}">
              <a16:creationId xmlns:a16="http://schemas.microsoft.com/office/drawing/2014/main" id="{AB159023-0749-41B9-BF6C-CAE30CB6542D}"/>
            </a:ext>
          </a:extLst>
        </xdr:cNvPr>
        <xdr:cNvSpPr txBox="1"/>
      </xdr:nvSpPr>
      <xdr:spPr>
        <a:xfrm>
          <a:off x="14735175" y="1672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41402</xdr:rowOff>
    </xdr:from>
    <xdr:to>
      <xdr:col>81</xdr:col>
      <xdr:colOff>101600</xdr:colOff>
      <xdr:row>103</xdr:row>
      <xdr:rowOff>143002</xdr:rowOff>
    </xdr:to>
    <xdr:sp macro="" textlink="">
      <xdr:nvSpPr>
        <xdr:cNvPr id="866" name="楕円 865">
          <a:extLst>
            <a:ext uri="{FF2B5EF4-FFF2-40B4-BE49-F238E27FC236}">
              <a16:creationId xmlns:a16="http://schemas.microsoft.com/office/drawing/2014/main" id="{3842526A-57DD-40FD-A5CF-3911361C80F1}"/>
            </a:ext>
          </a:extLst>
        </xdr:cNvPr>
        <xdr:cNvSpPr/>
      </xdr:nvSpPr>
      <xdr:spPr>
        <a:xfrm>
          <a:off x="13887450" y="168466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92202</xdr:rowOff>
    </xdr:from>
    <xdr:to>
      <xdr:col>85</xdr:col>
      <xdr:colOff>127000</xdr:colOff>
      <xdr:row>103</xdr:row>
      <xdr:rowOff>121920</xdr:rowOff>
    </xdr:to>
    <xdr:cxnSp macro="">
      <xdr:nvCxnSpPr>
        <xdr:cNvPr id="867" name="直線コネクタ 866">
          <a:extLst>
            <a:ext uri="{FF2B5EF4-FFF2-40B4-BE49-F238E27FC236}">
              <a16:creationId xmlns:a16="http://schemas.microsoft.com/office/drawing/2014/main" id="{6624433C-DEBA-4734-8C54-2FA710456F5E}"/>
            </a:ext>
          </a:extLst>
        </xdr:cNvPr>
        <xdr:cNvCxnSpPr/>
      </xdr:nvCxnSpPr>
      <xdr:spPr>
        <a:xfrm>
          <a:off x="13935075" y="16894302"/>
          <a:ext cx="762000" cy="3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868" name="楕円 867">
          <a:extLst>
            <a:ext uri="{FF2B5EF4-FFF2-40B4-BE49-F238E27FC236}">
              <a16:creationId xmlns:a16="http://schemas.microsoft.com/office/drawing/2014/main" id="{A43DF8AE-1647-4523-8950-2BF1EE168BC8}"/>
            </a:ext>
          </a:extLst>
        </xdr:cNvPr>
        <xdr:cNvSpPr/>
      </xdr:nvSpPr>
      <xdr:spPr>
        <a:xfrm>
          <a:off x="13096875" y="168471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92202</xdr:rowOff>
    </xdr:from>
    <xdr:to>
      <xdr:col>81</xdr:col>
      <xdr:colOff>50800</xdr:colOff>
      <xdr:row>103</xdr:row>
      <xdr:rowOff>99061</xdr:rowOff>
    </xdr:to>
    <xdr:cxnSp macro="">
      <xdr:nvCxnSpPr>
        <xdr:cNvPr id="869" name="直線コネクタ 868">
          <a:extLst>
            <a:ext uri="{FF2B5EF4-FFF2-40B4-BE49-F238E27FC236}">
              <a16:creationId xmlns:a16="http://schemas.microsoft.com/office/drawing/2014/main" id="{774F968D-2322-44F6-AE5D-87B8FE1CE8CB}"/>
            </a:ext>
          </a:extLst>
        </xdr:cNvPr>
        <xdr:cNvCxnSpPr/>
      </xdr:nvCxnSpPr>
      <xdr:spPr>
        <a:xfrm flipV="1">
          <a:off x="13144500" y="16894302"/>
          <a:ext cx="7905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16256</xdr:rowOff>
    </xdr:from>
    <xdr:to>
      <xdr:col>72</xdr:col>
      <xdr:colOff>38100</xdr:colOff>
      <xdr:row>103</xdr:row>
      <xdr:rowOff>117856</xdr:rowOff>
    </xdr:to>
    <xdr:sp macro="" textlink="">
      <xdr:nvSpPr>
        <xdr:cNvPr id="870" name="楕円 869">
          <a:extLst>
            <a:ext uri="{FF2B5EF4-FFF2-40B4-BE49-F238E27FC236}">
              <a16:creationId xmlns:a16="http://schemas.microsoft.com/office/drawing/2014/main" id="{6E388A4A-489D-44F4-936B-9B14D6FA40F4}"/>
            </a:ext>
          </a:extLst>
        </xdr:cNvPr>
        <xdr:cNvSpPr/>
      </xdr:nvSpPr>
      <xdr:spPr>
        <a:xfrm>
          <a:off x="12296775" y="168183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67056</xdr:rowOff>
    </xdr:from>
    <xdr:to>
      <xdr:col>76</xdr:col>
      <xdr:colOff>114300</xdr:colOff>
      <xdr:row>103</xdr:row>
      <xdr:rowOff>99061</xdr:rowOff>
    </xdr:to>
    <xdr:cxnSp macro="">
      <xdr:nvCxnSpPr>
        <xdr:cNvPr id="871" name="直線コネクタ 870">
          <a:extLst>
            <a:ext uri="{FF2B5EF4-FFF2-40B4-BE49-F238E27FC236}">
              <a16:creationId xmlns:a16="http://schemas.microsoft.com/office/drawing/2014/main" id="{B06EC6D7-96BC-494C-AFCC-A1A6417BA807}"/>
            </a:ext>
          </a:extLst>
        </xdr:cNvPr>
        <xdr:cNvCxnSpPr/>
      </xdr:nvCxnSpPr>
      <xdr:spPr>
        <a:xfrm>
          <a:off x="12344400" y="16865981"/>
          <a:ext cx="800100" cy="3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141987</xdr:rowOff>
    </xdr:from>
    <xdr:to>
      <xdr:col>67</xdr:col>
      <xdr:colOff>101600</xdr:colOff>
      <xdr:row>103</xdr:row>
      <xdr:rowOff>72137</xdr:rowOff>
    </xdr:to>
    <xdr:sp macro="" textlink="">
      <xdr:nvSpPr>
        <xdr:cNvPr id="872" name="楕円 871">
          <a:extLst>
            <a:ext uri="{FF2B5EF4-FFF2-40B4-BE49-F238E27FC236}">
              <a16:creationId xmlns:a16="http://schemas.microsoft.com/office/drawing/2014/main" id="{985C989E-3496-4386-8AAF-F9B155AB493E}"/>
            </a:ext>
          </a:extLst>
        </xdr:cNvPr>
        <xdr:cNvSpPr/>
      </xdr:nvSpPr>
      <xdr:spPr>
        <a:xfrm>
          <a:off x="11487150" y="167758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21337</xdr:rowOff>
    </xdr:from>
    <xdr:to>
      <xdr:col>71</xdr:col>
      <xdr:colOff>177800</xdr:colOff>
      <xdr:row>103</xdr:row>
      <xdr:rowOff>67056</xdr:rowOff>
    </xdr:to>
    <xdr:cxnSp macro="">
      <xdr:nvCxnSpPr>
        <xdr:cNvPr id="873" name="直線コネクタ 872">
          <a:extLst>
            <a:ext uri="{FF2B5EF4-FFF2-40B4-BE49-F238E27FC236}">
              <a16:creationId xmlns:a16="http://schemas.microsoft.com/office/drawing/2014/main" id="{F9FB215C-B4B5-445A-A128-947FD45112DD}"/>
            </a:ext>
          </a:extLst>
        </xdr:cNvPr>
        <xdr:cNvCxnSpPr/>
      </xdr:nvCxnSpPr>
      <xdr:spPr>
        <a:xfrm>
          <a:off x="11534775" y="16823437"/>
          <a:ext cx="809625" cy="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129557</xdr:rowOff>
    </xdr:from>
    <xdr:ext cx="405111" cy="259045"/>
    <xdr:sp macro="" textlink="">
      <xdr:nvSpPr>
        <xdr:cNvPr id="874" name="n_1aveValue【公民館】&#10;有形固定資産減価償却率">
          <a:extLst>
            <a:ext uri="{FF2B5EF4-FFF2-40B4-BE49-F238E27FC236}">
              <a16:creationId xmlns:a16="http://schemas.microsoft.com/office/drawing/2014/main" id="{2A38BDE3-5BF0-4AEA-B13C-809F00615B33}"/>
            </a:ext>
          </a:extLst>
        </xdr:cNvPr>
        <xdr:cNvSpPr txBox="1"/>
      </xdr:nvSpPr>
      <xdr:spPr>
        <a:xfrm>
          <a:off x="13745219"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104412</xdr:rowOff>
    </xdr:from>
    <xdr:ext cx="405111" cy="259045"/>
    <xdr:sp macro="" textlink="">
      <xdr:nvSpPr>
        <xdr:cNvPr id="875" name="n_2aveValue【公民館】&#10;有形固定資産減価償却率">
          <a:extLst>
            <a:ext uri="{FF2B5EF4-FFF2-40B4-BE49-F238E27FC236}">
              <a16:creationId xmlns:a16="http://schemas.microsoft.com/office/drawing/2014/main" id="{3FBE0D2C-8180-4FAA-B816-78E1E84F1C15}"/>
            </a:ext>
          </a:extLst>
        </xdr:cNvPr>
        <xdr:cNvSpPr txBox="1"/>
      </xdr:nvSpPr>
      <xdr:spPr>
        <a:xfrm>
          <a:off x="12964169" y="1708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60977</xdr:rowOff>
    </xdr:from>
    <xdr:ext cx="405111" cy="259045"/>
    <xdr:sp macro="" textlink="">
      <xdr:nvSpPr>
        <xdr:cNvPr id="876" name="n_3aveValue【公民館】&#10;有形固定資産減価償却率">
          <a:extLst>
            <a:ext uri="{FF2B5EF4-FFF2-40B4-BE49-F238E27FC236}">
              <a16:creationId xmlns:a16="http://schemas.microsoft.com/office/drawing/2014/main" id="{AC4883D0-E7F4-459B-B995-FF709385CEA6}"/>
            </a:ext>
          </a:extLst>
        </xdr:cNvPr>
        <xdr:cNvSpPr txBox="1"/>
      </xdr:nvSpPr>
      <xdr:spPr>
        <a:xfrm>
          <a:off x="12164069" y="1703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81551</xdr:rowOff>
    </xdr:from>
    <xdr:ext cx="405111" cy="259045"/>
    <xdr:sp macro="" textlink="">
      <xdr:nvSpPr>
        <xdr:cNvPr id="877" name="n_4aveValue【公民館】&#10;有形固定資産減価償却率">
          <a:extLst>
            <a:ext uri="{FF2B5EF4-FFF2-40B4-BE49-F238E27FC236}">
              <a16:creationId xmlns:a16="http://schemas.microsoft.com/office/drawing/2014/main" id="{2C830A5F-6A9B-4176-B561-587972F19B55}"/>
            </a:ext>
          </a:extLst>
        </xdr:cNvPr>
        <xdr:cNvSpPr txBox="1"/>
      </xdr:nvSpPr>
      <xdr:spPr>
        <a:xfrm>
          <a:off x="11354444" y="17058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159529</xdr:rowOff>
    </xdr:from>
    <xdr:ext cx="405111" cy="259045"/>
    <xdr:sp macro="" textlink="">
      <xdr:nvSpPr>
        <xdr:cNvPr id="878" name="n_1mainValue【公民館】&#10;有形固定資産減価償却率">
          <a:extLst>
            <a:ext uri="{FF2B5EF4-FFF2-40B4-BE49-F238E27FC236}">
              <a16:creationId xmlns:a16="http://schemas.microsoft.com/office/drawing/2014/main" id="{9DE21921-4BC0-4A10-8196-005BEED41E82}"/>
            </a:ext>
          </a:extLst>
        </xdr:cNvPr>
        <xdr:cNvSpPr txBox="1"/>
      </xdr:nvSpPr>
      <xdr:spPr>
        <a:xfrm>
          <a:off x="13745219" y="16621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166388</xdr:rowOff>
    </xdr:from>
    <xdr:ext cx="405111" cy="259045"/>
    <xdr:sp macro="" textlink="">
      <xdr:nvSpPr>
        <xdr:cNvPr id="879" name="n_2mainValue【公民館】&#10;有形固定資産減価償却率">
          <a:extLst>
            <a:ext uri="{FF2B5EF4-FFF2-40B4-BE49-F238E27FC236}">
              <a16:creationId xmlns:a16="http://schemas.microsoft.com/office/drawing/2014/main" id="{4C1BD8D2-0547-4487-B757-CEE2447399AA}"/>
            </a:ext>
          </a:extLst>
        </xdr:cNvPr>
        <xdr:cNvSpPr txBox="1"/>
      </xdr:nvSpPr>
      <xdr:spPr>
        <a:xfrm>
          <a:off x="12964169" y="1662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134383</xdr:rowOff>
    </xdr:from>
    <xdr:ext cx="405111" cy="259045"/>
    <xdr:sp macro="" textlink="">
      <xdr:nvSpPr>
        <xdr:cNvPr id="880" name="n_3mainValue【公民館】&#10;有形固定資産減価償却率">
          <a:extLst>
            <a:ext uri="{FF2B5EF4-FFF2-40B4-BE49-F238E27FC236}">
              <a16:creationId xmlns:a16="http://schemas.microsoft.com/office/drawing/2014/main" id="{F0803B58-0611-44F7-BECB-89121FA837B2}"/>
            </a:ext>
          </a:extLst>
        </xdr:cNvPr>
        <xdr:cNvSpPr txBox="1"/>
      </xdr:nvSpPr>
      <xdr:spPr>
        <a:xfrm>
          <a:off x="12164069" y="1659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88664</xdr:rowOff>
    </xdr:from>
    <xdr:ext cx="405111" cy="259045"/>
    <xdr:sp macro="" textlink="">
      <xdr:nvSpPr>
        <xdr:cNvPr id="881" name="n_4mainValue【公民館】&#10;有形固定資産減価償却率">
          <a:extLst>
            <a:ext uri="{FF2B5EF4-FFF2-40B4-BE49-F238E27FC236}">
              <a16:creationId xmlns:a16="http://schemas.microsoft.com/office/drawing/2014/main" id="{985ED5E7-AD21-4F48-A807-1DC029DA81F5}"/>
            </a:ext>
          </a:extLst>
        </xdr:cNvPr>
        <xdr:cNvSpPr txBox="1"/>
      </xdr:nvSpPr>
      <xdr:spPr>
        <a:xfrm>
          <a:off x="11354444" y="1654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57CBF6D8-D2AF-4A6B-8E00-2CCC61CAE94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D041C59C-6287-4E25-94D7-0468E41DFD0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D17B482C-8F81-4E88-A23F-67AD32CBC9E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D879069E-1D6F-465C-83B8-F6721A1B062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C2B03BC2-104E-49CD-A9D8-D6956E486F1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A1FD1CA1-EB61-4B74-9FD3-BCC1FE7DA57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6E09A760-7A84-4C33-AB62-E0BC2584AF9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830D284C-DCDA-4099-B047-22BB58EA2DA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3BC6C72D-9F51-491D-A0D6-89D8A67E3B6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8296B32D-58E0-4A07-B9BD-E4B91DCF625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2" name="直線コネクタ 891">
          <a:extLst>
            <a:ext uri="{FF2B5EF4-FFF2-40B4-BE49-F238E27FC236}">
              <a16:creationId xmlns:a16="http://schemas.microsoft.com/office/drawing/2014/main" id="{9810B631-D1D2-457C-A902-A420722EE06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3" name="テキスト ボックス 892">
          <a:extLst>
            <a:ext uri="{FF2B5EF4-FFF2-40B4-BE49-F238E27FC236}">
              <a16:creationId xmlns:a16="http://schemas.microsoft.com/office/drawing/2014/main" id="{994BC625-3540-4191-8F96-4BDCFF683B10}"/>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4" name="直線コネクタ 893">
          <a:extLst>
            <a:ext uri="{FF2B5EF4-FFF2-40B4-BE49-F238E27FC236}">
              <a16:creationId xmlns:a16="http://schemas.microsoft.com/office/drawing/2014/main" id="{C2585C5B-0DF4-418B-924A-4A7D2AE05259}"/>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5" name="テキスト ボックス 894">
          <a:extLst>
            <a:ext uri="{FF2B5EF4-FFF2-40B4-BE49-F238E27FC236}">
              <a16:creationId xmlns:a16="http://schemas.microsoft.com/office/drawing/2014/main" id="{41468C69-6D99-4DDC-9BF5-0C5C29048379}"/>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6" name="直線コネクタ 895">
          <a:extLst>
            <a:ext uri="{FF2B5EF4-FFF2-40B4-BE49-F238E27FC236}">
              <a16:creationId xmlns:a16="http://schemas.microsoft.com/office/drawing/2014/main" id="{0D217408-B6B0-425A-A935-3A261AB87C0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7" name="テキスト ボックス 896">
          <a:extLst>
            <a:ext uri="{FF2B5EF4-FFF2-40B4-BE49-F238E27FC236}">
              <a16:creationId xmlns:a16="http://schemas.microsoft.com/office/drawing/2014/main" id="{6C61E8FC-8C34-43D2-AEFB-A6D0C9F06246}"/>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8" name="直線コネクタ 897">
          <a:extLst>
            <a:ext uri="{FF2B5EF4-FFF2-40B4-BE49-F238E27FC236}">
              <a16:creationId xmlns:a16="http://schemas.microsoft.com/office/drawing/2014/main" id="{2EA8373E-E7A2-4F08-90CC-307BC1FF666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9" name="テキスト ボックス 898">
          <a:extLst>
            <a:ext uri="{FF2B5EF4-FFF2-40B4-BE49-F238E27FC236}">
              <a16:creationId xmlns:a16="http://schemas.microsoft.com/office/drawing/2014/main" id="{454B10FF-299E-4BFB-BD7F-00D8BECB045E}"/>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0" name="直線コネクタ 899">
          <a:extLst>
            <a:ext uri="{FF2B5EF4-FFF2-40B4-BE49-F238E27FC236}">
              <a16:creationId xmlns:a16="http://schemas.microsoft.com/office/drawing/2014/main" id="{F66B735B-C453-45F7-9809-B272B17C014D}"/>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1" name="テキスト ボックス 900">
          <a:extLst>
            <a:ext uri="{FF2B5EF4-FFF2-40B4-BE49-F238E27FC236}">
              <a16:creationId xmlns:a16="http://schemas.microsoft.com/office/drawing/2014/main" id="{BB6A7897-CCAC-4D1F-ACF9-1D01B01D711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AC3EC40F-DCB8-40C8-8C0F-3C439B118A2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CF675884-24B4-4B4E-B39F-84A93B738C6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公民館】&#10;一人当たり面積グラフ枠">
          <a:extLst>
            <a:ext uri="{FF2B5EF4-FFF2-40B4-BE49-F238E27FC236}">
              <a16:creationId xmlns:a16="http://schemas.microsoft.com/office/drawing/2014/main" id="{80522C2B-6CC7-45A5-9B30-DD47140B148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905" name="直線コネクタ 904">
          <a:extLst>
            <a:ext uri="{FF2B5EF4-FFF2-40B4-BE49-F238E27FC236}">
              <a16:creationId xmlns:a16="http://schemas.microsoft.com/office/drawing/2014/main" id="{16D24A8D-2D4C-439D-AF86-2E41D00F4266}"/>
            </a:ext>
          </a:extLst>
        </xdr:cNvPr>
        <xdr:cNvCxnSpPr/>
      </xdr:nvCxnSpPr>
      <xdr:spPr>
        <a:xfrm flipV="1">
          <a:off x="19954239" y="16353789"/>
          <a:ext cx="0" cy="119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906" name="【公民館】&#10;一人当たり面積最小値テキスト">
          <a:extLst>
            <a:ext uri="{FF2B5EF4-FFF2-40B4-BE49-F238E27FC236}">
              <a16:creationId xmlns:a16="http://schemas.microsoft.com/office/drawing/2014/main" id="{6E8CE33F-D5C1-4238-AA81-D4BF0DE7B629}"/>
            </a:ext>
          </a:extLst>
        </xdr:cNvPr>
        <xdr:cNvSpPr txBox="1"/>
      </xdr:nvSpPr>
      <xdr:spPr>
        <a:xfrm>
          <a:off x="19992975" y="1755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907" name="直線コネクタ 906">
          <a:extLst>
            <a:ext uri="{FF2B5EF4-FFF2-40B4-BE49-F238E27FC236}">
              <a16:creationId xmlns:a16="http://schemas.microsoft.com/office/drawing/2014/main" id="{B2BC3F4F-3950-4A5E-B058-D2E59BCCAEDC}"/>
            </a:ext>
          </a:extLst>
        </xdr:cNvPr>
        <xdr:cNvCxnSpPr/>
      </xdr:nvCxnSpPr>
      <xdr:spPr>
        <a:xfrm>
          <a:off x="19878675" y="17552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908" name="【公民館】&#10;一人当たり面積最大値テキスト">
          <a:extLst>
            <a:ext uri="{FF2B5EF4-FFF2-40B4-BE49-F238E27FC236}">
              <a16:creationId xmlns:a16="http://schemas.microsoft.com/office/drawing/2014/main" id="{8EE9D658-1B3E-4E45-9951-97287F4CEFD3}"/>
            </a:ext>
          </a:extLst>
        </xdr:cNvPr>
        <xdr:cNvSpPr txBox="1"/>
      </xdr:nvSpPr>
      <xdr:spPr>
        <a:xfrm>
          <a:off x="19992975" y="161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909" name="直線コネクタ 908">
          <a:extLst>
            <a:ext uri="{FF2B5EF4-FFF2-40B4-BE49-F238E27FC236}">
              <a16:creationId xmlns:a16="http://schemas.microsoft.com/office/drawing/2014/main" id="{09038E9C-A9A8-4E40-92BE-9BA0C4E3737A}"/>
            </a:ext>
          </a:extLst>
        </xdr:cNvPr>
        <xdr:cNvCxnSpPr/>
      </xdr:nvCxnSpPr>
      <xdr:spPr>
        <a:xfrm>
          <a:off x="19878675" y="163537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13352</xdr:rowOff>
    </xdr:from>
    <xdr:ext cx="469744" cy="259045"/>
    <xdr:sp macro="" textlink="">
      <xdr:nvSpPr>
        <xdr:cNvPr id="910" name="【公民館】&#10;一人当たり面積平均値テキスト">
          <a:extLst>
            <a:ext uri="{FF2B5EF4-FFF2-40B4-BE49-F238E27FC236}">
              <a16:creationId xmlns:a16="http://schemas.microsoft.com/office/drawing/2014/main" id="{2AD7448C-4234-48DF-91AD-828AD3D6247F}"/>
            </a:ext>
          </a:extLst>
        </xdr:cNvPr>
        <xdr:cNvSpPr txBox="1"/>
      </xdr:nvSpPr>
      <xdr:spPr>
        <a:xfrm>
          <a:off x="19992975" y="16983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911" name="フローチャート: 判断 910">
          <a:extLst>
            <a:ext uri="{FF2B5EF4-FFF2-40B4-BE49-F238E27FC236}">
              <a16:creationId xmlns:a16="http://schemas.microsoft.com/office/drawing/2014/main" id="{FE6AF6BB-3574-41FD-BDF6-3BDC2A72DAE6}"/>
            </a:ext>
          </a:extLst>
        </xdr:cNvPr>
        <xdr:cNvSpPr/>
      </xdr:nvSpPr>
      <xdr:spPr>
        <a:xfrm>
          <a:off x="19897725" y="17008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912" name="フローチャート: 判断 911">
          <a:extLst>
            <a:ext uri="{FF2B5EF4-FFF2-40B4-BE49-F238E27FC236}">
              <a16:creationId xmlns:a16="http://schemas.microsoft.com/office/drawing/2014/main" id="{36C34D87-5885-48C5-8E52-6453AA73D88D}"/>
            </a:ext>
          </a:extLst>
        </xdr:cNvPr>
        <xdr:cNvSpPr/>
      </xdr:nvSpPr>
      <xdr:spPr>
        <a:xfrm>
          <a:off x="19154775" y="17069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913" name="フローチャート: 判断 912">
          <a:extLst>
            <a:ext uri="{FF2B5EF4-FFF2-40B4-BE49-F238E27FC236}">
              <a16:creationId xmlns:a16="http://schemas.microsoft.com/office/drawing/2014/main" id="{F0663C7D-24C5-4B6F-84B4-51840F9B918B}"/>
            </a:ext>
          </a:extLst>
        </xdr:cNvPr>
        <xdr:cNvSpPr/>
      </xdr:nvSpPr>
      <xdr:spPr>
        <a:xfrm>
          <a:off x="18345150" y="17094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914" name="フローチャート: 判断 913">
          <a:extLst>
            <a:ext uri="{FF2B5EF4-FFF2-40B4-BE49-F238E27FC236}">
              <a16:creationId xmlns:a16="http://schemas.microsoft.com/office/drawing/2014/main" id="{30777086-48F5-41FA-B605-F8EA0A713AB9}"/>
            </a:ext>
          </a:extLst>
        </xdr:cNvPr>
        <xdr:cNvSpPr/>
      </xdr:nvSpPr>
      <xdr:spPr>
        <a:xfrm>
          <a:off x="17554575" y="171075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915" name="フローチャート: 判断 914">
          <a:extLst>
            <a:ext uri="{FF2B5EF4-FFF2-40B4-BE49-F238E27FC236}">
              <a16:creationId xmlns:a16="http://schemas.microsoft.com/office/drawing/2014/main" id="{3CBBDC1C-985C-4FB5-A3A0-C3C7A440808D}"/>
            </a:ext>
          </a:extLst>
        </xdr:cNvPr>
        <xdr:cNvSpPr/>
      </xdr:nvSpPr>
      <xdr:spPr>
        <a:xfrm>
          <a:off x="16754475" y="17289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DA38A751-17AA-465C-8E64-35F1B140410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67F18217-989E-4077-8138-2A24C5AA6B1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7E8FE5B2-6E61-4335-BE2B-FD8506DD1F7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41ACEF6-FA09-48A9-8B99-AFD00DE2EBC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CC1631ED-0BF2-4555-9A8A-7A683272E47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103505</xdr:rowOff>
    </xdr:from>
    <xdr:to>
      <xdr:col>116</xdr:col>
      <xdr:colOff>114300</xdr:colOff>
      <xdr:row>102</xdr:row>
      <xdr:rowOff>33655</xdr:rowOff>
    </xdr:to>
    <xdr:sp macro="" textlink="">
      <xdr:nvSpPr>
        <xdr:cNvPr id="921" name="楕円 920">
          <a:extLst>
            <a:ext uri="{FF2B5EF4-FFF2-40B4-BE49-F238E27FC236}">
              <a16:creationId xmlns:a16="http://schemas.microsoft.com/office/drawing/2014/main" id="{DCAF61EF-0ADC-4699-B249-D2F04BCC8AA4}"/>
            </a:ext>
          </a:extLst>
        </xdr:cNvPr>
        <xdr:cNvSpPr/>
      </xdr:nvSpPr>
      <xdr:spPr>
        <a:xfrm>
          <a:off x="19897725" y="16565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126382</xdr:rowOff>
    </xdr:from>
    <xdr:ext cx="469744" cy="259045"/>
    <xdr:sp macro="" textlink="">
      <xdr:nvSpPr>
        <xdr:cNvPr id="922" name="【公民館】&#10;一人当たり面積該当値テキスト">
          <a:extLst>
            <a:ext uri="{FF2B5EF4-FFF2-40B4-BE49-F238E27FC236}">
              <a16:creationId xmlns:a16="http://schemas.microsoft.com/office/drawing/2014/main" id="{E6ED59CB-482A-46B0-A014-2B066830F72A}"/>
            </a:ext>
          </a:extLst>
        </xdr:cNvPr>
        <xdr:cNvSpPr txBox="1"/>
      </xdr:nvSpPr>
      <xdr:spPr>
        <a:xfrm>
          <a:off x="19992975" y="1641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139700</xdr:rowOff>
    </xdr:from>
    <xdr:to>
      <xdr:col>112</xdr:col>
      <xdr:colOff>38100</xdr:colOff>
      <xdr:row>102</xdr:row>
      <xdr:rowOff>69850</xdr:rowOff>
    </xdr:to>
    <xdr:sp macro="" textlink="">
      <xdr:nvSpPr>
        <xdr:cNvPr id="923" name="楕円 922">
          <a:extLst>
            <a:ext uri="{FF2B5EF4-FFF2-40B4-BE49-F238E27FC236}">
              <a16:creationId xmlns:a16="http://schemas.microsoft.com/office/drawing/2014/main" id="{7B15FACA-5ED7-45DA-BA15-C25686857027}"/>
            </a:ext>
          </a:extLst>
        </xdr:cNvPr>
        <xdr:cNvSpPr/>
      </xdr:nvSpPr>
      <xdr:spPr>
        <a:xfrm>
          <a:off x="19154775" y="16602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154305</xdr:rowOff>
    </xdr:from>
    <xdr:to>
      <xdr:col>116</xdr:col>
      <xdr:colOff>63500</xdr:colOff>
      <xdr:row>102</xdr:row>
      <xdr:rowOff>19050</xdr:rowOff>
    </xdr:to>
    <xdr:cxnSp macro="">
      <xdr:nvCxnSpPr>
        <xdr:cNvPr id="924" name="直線コネクタ 923">
          <a:extLst>
            <a:ext uri="{FF2B5EF4-FFF2-40B4-BE49-F238E27FC236}">
              <a16:creationId xmlns:a16="http://schemas.microsoft.com/office/drawing/2014/main" id="{66F420C5-046E-4887-BE9C-449425E6D44F}"/>
            </a:ext>
          </a:extLst>
        </xdr:cNvPr>
        <xdr:cNvCxnSpPr/>
      </xdr:nvCxnSpPr>
      <xdr:spPr>
        <a:xfrm flipV="1">
          <a:off x="19202400" y="1661350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132080</xdr:rowOff>
    </xdr:from>
    <xdr:to>
      <xdr:col>107</xdr:col>
      <xdr:colOff>101600</xdr:colOff>
      <xdr:row>103</xdr:row>
      <xdr:rowOff>62230</xdr:rowOff>
    </xdr:to>
    <xdr:sp macro="" textlink="">
      <xdr:nvSpPr>
        <xdr:cNvPr id="925" name="楕円 924">
          <a:extLst>
            <a:ext uri="{FF2B5EF4-FFF2-40B4-BE49-F238E27FC236}">
              <a16:creationId xmlns:a16="http://schemas.microsoft.com/office/drawing/2014/main" id="{724CC23E-B00B-4AD9-A020-DEC695A8C4F1}"/>
            </a:ext>
          </a:extLst>
        </xdr:cNvPr>
        <xdr:cNvSpPr/>
      </xdr:nvSpPr>
      <xdr:spPr>
        <a:xfrm>
          <a:off x="18345150" y="16762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19050</xdr:rowOff>
    </xdr:from>
    <xdr:to>
      <xdr:col>111</xdr:col>
      <xdr:colOff>177800</xdr:colOff>
      <xdr:row>103</xdr:row>
      <xdr:rowOff>11430</xdr:rowOff>
    </xdr:to>
    <xdr:cxnSp macro="">
      <xdr:nvCxnSpPr>
        <xdr:cNvPr id="926" name="直線コネクタ 925">
          <a:extLst>
            <a:ext uri="{FF2B5EF4-FFF2-40B4-BE49-F238E27FC236}">
              <a16:creationId xmlns:a16="http://schemas.microsoft.com/office/drawing/2014/main" id="{BB74E2FB-AB36-45B9-B730-343AC4B18DB3}"/>
            </a:ext>
          </a:extLst>
        </xdr:cNvPr>
        <xdr:cNvCxnSpPr/>
      </xdr:nvCxnSpPr>
      <xdr:spPr>
        <a:xfrm flipV="1">
          <a:off x="18392775" y="16649700"/>
          <a:ext cx="809625" cy="1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15875</xdr:rowOff>
    </xdr:from>
    <xdr:to>
      <xdr:col>102</xdr:col>
      <xdr:colOff>165100</xdr:colOff>
      <xdr:row>103</xdr:row>
      <xdr:rowOff>117475</xdr:rowOff>
    </xdr:to>
    <xdr:sp macro="" textlink="">
      <xdr:nvSpPr>
        <xdr:cNvPr id="927" name="楕円 926">
          <a:extLst>
            <a:ext uri="{FF2B5EF4-FFF2-40B4-BE49-F238E27FC236}">
              <a16:creationId xmlns:a16="http://schemas.microsoft.com/office/drawing/2014/main" id="{B3759222-7E4F-4E7C-8FC6-E7FCA0781BEE}"/>
            </a:ext>
          </a:extLst>
        </xdr:cNvPr>
        <xdr:cNvSpPr/>
      </xdr:nvSpPr>
      <xdr:spPr>
        <a:xfrm>
          <a:off x="17554575" y="168179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11430</xdr:rowOff>
    </xdr:from>
    <xdr:to>
      <xdr:col>107</xdr:col>
      <xdr:colOff>50800</xdr:colOff>
      <xdr:row>103</xdr:row>
      <xdr:rowOff>66675</xdr:rowOff>
    </xdr:to>
    <xdr:cxnSp macro="">
      <xdr:nvCxnSpPr>
        <xdr:cNvPr id="928" name="直線コネクタ 927">
          <a:extLst>
            <a:ext uri="{FF2B5EF4-FFF2-40B4-BE49-F238E27FC236}">
              <a16:creationId xmlns:a16="http://schemas.microsoft.com/office/drawing/2014/main" id="{41384DA2-8DD0-4880-BE4C-81F12A07A19F}"/>
            </a:ext>
          </a:extLst>
        </xdr:cNvPr>
        <xdr:cNvCxnSpPr/>
      </xdr:nvCxnSpPr>
      <xdr:spPr>
        <a:xfrm flipV="1">
          <a:off x="17602200" y="16810355"/>
          <a:ext cx="79057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34925</xdr:rowOff>
    </xdr:from>
    <xdr:to>
      <xdr:col>98</xdr:col>
      <xdr:colOff>38100</xdr:colOff>
      <xdr:row>103</xdr:row>
      <xdr:rowOff>136525</xdr:rowOff>
    </xdr:to>
    <xdr:sp macro="" textlink="">
      <xdr:nvSpPr>
        <xdr:cNvPr id="929" name="楕円 928">
          <a:extLst>
            <a:ext uri="{FF2B5EF4-FFF2-40B4-BE49-F238E27FC236}">
              <a16:creationId xmlns:a16="http://schemas.microsoft.com/office/drawing/2014/main" id="{063FBDDB-A09E-41FA-9271-C9EC7A719F1F}"/>
            </a:ext>
          </a:extLst>
        </xdr:cNvPr>
        <xdr:cNvSpPr/>
      </xdr:nvSpPr>
      <xdr:spPr>
        <a:xfrm>
          <a:off x="16754475" y="168370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66675</xdr:rowOff>
    </xdr:from>
    <xdr:to>
      <xdr:col>102</xdr:col>
      <xdr:colOff>114300</xdr:colOff>
      <xdr:row>103</xdr:row>
      <xdr:rowOff>85725</xdr:rowOff>
    </xdr:to>
    <xdr:cxnSp macro="">
      <xdr:nvCxnSpPr>
        <xdr:cNvPr id="930" name="直線コネクタ 929">
          <a:extLst>
            <a:ext uri="{FF2B5EF4-FFF2-40B4-BE49-F238E27FC236}">
              <a16:creationId xmlns:a16="http://schemas.microsoft.com/office/drawing/2014/main" id="{721E4E45-3EDD-4FEB-9669-76A0BDD875CC}"/>
            </a:ext>
          </a:extLst>
        </xdr:cNvPr>
        <xdr:cNvCxnSpPr/>
      </xdr:nvCxnSpPr>
      <xdr:spPr>
        <a:xfrm flipV="1">
          <a:off x="16802100" y="1686560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17163</xdr:rowOff>
    </xdr:from>
    <xdr:ext cx="469744" cy="259045"/>
    <xdr:sp macro="" textlink="">
      <xdr:nvSpPr>
        <xdr:cNvPr id="931" name="n_1aveValue【公民館】&#10;一人当たり面積">
          <a:extLst>
            <a:ext uri="{FF2B5EF4-FFF2-40B4-BE49-F238E27FC236}">
              <a16:creationId xmlns:a16="http://schemas.microsoft.com/office/drawing/2014/main" id="{D4FA2FBA-7F63-48E4-9B77-BDBAB67BB9C8}"/>
            </a:ext>
          </a:extLst>
        </xdr:cNvPr>
        <xdr:cNvSpPr txBox="1"/>
      </xdr:nvSpPr>
      <xdr:spPr>
        <a:xfrm>
          <a:off x="18983402" y="1716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45738</xdr:rowOff>
    </xdr:from>
    <xdr:ext cx="469744" cy="259045"/>
    <xdr:sp macro="" textlink="">
      <xdr:nvSpPr>
        <xdr:cNvPr id="932" name="n_2aveValue【公民館】&#10;一人当たり面積">
          <a:extLst>
            <a:ext uri="{FF2B5EF4-FFF2-40B4-BE49-F238E27FC236}">
              <a16:creationId xmlns:a16="http://schemas.microsoft.com/office/drawing/2014/main" id="{0A339067-80F7-404D-8012-43EFFE1C5E6F}"/>
            </a:ext>
          </a:extLst>
        </xdr:cNvPr>
        <xdr:cNvSpPr txBox="1"/>
      </xdr:nvSpPr>
      <xdr:spPr>
        <a:xfrm>
          <a:off x="18183302" y="171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55263</xdr:rowOff>
    </xdr:from>
    <xdr:ext cx="469744" cy="259045"/>
    <xdr:sp macro="" textlink="">
      <xdr:nvSpPr>
        <xdr:cNvPr id="933" name="n_3aveValue【公民館】&#10;一人当たり面積">
          <a:extLst>
            <a:ext uri="{FF2B5EF4-FFF2-40B4-BE49-F238E27FC236}">
              <a16:creationId xmlns:a16="http://schemas.microsoft.com/office/drawing/2014/main" id="{C501FA83-ACDD-410C-8DCF-C664FCEBC7EA}"/>
            </a:ext>
          </a:extLst>
        </xdr:cNvPr>
        <xdr:cNvSpPr txBox="1"/>
      </xdr:nvSpPr>
      <xdr:spPr>
        <a:xfrm>
          <a:off x="17383202" y="1720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68597</xdr:rowOff>
    </xdr:from>
    <xdr:ext cx="469744" cy="259045"/>
    <xdr:sp macro="" textlink="">
      <xdr:nvSpPr>
        <xdr:cNvPr id="934" name="n_4aveValue【公民館】&#10;一人当たり面積">
          <a:extLst>
            <a:ext uri="{FF2B5EF4-FFF2-40B4-BE49-F238E27FC236}">
              <a16:creationId xmlns:a16="http://schemas.microsoft.com/office/drawing/2014/main" id="{27BCC5BB-0E43-4A47-85F3-C0CCD946FEA4}"/>
            </a:ext>
          </a:extLst>
        </xdr:cNvPr>
        <xdr:cNvSpPr txBox="1"/>
      </xdr:nvSpPr>
      <xdr:spPr>
        <a:xfrm>
          <a:off x="16592627" y="1738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86377</xdr:rowOff>
    </xdr:from>
    <xdr:ext cx="469744" cy="259045"/>
    <xdr:sp macro="" textlink="">
      <xdr:nvSpPr>
        <xdr:cNvPr id="935" name="n_1mainValue【公民館】&#10;一人当たり面積">
          <a:extLst>
            <a:ext uri="{FF2B5EF4-FFF2-40B4-BE49-F238E27FC236}">
              <a16:creationId xmlns:a16="http://schemas.microsoft.com/office/drawing/2014/main" id="{AB2A0BA4-E149-4BEE-B81B-014FB871DC28}"/>
            </a:ext>
          </a:extLst>
        </xdr:cNvPr>
        <xdr:cNvSpPr txBox="1"/>
      </xdr:nvSpPr>
      <xdr:spPr>
        <a:xfrm>
          <a:off x="18983402" y="1637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78757</xdr:rowOff>
    </xdr:from>
    <xdr:ext cx="469744" cy="259045"/>
    <xdr:sp macro="" textlink="">
      <xdr:nvSpPr>
        <xdr:cNvPr id="936" name="n_2mainValue【公民館】&#10;一人当たり面積">
          <a:extLst>
            <a:ext uri="{FF2B5EF4-FFF2-40B4-BE49-F238E27FC236}">
              <a16:creationId xmlns:a16="http://schemas.microsoft.com/office/drawing/2014/main" id="{B2C4E4FE-5F4C-4DE5-A723-4EDEE8A0C6F9}"/>
            </a:ext>
          </a:extLst>
        </xdr:cNvPr>
        <xdr:cNvSpPr txBox="1"/>
      </xdr:nvSpPr>
      <xdr:spPr>
        <a:xfrm>
          <a:off x="18183302" y="1653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134002</xdr:rowOff>
    </xdr:from>
    <xdr:ext cx="469744" cy="259045"/>
    <xdr:sp macro="" textlink="">
      <xdr:nvSpPr>
        <xdr:cNvPr id="937" name="n_3mainValue【公民館】&#10;一人当たり面積">
          <a:extLst>
            <a:ext uri="{FF2B5EF4-FFF2-40B4-BE49-F238E27FC236}">
              <a16:creationId xmlns:a16="http://schemas.microsoft.com/office/drawing/2014/main" id="{288E0C25-DFB6-418A-9C43-34250E4D2E51}"/>
            </a:ext>
          </a:extLst>
        </xdr:cNvPr>
        <xdr:cNvSpPr txBox="1"/>
      </xdr:nvSpPr>
      <xdr:spPr>
        <a:xfrm>
          <a:off x="17383202" y="1659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153052</xdr:rowOff>
    </xdr:from>
    <xdr:ext cx="469744" cy="259045"/>
    <xdr:sp macro="" textlink="">
      <xdr:nvSpPr>
        <xdr:cNvPr id="938" name="n_4mainValue【公民館】&#10;一人当たり面積">
          <a:extLst>
            <a:ext uri="{FF2B5EF4-FFF2-40B4-BE49-F238E27FC236}">
              <a16:creationId xmlns:a16="http://schemas.microsoft.com/office/drawing/2014/main" id="{3A0CF88A-0605-46F2-B705-F5C906BCBE23}"/>
            </a:ext>
          </a:extLst>
        </xdr:cNvPr>
        <xdr:cNvSpPr txBox="1"/>
      </xdr:nvSpPr>
      <xdr:spPr>
        <a:xfrm>
          <a:off x="16592627" y="166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84A1B97D-121E-4B5F-9B57-2DB2ADB00DC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80D90660-ED4B-4AE5-8785-BF8AD7AE6A7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701F28BB-2E00-4357-A1F1-84D93F0690D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400">
              <a:latin typeface="ＭＳ Ｐゴシック" panose="020B0600070205080204" pitchFamily="50" charset="-128"/>
              <a:ea typeface="ＭＳ Ｐゴシック" panose="020B0600070205080204" pitchFamily="50" charset="-128"/>
            </a:rPr>
            <a:t>　</a:t>
          </a:r>
          <a:r>
            <a:rPr lang="ja-JP" altLang="en-US" sz="1400" b="0" i="0" u="none" strike="noStrike" baseline="0">
              <a:solidFill>
                <a:schemeClr val="dk1"/>
              </a:solidFill>
              <a:latin typeface="+mn-lt"/>
              <a:ea typeface="+mn-ea"/>
              <a:cs typeface="+mn-cs"/>
            </a:rPr>
            <a:t>施設類型からは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道路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橋りょう・トンネル</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港湾・漁港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児童館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公民館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においては、有形固定資産減価償却率が類似団体指標よりも低い状態であり、適正な施設更新がされている状態となっている。</a:t>
          </a:r>
          <a:endParaRPr lang="en-US" altLang="ja-JP" sz="1400" b="0" i="0" u="none" strike="noStrike" baseline="0">
            <a:solidFill>
              <a:schemeClr val="dk1"/>
            </a:solidFill>
            <a:latin typeface="+mn-lt"/>
            <a:ea typeface="+mn-ea"/>
            <a:cs typeface="+mn-cs"/>
          </a:endParaRPr>
        </a:p>
        <a:p>
          <a:pPr rtl="0"/>
          <a:r>
            <a:rPr lang="ja-JP" altLang="en-US" sz="1400" b="0" i="0" u="none" strike="noStrike" baseline="0">
              <a:solidFill>
                <a:schemeClr val="dk1"/>
              </a:solidFill>
              <a:latin typeface="+mn-lt"/>
              <a:ea typeface="+mn-ea"/>
              <a:cs typeface="+mn-cs"/>
            </a:rPr>
            <a:t>乖離が大きいものとして、</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認定こども園・幼稚園・保育所</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学校施設</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公民館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の一人当たり面積が大きい状態となっており、人口減少に伴い数値が大きくなった、人口に対して施設数が多いという状況が推察される。</a:t>
          </a:r>
          <a:endParaRPr lang="en-US" altLang="ja-JP" sz="1400" b="0" i="0" u="none" strike="noStrike" baseline="0">
            <a:solidFill>
              <a:schemeClr val="dk1"/>
            </a:solidFill>
            <a:latin typeface="+mn-lt"/>
            <a:ea typeface="+mn-ea"/>
            <a:cs typeface="+mn-cs"/>
          </a:endParaRPr>
        </a:p>
        <a:p>
          <a:pPr rtl="0"/>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港湾・漁港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の一人当たり有形固定資産（償却資産）額も、類似団体、全国平均、県内平均よりも高い状態である。本町はリアス式海岸により海と接する地形が多いため護岸工事や漁港工事などの実施が指標へ表れている。</a:t>
          </a:r>
          <a:endParaRPr lang="en-US" altLang="ja-JP" sz="1400" b="0" i="0" u="none" strike="noStrike" baseline="0">
            <a:solidFill>
              <a:schemeClr val="dk1"/>
            </a:solidFill>
            <a:latin typeface="+mn-lt"/>
            <a:ea typeface="+mn-ea"/>
            <a:cs typeface="+mn-cs"/>
          </a:endParaRPr>
        </a:p>
        <a:p>
          <a:pPr rtl="0"/>
          <a:r>
            <a:rPr lang="ja-JP" altLang="en-US" sz="1400" b="0" i="0" u="none" strike="noStrike" baseline="0">
              <a:solidFill>
                <a:schemeClr val="dk1"/>
              </a:solidFill>
              <a:latin typeface="+mn-lt"/>
              <a:ea typeface="+mn-ea"/>
              <a:cs typeface="+mn-cs"/>
            </a:rPr>
            <a:t>施設更新の際には各種計画に基づき、人口減少を見据えた設備投資、施設の集約化、費用対効果など考慮して取り組むこととする。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D820CB-51C4-4D34-972E-49E2AED2295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4C6C03-1F5E-4D7E-AA7A-5C265D64ADC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B02C58-3C08-47B3-B394-A39BED9C62F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B50454A-E349-44A2-B175-003E86BD337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811B94-CB0F-4238-BDA4-CB6FBA086BD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D9636C-3F32-4108-9318-FF700710302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01D806-CA66-4CD7-A10E-585371220E6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0E41C6-68DC-4695-8546-82286C7B582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5AE48D-07EA-49C4-A45E-EFFAF55E4D6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D4357E-1E13-4ABF-838B-A6479DFEA0F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A6882D-5684-4084-AFAE-FA99FF4061E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E0D9976-6928-4825-85EF-F4F216D4D93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5B14779-F09A-475F-B903-73DFA3F071B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A56911-50AC-407D-BF07-E5627CE4C0C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14CC95-B427-4516-9BCB-D4EC206D23C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618C6D-E228-4651-B0B7-1B94BC4B0529}"/>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706F56-3344-4D5B-AFFF-80A3870DA58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E24FD6-A8BB-4767-BCA5-E34853EA933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55A2F5-557A-4F1F-81C5-9FC936D448F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3B87D5-832D-4F10-920C-DF990E5EB36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A86601-7977-4017-8E81-EEB52CA3EEE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68464D-222A-4879-9422-C3AD4B865C5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48B885-5C74-4786-8C9C-3A217763262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4A5405-8C67-41DB-A023-32237DC1F99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077122-8F07-4576-A7C7-14C6B2B1723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63E6CC-7838-4ABC-93A7-00063888220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130126-B406-4C2B-929F-686A22BABD7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B139F2-8D26-4F60-87BF-907A057A5DD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BA695F-D15C-4CC7-9D41-EC1492262E9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D075759-980C-42F5-927C-76B1D509FB8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FBB8EF-BD1B-444C-8B0B-3103FEBA20E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608D89-EBE2-4B10-985F-1D0B54B7D36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0B9629-05E4-4FD0-8EE6-F1A3987C76F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5D9705-7887-446F-9A4F-74ED26BB92B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9F006D-274C-4008-984D-622F1F3168A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A68BB3-79EA-4F00-B971-78386907237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5898C3-3B76-43E6-B57B-4075330A44D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8B6051-79D9-4A1B-91B7-DA568CB931C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45DDDE-2C91-4986-8FE6-4AE5E5AFB969}"/>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7EE3AE-BA9E-4CB2-93F8-4F0F40D9727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F1C20A0-91ED-4E90-A021-68554F8B60A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691651F-6EF1-459D-8529-8E31E897F19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987B3C4-7E6B-4534-AA3A-5178E4FEF44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F5BF51D-BA07-4126-935E-D580DF0AA58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E4BFF69-078C-46F5-B90B-22A4BC0FBAB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37F026F-2282-4E25-B72F-1DBB01E0822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12E79B4-0546-4D15-AA4D-81640A2CC48D}"/>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D4D441F-6474-4310-B666-C8910FF59D7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FB9BFF9-2E0F-4ABA-843E-0785B0FF8A1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1A9BC8F-9EB9-473A-BE4C-5E2036EB337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EB75314-BFD2-48C3-B670-774833543C0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46D5E91-C0CB-4B95-A6A7-3E359860E29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2B948DB-8C16-4F5C-A40B-B129E2EE8C4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2438EA2-CE6C-420F-A20D-58480A59A3F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8115F3F-82E8-4547-856C-7464A034C41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3A79A16-F8EE-4D20-B63A-17F40B72508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B8B90CF-19F2-4766-B86E-117297BAD20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A7241C1-0A95-4562-878A-6C85BC6B257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C962692B-BE71-4A8D-85C3-D63D853B6057}"/>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67B3402-318F-4B7F-9741-FC36A6E787B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99E13B63-E312-4A66-A471-8E5817ACE30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C5E3E5F1-C952-4275-912B-181AD126D118}"/>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7A0AD9F-384F-4FAF-A694-B17E4B000145}"/>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7A2DF59-3692-4F0D-914C-7D0360C9FD6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98B9FE55-06B1-42DD-931B-B1A829246E99}"/>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0E0B570-5F9F-48BB-A9B3-1716687194A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6D09E720-D0E7-4F0B-9E9C-8768A1739E5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FA5A9623-FF75-4090-9FAE-C7FE89897E2A}"/>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89FB34DD-AE60-4A5B-8B82-B2C11874C81B}"/>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71" name="テキスト ボックス 70">
          <a:extLst>
            <a:ext uri="{FF2B5EF4-FFF2-40B4-BE49-F238E27FC236}">
              <a16:creationId xmlns:a16="http://schemas.microsoft.com/office/drawing/2014/main" id="{4659DF75-FD2D-4BA0-AF6C-35A3F330A8E4}"/>
            </a:ext>
          </a:extLst>
        </xdr:cNvPr>
        <xdr:cNvSpPr txBox="1"/>
      </xdr:nvSpPr>
      <xdr:spPr>
        <a:xfrm>
          <a:off x="339891"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E746ED54-4902-445A-8D8B-35144BD7A5C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73" name="テキスト ボックス 72">
          <a:extLst>
            <a:ext uri="{FF2B5EF4-FFF2-40B4-BE49-F238E27FC236}">
              <a16:creationId xmlns:a16="http://schemas.microsoft.com/office/drawing/2014/main" id="{18A65411-5644-43EC-A511-2C0E85AAD47F}"/>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4" name="【体育館・プール】&#10;有形固定資産減価償却率グラフ枠">
          <a:extLst>
            <a:ext uri="{FF2B5EF4-FFF2-40B4-BE49-F238E27FC236}">
              <a16:creationId xmlns:a16="http://schemas.microsoft.com/office/drawing/2014/main" id="{034331D0-4A49-4781-828D-6035B7F9FBD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75" name="直線コネクタ 74">
          <a:extLst>
            <a:ext uri="{FF2B5EF4-FFF2-40B4-BE49-F238E27FC236}">
              <a16:creationId xmlns:a16="http://schemas.microsoft.com/office/drawing/2014/main" id="{16A2227A-2840-4C4E-9E99-5F5017D2013C}"/>
            </a:ext>
          </a:extLst>
        </xdr:cNvPr>
        <xdr:cNvCxnSpPr/>
      </xdr:nvCxnSpPr>
      <xdr:spPr>
        <a:xfrm flipV="1">
          <a:off x="4180840" y="8906963"/>
          <a:ext cx="0" cy="147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76" name="【体育館・プール】&#10;有形固定資産減価償却率最小値テキスト">
          <a:extLst>
            <a:ext uri="{FF2B5EF4-FFF2-40B4-BE49-F238E27FC236}">
              <a16:creationId xmlns:a16="http://schemas.microsoft.com/office/drawing/2014/main" id="{6E5E02B6-C703-4C14-B9A7-93A8CCFC505F}"/>
            </a:ext>
          </a:extLst>
        </xdr:cNvPr>
        <xdr:cNvSpPr txBox="1"/>
      </xdr:nvSpPr>
      <xdr:spPr>
        <a:xfrm>
          <a:off x="4219575" y="10383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77" name="直線コネクタ 76">
          <a:extLst>
            <a:ext uri="{FF2B5EF4-FFF2-40B4-BE49-F238E27FC236}">
              <a16:creationId xmlns:a16="http://schemas.microsoft.com/office/drawing/2014/main" id="{480814AA-B22B-49D7-A0A3-5AE0DA2C5D00}"/>
            </a:ext>
          </a:extLst>
        </xdr:cNvPr>
        <xdr:cNvCxnSpPr/>
      </xdr:nvCxnSpPr>
      <xdr:spPr>
        <a:xfrm>
          <a:off x="4105275" y="103793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78" name="【体育館・プール】&#10;有形固定資産減価償却率最大値テキスト">
          <a:extLst>
            <a:ext uri="{FF2B5EF4-FFF2-40B4-BE49-F238E27FC236}">
              <a16:creationId xmlns:a16="http://schemas.microsoft.com/office/drawing/2014/main" id="{F1564E48-B224-41C0-9CD1-9B48F209C009}"/>
            </a:ext>
          </a:extLst>
        </xdr:cNvPr>
        <xdr:cNvSpPr txBox="1"/>
      </xdr:nvSpPr>
      <xdr:spPr>
        <a:xfrm>
          <a:off x="4219575" y="86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79" name="直線コネクタ 78">
          <a:extLst>
            <a:ext uri="{FF2B5EF4-FFF2-40B4-BE49-F238E27FC236}">
              <a16:creationId xmlns:a16="http://schemas.microsoft.com/office/drawing/2014/main" id="{CAEB5865-7387-43DB-A470-51FB5B607522}"/>
            </a:ext>
          </a:extLst>
        </xdr:cNvPr>
        <xdr:cNvCxnSpPr/>
      </xdr:nvCxnSpPr>
      <xdr:spPr>
        <a:xfrm>
          <a:off x="4105275" y="8906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28864</xdr:rowOff>
    </xdr:from>
    <xdr:ext cx="405111" cy="259045"/>
    <xdr:sp macro="" textlink="">
      <xdr:nvSpPr>
        <xdr:cNvPr id="80" name="【体育館・プール】&#10;有形固定資産減価償却率平均値テキスト">
          <a:extLst>
            <a:ext uri="{FF2B5EF4-FFF2-40B4-BE49-F238E27FC236}">
              <a16:creationId xmlns:a16="http://schemas.microsoft.com/office/drawing/2014/main" id="{1BC9BD7A-D37D-4AB6-877D-0C8D39E1D91D}"/>
            </a:ext>
          </a:extLst>
        </xdr:cNvPr>
        <xdr:cNvSpPr txBox="1"/>
      </xdr:nvSpPr>
      <xdr:spPr>
        <a:xfrm>
          <a:off x="4219575" y="9426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81" name="フローチャート: 判断 80">
          <a:extLst>
            <a:ext uri="{FF2B5EF4-FFF2-40B4-BE49-F238E27FC236}">
              <a16:creationId xmlns:a16="http://schemas.microsoft.com/office/drawing/2014/main" id="{B0066E0E-DF83-4DCB-B894-0A3345FB2564}"/>
            </a:ext>
          </a:extLst>
        </xdr:cNvPr>
        <xdr:cNvSpPr/>
      </xdr:nvSpPr>
      <xdr:spPr>
        <a:xfrm>
          <a:off x="4124325" y="94484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82" name="フローチャート: 判断 81">
          <a:extLst>
            <a:ext uri="{FF2B5EF4-FFF2-40B4-BE49-F238E27FC236}">
              <a16:creationId xmlns:a16="http://schemas.microsoft.com/office/drawing/2014/main" id="{FA6EA1EB-C99A-4447-BFC0-7588062B70A6}"/>
            </a:ext>
          </a:extLst>
        </xdr:cNvPr>
        <xdr:cNvSpPr/>
      </xdr:nvSpPr>
      <xdr:spPr>
        <a:xfrm>
          <a:off x="3381375" y="93729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83" name="フローチャート: 判断 82">
          <a:extLst>
            <a:ext uri="{FF2B5EF4-FFF2-40B4-BE49-F238E27FC236}">
              <a16:creationId xmlns:a16="http://schemas.microsoft.com/office/drawing/2014/main" id="{0673298E-557D-4CC9-8E61-A86F9867CE6E}"/>
            </a:ext>
          </a:extLst>
        </xdr:cNvPr>
        <xdr:cNvSpPr/>
      </xdr:nvSpPr>
      <xdr:spPr>
        <a:xfrm>
          <a:off x="2571750" y="9507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84" name="フローチャート: 判断 83">
          <a:extLst>
            <a:ext uri="{FF2B5EF4-FFF2-40B4-BE49-F238E27FC236}">
              <a16:creationId xmlns:a16="http://schemas.microsoft.com/office/drawing/2014/main" id="{CC53483B-B770-4DA4-818C-DA250BD4B8A9}"/>
            </a:ext>
          </a:extLst>
        </xdr:cNvPr>
        <xdr:cNvSpPr/>
      </xdr:nvSpPr>
      <xdr:spPr>
        <a:xfrm>
          <a:off x="1781175" y="9494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85" name="フローチャート: 判断 84">
          <a:extLst>
            <a:ext uri="{FF2B5EF4-FFF2-40B4-BE49-F238E27FC236}">
              <a16:creationId xmlns:a16="http://schemas.microsoft.com/office/drawing/2014/main" id="{40BE5017-6957-472A-8C75-4B9BB8FBB9B0}"/>
            </a:ext>
          </a:extLst>
        </xdr:cNvPr>
        <xdr:cNvSpPr/>
      </xdr:nvSpPr>
      <xdr:spPr>
        <a:xfrm>
          <a:off x="981075" y="93925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C3AAED5-6646-40D8-8456-8700CE49E69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FE3985F-CB31-492E-A071-E9509C9F779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E51F208-19FC-43B5-BACB-12EC43D01F4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E8E3105C-DF98-4131-8E22-9BD31090A1E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90" name="テキスト ボックス 89">
          <a:extLst>
            <a:ext uri="{FF2B5EF4-FFF2-40B4-BE49-F238E27FC236}">
              <a16:creationId xmlns:a16="http://schemas.microsoft.com/office/drawing/2014/main" id="{7EDC96B6-C684-42B8-826A-8C6B568A50E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153307</xdr:rowOff>
    </xdr:from>
    <xdr:to>
      <xdr:col>24</xdr:col>
      <xdr:colOff>114300</xdr:colOff>
      <xdr:row>58</xdr:row>
      <xdr:rowOff>83457</xdr:rowOff>
    </xdr:to>
    <xdr:sp macro="" textlink="">
      <xdr:nvSpPr>
        <xdr:cNvPr id="91" name="楕円 90">
          <a:extLst>
            <a:ext uri="{FF2B5EF4-FFF2-40B4-BE49-F238E27FC236}">
              <a16:creationId xmlns:a16="http://schemas.microsoft.com/office/drawing/2014/main" id="{CF9E3975-3DB4-4340-9EB8-CDE4CA6F93E9}"/>
            </a:ext>
          </a:extLst>
        </xdr:cNvPr>
        <xdr:cNvSpPr/>
      </xdr:nvSpPr>
      <xdr:spPr>
        <a:xfrm>
          <a:off x="4124325" y="93925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4734</xdr:rowOff>
    </xdr:from>
    <xdr:ext cx="405111" cy="259045"/>
    <xdr:sp macro="" textlink="">
      <xdr:nvSpPr>
        <xdr:cNvPr id="92" name="【体育館・プール】&#10;有形固定資産減価償却率該当値テキスト">
          <a:extLst>
            <a:ext uri="{FF2B5EF4-FFF2-40B4-BE49-F238E27FC236}">
              <a16:creationId xmlns:a16="http://schemas.microsoft.com/office/drawing/2014/main" id="{F2CDA497-2037-4AC8-89CD-D861AA6EB30F}"/>
            </a:ext>
          </a:extLst>
        </xdr:cNvPr>
        <xdr:cNvSpPr txBox="1"/>
      </xdr:nvSpPr>
      <xdr:spPr>
        <a:xfrm>
          <a:off x="4219575" y="9247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87993</xdr:rowOff>
    </xdr:from>
    <xdr:to>
      <xdr:col>20</xdr:col>
      <xdr:colOff>38100</xdr:colOff>
      <xdr:row>58</xdr:row>
      <xdr:rowOff>18143</xdr:rowOff>
    </xdr:to>
    <xdr:sp macro="" textlink="">
      <xdr:nvSpPr>
        <xdr:cNvPr id="93" name="楕円 92">
          <a:extLst>
            <a:ext uri="{FF2B5EF4-FFF2-40B4-BE49-F238E27FC236}">
              <a16:creationId xmlns:a16="http://schemas.microsoft.com/office/drawing/2014/main" id="{D8046BB1-AEB7-46D3-8DEB-C7D5CF658833}"/>
            </a:ext>
          </a:extLst>
        </xdr:cNvPr>
        <xdr:cNvSpPr/>
      </xdr:nvSpPr>
      <xdr:spPr>
        <a:xfrm>
          <a:off x="3381375" y="93240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138793</xdr:rowOff>
    </xdr:from>
    <xdr:to>
      <xdr:col>24</xdr:col>
      <xdr:colOff>63500</xdr:colOff>
      <xdr:row>58</xdr:row>
      <xdr:rowOff>32657</xdr:rowOff>
    </xdr:to>
    <xdr:cxnSp macro="">
      <xdr:nvCxnSpPr>
        <xdr:cNvPr id="94" name="直線コネクタ 93">
          <a:extLst>
            <a:ext uri="{FF2B5EF4-FFF2-40B4-BE49-F238E27FC236}">
              <a16:creationId xmlns:a16="http://schemas.microsoft.com/office/drawing/2014/main" id="{C98A542E-5B6C-4702-9042-E636A6372F20}"/>
            </a:ext>
          </a:extLst>
        </xdr:cNvPr>
        <xdr:cNvCxnSpPr/>
      </xdr:nvCxnSpPr>
      <xdr:spPr>
        <a:xfrm>
          <a:off x="3429000" y="9381218"/>
          <a:ext cx="752475"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133713</xdr:rowOff>
    </xdr:from>
    <xdr:to>
      <xdr:col>15</xdr:col>
      <xdr:colOff>101600</xdr:colOff>
      <xdr:row>58</xdr:row>
      <xdr:rowOff>63863</xdr:rowOff>
    </xdr:to>
    <xdr:sp macro="" textlink="">
      <xdr:nvSpPr>
        <xdr:cNvPr id="95" name="楕円 94">
          <a:extLst>
            <a:ext uri="{FF2B5EF4-FFF2-40B4-BE49-F238E27FC236}">
              <a16:creationId xmlns:a16="http://schemas.microsoft.com/office/drawing/2014/main" id="{5D0B8FA4-D1B5-49A2-9C5B-A7C5E41DE322}"/>
            </a:ext>
          </a:extLst>
        </xdr:cNvPr>
        <xdr:cNvSpPr/>
      </xdr:nvSpPr>
      <xdr:spPr>
        <a:xfrm>
          <a:off x="2571750" y="93729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138793</xdr:rowOff>
    </xdr:from>
    <xdr:to>
      <xdr:col>19</xdr:col>
      <xdr:colOff>177800</xdr:colOff>
      <xdr:row>58</xdr:row>
      <xdr:rowOff>13063</xdr:rowOff>
    </xdr:to>
    <xdr:cxnSp macro="">
      <xdr:nvCxnSpPr>
        <xdr:cNvPr id="96" name="直線コネクタ 95">
          <a:extLst>
            <a:ext uri="{FF2B5EF4-FFF2-40B4-BE49-F238E27FC236}">
              <a16:creationId xmlns:a16="http://schemas.microsoft.com/office/drawing/2014/main" id="{FF2545A9-BA22-4513-952E-A97B9954BDEB}"/>
            </a:ext>
          </a:extLst>
        </xdr:cNvPr>
        <xdr:cNvCxnSpPr/>
      </xdr:nvCxnSpPr>
      <xdr:spPr>
        <a:xfrm flipV="1">
          <a:off x="2619375" y="9381218"/>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97790</xdr:rowOff>
    </xdr:from>
    <xdr:to>
      <xdr:col>10</xdr:col>
      <xdr:colOff>165100</xdr:colOff>
      <xdr:row>58</xdr:row>
      <xdr:rowOff>27940</xdr:rowOff>
    </xdr:to>
    <xdr:sp macro="" textlink="">
      <xdr:nvSpPr>
        <xdr:cNvPr id="97" name="楕円 96">
          <a:extLst>
            <a:ext uri="{FF2B5EF4-FFF2-40B4-BE49-F238E27FC236}">
              <a16:creationId xmlns:a16="http://schemas.microsoft.com/office/drawing/2014/main" id="{24890500-BA64-4749-A71B-E8DAEFFA028A}"/>
            </a:ext>
          </a:extLst>
        </xdr:cNvPr>
        <xdr:cNvSpPr/>
      </xdr:nvSpPr>
      <xdr:spPr>
        <a:xfrm>
          <a:off x="1781175" y="9337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148590</xdr:rowOff>
    </xdr:from>
    <xdr:to>
      <xdr:col>15</xdr:col>
      <xdr:colOff>50800</xdr:colOff>
      <xdr:row>58</xdr:row>
      <xdr:rowOff>13063</xdr:rowOff>
    </xdr:to>
    <xdr:cxnSp macro="">
      <xdr:nvCxnSpPr>
        <xdr:cNvPr id="98" name="直線コネクタ 97">
          <a:extLst>
            <a:ext uri="{FF2B5EF4-FFF2-40B4-BE49-F238E27FC236}">
              <a16:creationId xmlns:a16="http://schemas.microsoft.com/office/drawing/2014/main" id="{D56F7C43-9DBD-4416-9200-6DA8D66120F8}"/>
            </a:ext>
          </a:extLst>
        </xdr:cNvPr>
        <xdr:cNvCxnSpPr/>
      </xdr:nvCxnSpPr>
      <xdr:spPr>
        <a:xfrm>
          <a:off x="1828800" y="9384665"/>
          <a:ext cx="79057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35741</xdr:rowOff>
    </xdr:from>
    <xdr:to>
      <xdr:col>6</xdr:col>
      <xdr:colOff>38100</xdr:colOff>
      <xdr:row>57</xdr:row>
      <xdr:rowOff>137341</xdr:rowOff>
    </xdr:to>
    <xdr:sp macro="" textlink="">
      <xdr:nvSpPr>
        <xdr:cNvPr id="99" name="楕円 98">
          <a:extLst>
            <a:ext uri="{FF2B5EF4-FFF2-40B4-BE49-F238E27FC236}">
              <a16:creationId xmlns:a16="http://schemas.microsoft.com/office/drawing/2014/main" id="{1AB21E57-89C4-425A-A3BA-FDDF666A3FED}"/>
            </a:ext>
          </a:extLst>
        </xdr:cNvPr>
        <xdr:cNvSpPr/>
      </xdr:nvSpPr>
      <xdr:spPr>
        <a:xfrm>
          <a:off x="981075" y="92749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86541</xdr:rowOff>
    </xdr:from>
    <xdr:to>
      <xdr:col>10</xdr:col>
      <xdr:colOff>114300</xdr:colOff>
      <xdr:row>57</xdr:row>
      <xdr:rowOff>148590</xdr:rowOff>
    </xdr:to>
    <xdr:cxnSp macro="">
      <xdr:nvCxnSpPr>
        <xdr:cNvPr id="100" name="直線コネクタ 99">
          <a:extLst>
            <a:ext uri="{FF2B5EF4-FFF2-40B4-BE49-F238E27FC236}">
              <a16:creationId xmlns:a16="http://schemas.microsoft.com/office/drawing/2014/main" id="{1FAF2B5C-8C6F-481C-A8C6-605B091EF4C9}"/>
            </a:ext>
          </a:extLst>
        </xdr:cNvPr>
        <xdr:cNvCxnSpPr/>
      </xdr:nvCxnSpPr>
      <xdr:spPr>
        <a:xfrm>
          <a:off x="1028700" y="9322616"/>
          <a:ext cx="8001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54990</xdr:rowOff>
    </xdr:from>
    <xdr:ext cx="405111" cy="259045"/>
    <xdr:sp macro="" textlink="">
      <xdr:nvSpPr>
        <xdr:cNvPr id="101" name="n_1aveValue【体育館・プール】&#10;有形固定資産減価償却率">
          <a:extLst>
            <a:ext uri="{FF2B5EF4-FFF2-40B4-BE49-F238E27FC236}">
              <a16:creationId xmlns:a16="http://schemas.microsoft.com/office/drawing/2014/main" id="{A8CEB5F5-AA59-4C07-8727-93074AD1E2F5}"/>
            </a:ext>
          </a:extLst>
        </xdr:cNvPr>
        <xdr:cNvSpPr txBox="1"/>
      </xdr:nvSpPr>
      <xdr:spPr>
        <a:xfrm>
          <a:off x="3239144" y="945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30497</xdr:rowOff>
    </xdr:from>
    <xdr:ext cx="405111" cy="259045"/>
    <xdr:sp macro="" textlink="">
      <xdr:nvSpPr>
        <xdr:cNvPr id="102" name="n_2aveValue【体育館・プール】&#10;有形固定資産減価償却率">
          <a:extLst>
            <a:ext uri="{FF2B5EF4-FFF2-40B4-BE49-F238E27FC236}">
              <a16:creationId xmlns:a16="http://schemas.microsoft.com/office/drawing/2014/main" id="{D72257FA-ED4A-4090-B48C-BC002308DBCB}"/>
            </a:ext>
          </a:extLst>
        </xdr:cNvPr>
        <xdr:cNvSpPr txBox="1"/>
      </xdr:nvSpPr>
      <xdr:spPr>
        <a:xfrm>
          <a:off x="2439044" y="959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14168</xdr:rowOff>
    </xdr:from>
    <xdr:ext cx="405111" cy="259045"/>
    <xdr:sp macro="" textlink="">
      <xdr:nvSpPr>
        <xdr:cNvPr id="103" name="n_3aveValue【体育館・プール】&#10;有形固定資産減価償却率">
          <a:extLst>
            <a:ext uri="{FF2B5EF4-FFF2-40B4-BE49-F238E27FC236}">
              <a16:creationId xmlns:a16="http://schemas.microsoft.com/office/drawing/2014/main" id="{04FD3E9C-996C-441E-BD61-C50A79C31F01}"/>
            </a:ext>
          </a:extLst>
        </xdr:cNvPr>
        <xdr:cNvSpPr txBox="1"/>
      </xdr:nvSpPr>
      <xdr:spPr>
        <a:xfrm>
          <a:off x="1648469" y="957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74584</xdr:rowOff>
    </xdr:from>
    <xdr:ext cx="405111" cy="259045"/>
    <xdr:sp macro="" textlink="">
      <xdr:nvSpPr>
        <xdr:cNvPr id="104" name="n_4aveValue【体育館・プール】&#10;有形固定資産減価償却率">
          <a:extLst>
            <a:ext uri="{FF2B5EF4-FFF2-40B4-BE49-F238E27FC236}">
              <a16:creationId xmlns:a16="http://schemas.microsoft.com/office/drawing/2014/main" id="{BECC8ADC-600F-45E1-ADBF-111495EE9788}"/>
            </a:ext>
          </a:extLst>
        </xdr:cNvPr>
        <xdr:cNvSpPr txBox="1"/>
      </xdr:nvSpPr>
      <xdr:spPr>
        <a:xfrm>
          <a:off x="848369" y="947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34670</xdr:rowOff>
    </xdr:from>
    <xdr:ext cx="405111" cy="259045"/>
    <xdr:sp macro="" textlink="">
      <xdr:nvSpPr>
        <xdr:cNvPr id="105" name="n_1mainValue【体育館・プール】&#10;有形固定資産減価償却率">
          <a:extLst>
            <a:ext uri="{FF2B5EF4-FFF2-40B4-BE49-F238E27FC236}">
              <a16:creationId xmlns:a16="http://schemas.microsoft.com/office/drawing/2014/main" id="{D0F05F69-1834-4722-80FB-EAA2C51666C2}"/>
            </a:ext>
          </a:extLst>
        </xdr:cNvPr>
        <xdr:cNvSpPr txBox="1"/>
      </xdr:nvSpPr>
      <xdr:spPr>
        <a:xfrm>
          <a:off x="3239144" y="910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80390</xdr:rowOff>
    </xdr:from>
    <xdr:ext cx="405111" cy="259045"/>
    <xdr:sp macro="" textlink="">
      <xdr:nvSpPr>
        <xdr:cNvPr id="106" name="n_2mainValue【体育館・プール】&#10;有形固定資産減価償却率">
          <a:extLst>
            <a:ext uri="{FF2B5EF4-FFF2-40B4-BE49-F238E27FC236}">
              <a16:creationId xmlns:a16="http://schemas.microsoft.com/office/drawing/2014/main" id="{CCC514C3-56C2-4212-B2A1-23D8D8A3F0A5}"/>
            </a:ext>
          </a:extLst>
        </xdr:cNvPr>
        <xdr:cNvSpPr txBox="1"/>
      </xdr:nvSpPr>
      <xdr:spPr>
        <a:xfrm>
          <a:off x="2439044" y="916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44467</xdr:rowOff>
    </xdr:from>
    <xdr:ext cx="405111" cy="259045"/>
    <xdr:sp macro="" textlink="">
      <xdr:nvSpPr>
        <xdr:cNvPr id="107" name="n_3mainValue【体育館・プール】&#10;有形固定資産減価償却率">
          <a:extLst>
            <a:ext uri="{FF2B5EF4-FFF2-40B4-BE49-F238E27FC236}">
              <a16:creationId xmlns:a16="http://schemas.microsoft.com/office/drawing/2014/main" id="{254E12CB-29AC-4B4E-A807-001450E3C4D1}"/>
            </a:ext>
          </a:extLst>
        </xdr:cNvPr>
        <xdr:cNvSpPr txBox="1"/>
      </xdr:nvSpPr>
      <xdr:spPr>
        <a:xfrm>
          <a:off x="1648469" y="912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153868</xdr:rowOff>
    </xdr:from>
    <xdr:ext cx="405111" cy="259045"/>
    <xdr:sp macro="" textlink="">
      <xdr:nvSpPr>
        <xdr:cNvPr id="108" name="n_4mainValue【体育館・プール】&#10;有形固定資産減価償却率">
          <a:extLst>
            <a:ext uri="{FF2B5EF4-FFF2-40B4-BE49-F238E27FC236}">
              <a16:creationId xmlns:a16="http://schemas.microsoft.com/office/drawing/2014/main" id="{AE27E790-58ED-4DAC-998D-F4E999D4ED1C}"/>
            </a:ext>
          </a:extLst>
        </xdr:cNvPr>
        <xdr:cNvSpPr txBox="1"/>
      </xdr:nvSpPr>
      <xdr:spPr>
        <a:xfrm>
          <a:off x="848369" y="906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9" name="正方形/長方形 108">
          <a:extLst>
            <a:ext uri="{FF2B5EF4-FFF2-40B4-BE49-F238E27FC236}">
              <a16:creationId xmlns:a16="http://schemas.microsoft.com/office/drawing/2014/main" id="{EA103D74-577D-42A8-9775-AF259D76618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10" name="正方形/長方形 109">
          <a:extLst>
            <a:ext uri="{FF2B5EF4-FFF2-40B4-BE49-F238E27FC236}">
              <a16:creationId xmlns:a16="http://schemas.microsoft.com/office/drawing/2014/main" id="{2BAB8F1F-8454-44E3-923E-4FB769C939F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1" name="正方形/長方形 110">
          <a:extLst>
            <a:ext uri="{FF2B5EF4-FFF2-40B4-BE49-F238E27FC236}">
              <a16:creationId xmlns:a16="http://schemas.microsoft.com/office/drawing/2014/main" id="{A0E0A9D1-B3E6-49CD-84E0-3B8462ED3D6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2" name="正方形/長方形 111">
          <a:extLst>
            <a:ext uri="{FF2B5EF4-FFF2-40B4-BE49-F238E27FC236}">
              <a16:creationId xmlns:a16="http://schemas.microsoft.com/office/drawing/2014/main" id="{D071B43B-9255-407F-84C4-49188844846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3" name="正方形/長方形 112">
          <a:extLst>
            <a:ext uri="{FF2B5EF4-FFF2-40B4-BE49-F238E27FC236}">
              <a16:creationId xmlns:a16="http://schemas.microsoft.com/office/drawing/2014/main" id="{81848312-CE5A-4634-9CB2-B52DB9BE958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4" name="正方形/長方形 113">
          <a:extLst>
            <a:ext uri="{FF2B5EF4-FFF2-40B4-BE49-F238E27FC236}">
              <a16:creationId xmlns:a16="http://schemas.microsoft.com/office/drawing/2014/main" id="{5B3AC9D2-7DE5-490F-9FBC-56D6E6F6110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5" name="正方形/長方形 114">
          <a:extLst>
            <a:ext uri="{FF2B5EF4-FFF2-40B4-BE49-F238E27FC236}">
              <a16:creationId xmlns:a16="http://schemas.microsoft.com/office/drawing/2014/main" id="{BAE4BF5F-6803-42F7-B6D1-AF1696B71E7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6" name="正方形/長方形 115">
          <a:extLst>
            <a:ext uri="{FF2B5EF4-FFF2-40B4-BE49-F238E27FC236}">
              <a16:creationId xmlns:a16="http://schemas.microsoft.com/office/drawing/2014/main" id="{3CFF100E-E403-4782-B0E2-CD33C19BE1A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7" name="テキスト ボックス 116">
          <a:extLst>
            <a:ext uri="{FF2B5EF4-FFF2-40B4-BE49-F238E27FC236}">
              <a16:creationId xmlns:a16="http://schemas.microsoft.com/office/drawing/2014/main" id="{7CB86F2E-C5AD-4F87-84EB-EA18B4C0DE1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8" name="直線コネクタ 117">
          <a:extLst>
            <a:ext uri="{FF2B5EF4-FFF2-40B4-BE49-F238E27FC236}">
              <a16:creationId xmlns:a16="http://schemas.microsoft.com/office/drawing/2014/main" id="{906F692D-C1BF-4688-B36B-1C26E0DA13B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9" name="直線コネクタ 118">
          <a:extLst>
            <a:ext uri="{FF2B5EF4-FFF2-40B4-BE49-F238E27FC236}">
              <a16:creationId xmlns:a16="http://schemas.microsoft.com/office/drawing/2014/main" id="{42D0D1E6-88AB-4E6E-9E9D-B1DF64DD6C6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20" name="テキスト ボックス 119">
          <a:extLst>
            <a:ext uri="{FF2B5EF4-FFF2-40B4-BE49-F238E27FC236}">
              <a16:creationId xmlns:a16="http://schemas.microsoft.com/office/drawing/2014/main" id="{EA1E4156-8C8F-402B-95FC-5FA1E0D2D4D5}"/>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1" name="直線コネクタ 120">
          <a:extLst>
            <a:ext uri="{FF2B5EF4-FFF2-40B4-BE49-F238E27FC236}">
              <a16:creationId xmlns:a16="http://schemas.microsoft.com/office/drawing/2014/main" id="{D04395E8-0851-4970-811A-DEFEBDAD96B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2" name="テキスト ボックス 121">
          <a:extLst>
            <a:ext uri="{FF2B5EF4-FFF2-40B4-BE49-F238E27FC236}">
              <a16:creationId xmlns:a16="http://schemas.microsoft.com/office/drawing/2014/main" id="{42518AA0-6F40-486E-9356-F3DBB40CEF70}"/>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7AA1990D-D45F-495F-B3A4-4E6EB2774F7A}"/>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34A6B9F9-5F90-4C55-86C3-B2260D823264}"/>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5" name="直線コネクタ 124">
          <a:extLst>
            <a:ext uri="{FF2B5EF4-FFF2-40B4-BE49-F238E27FC236}">
              <a16:creationId xmlns:a16="http://schemas.microsoft.com/office/drawing/2014/main" id="{4A3E008D-5818-4BEB-9E3F-A88F881EEFD8}"/>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6" name="テキスト ボックス 125">
          <a:extLst>
            <a:ext uri="{FF2B5EF4-FFF2-40B4-BE49-F238E27FC236}">
              <a16:creationId xmlns:a16="http://schemas.microsoft.com/office/drawing/2014/main" id="{119DC8EA-AB44-451A-B4A4-5758F7415F5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7" name="直線コネクタ 126">
          <a:extLst>
            <a:ext uri="{FF2B5EF4-FFF2-40B4-BE49-F238E27FC236}">
              <a16:creationId xmlns:a16="http://schemas.microsoft.com/office/drawing/2014/main" id="{DD640FEA-64EE-4434-A325-38CC2972986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8" name="テキスト ボックス 127">
          <a:extLst>
            <a:ext uri="{FF2B5EF4-FFF2-40B4-BE49-F238E27FC236}">
              <a16:creationId xmlns:a16="http://schemas.microsoft.com/office/drawing/2014/main" id="{58DBE876-BCBE-4B8C-A1C9-2A98C1FF8EE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DD1C99AD-645D-4560-BD4D-A1360D52F68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D6E43A32-2C97-4AD6-A7EF-C30B246410A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F21C5C48-3E12-4A38-90CE-4652AE59A2C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132" name="直線コネクタ 131">
          <a:extLst>
            <a:ext uri="{FF2B5EF4-FFF2-40B4-BE49-F238E27FC236}">
              <a16:creationId xmlns:a16="http://schemas.microsoft.com/office/drawing/2014/main" id="{DB1D3361-782C-45FF-85D7-6801320F076E}"/>
            </a:ext>
          </a:extLst>
        </xdr:cNvPr>
        <xdr:cNvCxnSpPr/>
      </xdr:nvCxnSpPr>
      <xdr:spPr>
        <a:xfrm flipV="1">
          <a:off x="9429115" y="9002395"/>
          <a:ext cx="0" cy="1325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133" name="【体育館・プール】&#10;一人当たり面積最小値テキスト">
          <a:extLst>
            <a:ext uri="{FF2B5EF4-FFF2-40B4-BE49-F238E27FC236}">
              <a16:creationId xmlns:a16="http://schemas.microsoft.com/office/drawing/2014/main" id="{EC1651A7-F6BC-4E1B-AE81-6ACEA76AB1FE}"/>
            </a:ext>
          </a:extLst>
        </xdr:cNvPr>
        <xdr:cNvSpPr txBox="1"/>
      </xdr:nvSpPr>
      <xdr:spPr>
        <a:xfrm>
          <a:off x="9467850" y="1033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134" name="直線コネクタ 133">
          <a:extLst>
            <a:ext uri="{FF2B5EF4-FFF2-40B4-BE49-F238E27FC236}">
              <a16:creationId xmlns:a16="http://schemas.microsoft.com/office/drawing/2014/main" id="{A40F09EE-10E3-45C7-8829-3A21EE9BA15F}"/>
            </a:ext>
          </a:extLst>
        </xdr:cNvPr>
        <xdr:cNvCxnSpPr/>
      </xdr:nvCxnSpPr>
      <xdr:spPr>
        <a:xfrm>
          <a:off x="9363075" y="103276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135" name="【体育館・プール】&#10;一人当たり面積最大値テキスト">
          <a:extLst>
            <a:ext uri="{FF2B5EF4-FFF2-40B4-BE49-F238E27FC236}">
              <a16:creationId xmlns:a16="http://schemas.microsoft.com/office/drawing/2014/main" id="{83DDDCD3-06A3-45E9-B59B-475DC4B91259}"/>
            </a:ext>
          </a:extLst>
        </xdr:cNvPr>
        <xdr:cNvSpPr txBox="1"/>
      </xdr:nvSpPr>
      <xdr:spPr>
        <a:xfrm>
          <a:off x="9467850" y="879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136" name="直線コネクタ 135">
          <a:extLst>
            <a:ext uri="{FF2B5EF4-FFF2-40B4-BE49-F238E27FC236}">
              <a16:creationId xmlns:a16="http://schemas.microsoft.com/office/drawing/2014/main" id="{E822BC0A-0077-4126-AEB5-DD78C4AAEE98}"/>
            </a:ext>
          </a:extLst>
        </xdr:cNvPr>
        <xdr:cNvCxnSpPr/>
      </xdr:nvCxnSpPr>
      <xdr:spPr>
        <a:xfrm>
          <a:off x="9363075" y="90023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137" name="【体育館・プール】&#10;一人当たり面積平均値テキスト">
          <a:extLst>
            <a:ext uri="{FF2B5EF4-FFF2-40B4-BE49-F238E27FC236}">
              <a16:creationId xmlns:a16="http://schemas.microsoft.com/office/drawing/2014/main" id="{B909D837-EFBF-451A-A623-E47D54587A1B}"/>
            </a:ext>
          </a:extLst>
        </xdr:cNvPr>
        <xdr:cNvSpPr txBox="1"/>
      </xdr:nvSpPr>
      <xdr:spPr>
        <a:xfrm>
          <a:off x="9467850" y="969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138" name="フローチャート: 判断 137">
          <a:extLst>
            <a:ext uri="{FF2B5EF4-FFF2-40B4-BE49-F238E27FC236}">
              <a16:creationId xmlns:a16="http://schemas.microsoft.com/office/drawing/2014/main" id="{85567634-12E9-4EAF-96C5-FA97CB4F6E91}"/>
            </a:ext>
          </a:extLst>
        </xdr:cNvPr>
        <xdr:cNvSpPr/>
      </xdr:nvSpPr>
      <xdr:spPr>
        <a:xfrm>
          <a:off x="9401175" y="98298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139" name="フローチャート: 判断 138">
          <a:extLst>
            <a:ext uri="{FF2B5EF4-FFF2-40B4-BE49-F238E27FC236}">
              <a16:creationId xmlns:a16="http://schemas.microsoft.com/office/drawing/2014/main" id="{D5BF11D7-1EDB-4F6E-9D6E-7C428A0ADC83}"/>
            </a:ext>
          </a:extLst>
        </xdr:cNvPr>
        <xdr:cNvSpPr/>
      </xdr:nvSpPr>
      <xdr:spPr>
        <a:xfrm>
          <a:off x="8639175" y="98393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140" name="フローチャート: 判断 139">
          <a:extLst>
            <a:ext uri="{FF2B5EF4-FFF2-40B4-BE49-F238E27FC236}">
              <a16:creationId xmlns:a16="http://schemas.microsoft.com/office/drawing/2014/main" id="{454C3C46-D0DE-4EBA-A558-B411499DD30E}"/>
            </a:ext>
          </a:extLst>
        </xdr:cNvPr>
        <xdr:cNvSpPr/>
      </xdr:nvSpPr>
      <xdr:spPr>
        <a:xfrm>
          <a:off x="7839075" y="98501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141" name="フローチャート: 判断 140">
          <a:extLst>
            <a:ext uri="{FF2B5EF4-FFF2-40B4-BE49-F238E27FC236}">
              <a16:creationId xmlns:a16="http://schemas.microsoft.com/office/drawing/2014/main" id="{D6E023A7-293E-4B35-B33A-A1F397A7575E}"/>
            </a:ext>
          </a:extLst>
        </xdr:cNvPr>
        <xdr:cNvSpPr/>
      </xdr:nvSpPr>
      <xdr:spPr>
        <a:xfrm>
          <a:off x="70294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142" name="フローチャート: 判断 141">
          <a:extLst>
            <a:ext uri="{FF2B5EF4-FFF2-40B4-BE49-F238E27FC236}">
              <a16:creationId xmlns:a16="http://schemas.microsoft.com/office/drawing/2014/main" id="{3E555624-D37A-4697-A8B0-92F86A04E258}"/>
            </a:ext>
          </a:extLst>
        </xdr:cNvPr>
        <xdr:cNvSpPr/>
      </xdr:nvSpPr>
      <xdr:spPr>
        <a:xfrm>
          <a:off x="6238875" y="98037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A83C8DA-F8FC-4F73-8A4D-43041672777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71CE813-8D18-41A9-BF57-3ED373370AC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E77A1188-7B68-4619-A1CA-598EC3B56F2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8184C34-8E89-415B-BDAB-BDF8D022B33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2550695A-A189-4756-A4FC-8EBDB44D9BB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11430</xdr:rowOff>
    </xdr:from>
    <xdr:to>
      <xdr:col>55</xdr:col>
      <xdr:colOff>50800</xdr:colOff>
      <xdr:row>61</xdr:row>
      <xdr:rowOff>113030</xdr:rowOff>
    </xdr:to>
    <xdr:sp macro="" textlink="">
      <xdr:nvSpPr>
        <xdr:cNvPr id="148" name="楕円 147">
          <a:extLst>
            <a:ext uri="{FF2B5EF4-FFF2-40B4-BE49-F238E27FC236}">
              <a16:creationId xmlns:a16="http://schemas.microsoft.com/office/drawing/2014/main" id="{0D5B1E31-6C93-4166-A346-A8033435A9DE}"/>
            </a:ext>
          </a:extLst>
        </xdr:cNvPr>
        <xdr:cNvSpPr/>
      </xdr:nvSpPr>
      <xdr:spPr>
        <a:xfrm>
          <a:off x="9401175" y="989520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161307</xdr:rowOff>
    </xdr:from>
    <xdr:ext cx="469744" cy="259045"/>
    <xdr:sp macro="" textlink="">
      <xdr:nvSpPr>
        <xdr:cNvPr id="149" name="【体育館・プール】&#10;一人当たり面積該当値テキスト">
          <a:extLst>
            <a:ext uri="{FF2B5EF4-FFF2-40B4-BE49-F238E27FC236}">
              <a16:creationId xmlns:a16="http://schemas.microsoft.com/office/drawing/2014/main" id="{CBFE8B01-C074-46D1-8446-14AB9D3F4258}"/>
            </a:ext>
          </a:extLst>
        </xdr:cNvPr>
        <xdr:cNvSpPr txBox="1"/>
      </xdr:nvSpPr>
      <xdr:spPr>
        <a:xfrm>
          <a:off x="9467850"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24130</xdr:rowOff>
    </xdr:from>
    <xdr:to>
      <xdr:col>50</xdr:col>
      <xdr:colOff>165100</xdr:colOff>
      <xdr:row>61</xdr:row>
      <xdr:rowOff>125730</xdr:rowOff>
    </xdr:to>
    <xdr:sp macro="" textlink="">
      <xdr:nvSpPr>
        <xdr:cNvPr id="150" name="楕円 149">
          <a:extLst>
            <a:ext uri="{FF2B5EF4-FFF2-40B4-BE49-F238E27FC236}">
              <a16:creationId xmlns:a16="http://schemas.microsoft.com/office/drawing/2014/main" id="{26F540D4-9038-400D-A8A5-A67669F16769}"/>
            </a:ext>
          </a:extLst>
        </xdr:cNvPr>
        <xdr:cNvSpPr/>
      </xdr:nvSpPr>
      <xdr:spPr>
        <a:xfrm>
          <a:off x="8639175" y="9914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62230</xdr:rowOff>
    </xdr:from>
    <xdr:to>
      <xdr:col>55</xdr:col>
      <xdr:colOff>0</xdr:colOff>
      <xdr:row>61</xdr:row>
      <xdr:rowOff>74930</xdr:rowOff>
    </xdr:to>
    <xdr:cxnSp macro="">
      <xdr:nvCxnSpPr>
        <xdr:cNvPr id="151" name="直線コネクタ 150">
          <a:extLst>
            <a:ext uri="{FF2B5EF4-FFF2-40B4-BE49-F238E27FC236}">
              <a16:creationId xmlns:a16="http://schemas.microsoft.com/office/drawing/2014/main" id="{06859C4A-9CBD-4814-88B3-FDB9AA64787C}"/>
            </a:ext>
          </a:extLst>
        </xdr:cNvPr>
        <xdr:cNvCxnSpPr/>
      </xdr:nvCxnSpPr>
      <xdr:spPr>
        <a:xfrm flipV="1">
          <a:off x="8686800" y="995235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31750</xdr:rowOff>
    </xdr:from>
    <xdr:to>
      <xdr:col>46</xdr:col>
      <xdr:colOff>38100</xdr:colOff>
      <xdr:row>61</xdr:row>
      <xdr:rowOff>133350</xdr:rowOff>
    </xdr:to>
    <xdr:sp macro="" textlink="">
      <xdr:nvSpPr>
        <xdr:cNvPr id="152" name="楕円 151">
          <a:extLst>
            <a:ext uri="{FF2B5EF4-FFF2-40B4-BE49-F238E27FC236}">
              <a16:creationId xmlns:a16="http://schemas.microsoft.com/office/drawing/2014/main" id="{C0CC21F8-80C5-41A6-ACA8-B6291800BABD}"/>
            </a:ext>
          </a:extLst>
        </xdr:cNvPr>
        <xdr:cNvSpPr/>
      </xdr:nvSpPr>
      <xdr:spPr>
        <a:xfrm>
          <a:off x="7839075" y="99155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74930</xdr:rowOff>
    </xdr:from>
    <xdr:to>
      <xdr:col>50</xdr:col>
      <xdr:colOff>114300</xdr:colOff>
      <xdr:row>61</xdr:row>
      <xdr:rowOff>82550</xdr:rowOff>
    </xdr:to>
    <xdr:cxnSp macro="">
      <xdr:nvCxnSpPr>
        <xdr:cNvPr id="153" name="直線コネクタ 152">
          <a:extLst>
            <a:ext uri="{FF2B5EF4-FFF2-40B4-BE49-F238E27FC236}">
              <a16:creationId xmlns:a16="http://schemas.microsoft.com/office/drawing/2014/main" id="{8B8A72E8-B50B-4DB2-BF53-75D2C68D37A8}"/>
            </a:ext>
          </a:extLst>
        </xdr:cNvPr>
        <xdr:cNvCxnSpPr/>
      </xdr:nvCxnSpPr>
      <xdr:spPr>
        <a:xfrm flipV="1">
          <a:off x="7886700" y="996188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43180</xdr:rowOff>
    </xdr:from>
    <xdr:to>
      <xdr:col>41</xdr:col>
      <xdr:colOff>101600</xdr:colOff>
      <xdr:row>61</xdr:row>
      <xdr:rowOff>144780</xdr:rowOff>
    </xdr:to>
    <xdr:sp macro="" textlink="">
      <xdr:nvSpPr>
        <xdr:cNvPr id="154" name="楕円 153">
          <a:extLst>
            <a:ext uri="{FF2B5EF4-FFF2-40B4-BE49-F238E27FC236}">
              <a16:creationId xmlns:a16="http://schemas.microsoft.com/office/drawing/2014/main" id="{D6F30D6F-AAA9-4415-99EC-6011F490AA44}"/>
            </a:ext>
          </a:extLst>
        </xdr:cNvPr>
        <xdr:cNvSpPr/>
      </xdr:nvSpPr>
      <xdr:spPr>
        <a:xfrm>
          <a:off x="7029450" y="9933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82550</xdr:rowOff>
    </xdr:from>
    <xdr:to>
      <xdr:col>45</xdr:col>
      <xdr:colOff>177800</xdr:colOff>
      <xdr:row>61</xdr:row>
      <xdr:rowOff>93980</xdr:rowOff>
    </xdr:to>
    <xdr:cxnSp macro="">
      <xdr:nvCxnSpPr>
        <xdr:cNvPr id="155" name="直線コネクタ 154">
          <a:extLst>
            <a:ext uri="{FF2B5EF4-FFF2-40B4-BE49-F238E27FC236}">
              <a16:creationId xmlns:a16="http://schemas.microsoft.com/office/drawing/2014/main" id="{54E8C436-27BE-4DFE-A097-F7426AE3DCDE}"/>
            </a:ext>
          </a:extLst>
        </xdr:cNvPr>
        <xdr:cNvCxnSpPr/>
      </xdr:nvCxnSpPr>
      <xdr:spPr>
        <a:xfrm flipV="1">
          <a:off x="7077075" y="997267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54610</xdr:rowOff>
    </xdr:from>
    <xdr:to>
      <xdr:col>36</xdr:col>
      <xdr:colOff>165100</xdr:colOff>
      <xdr:row>61</xdr:row>
      <xdr:rowOff>156210</xdr:rowOff>
    </xdr:to>
    <xdr:sp macro="" textlink="">
      <xdr:nvSpPr>
        <xdr:cNvPr id="156" name="楕円 155">
          <a:extLst>
            <a:ext uri="{FF2B5EF4-FFF2-40B4-BE49-F238E27FC236}">
              <a16:creationId xmlns:a16="http://schemas.microsoft.com/office/drawing/2014/main" id="{D9B2D65D-A18F-4BE0-B219-441238D07EC2}"/>
            </a:ext>
          </a:extLst>
        </xdr:cNvPr>
        <xdr:cNvSpPr/>
      </xdr:nvSpPr>
      <xdr:spPr>
        <a:xfrm>
          <a:off x="6238875" y="99415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93980</xdr:rowOff>
    </xdr:from>
    <xdr:to>
      <xdr:col>41</xdr:col>
      <xdr:colOff>50800</xdr:colOff>
      <xdr:row>61</xdr:row>
      <xdr:rowOff>105410</xdr:rowOff>
    </xdr:to>
    <xdr:cxnSp macro="">
      <xdr:nvCxnSpPr>
        <xdr:cNvPr id="157" name="直線コネクタ 156">
          <a:extLst>
            <a:ext uri="{FF2B5EF4-FFF2-40B4-BE49-F238E27FC236}">
              <a16:creationId xmlns:a16="http://schemas.microsoft.com/office/drawing/2014/main" id="{1D9BEB40-6B22-4D25-A04B-53394BF5B634}"/>
            </a:ext>
          </a:extLst>
        </xdr:cNvPr>
        <xdr:cNvCxnSpPr/>
      </xdr:nvCxnSpPr>
      <xdr:spPr>
        <a:xfrm flipV="1">
          <a:off x="6286500" y="9980930"/>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158" name="n_1aveValue【体育館・プール】&#10;一人当たり面積">
          <a:extLst>
            <a:ext uri="{FF2B5EF4-FFF2-40B4-BE49-F238E27FC236}">
              <a16:creationId xmlns:a16="http://schemas.microsoft.com/office/drawing/2014/main" id="{9A835742-7B80-4409-AA2F-A1B5E0921977}"/>
            </a:ext>
          </a:extLst>
        </xdr:cNvPr>
        <xdr:cNvSpPr txBox="1"/>
      </xdr:nvSpPr>
      <xdr:spPr>
        <a:xfrm>
          <a:off x="8458277" y="962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159" name="n_2aveValue【体育館・プール】&#10;一人当たり面積">
          <a:extLst>
            <a:ext uri="{FF2B5EF4-FFF2-40B4-BE49-F238E27FC236}">
              <a16:creationId xmlns:a16="http://schemas.microsoft.com/office/drawing/2014/main" id="{9CE699FB-7E49-48F6-A47B-97D267DA86BB}"/>
            </a:ext>
          </a:extLst>
        </xdr:cNvPr>
        <xdr:cNvSpPr txBox="1"/>
      </xdr:nvSpPr>
      <xdr:spPr>
        <a:xfrm>
          <a:off x="7677227" y="963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86377</xdr:rowOff>
    </xdr:from>
    <xdr:ext cx="469744" cy="259045"/>
    <xdr:sp macro="" textlink="">
      <xdr:nvSpPr>
        <xdr:cNvPr id="160" name="n_3aveValue【体育館・プール】&#10;一人当たり面積">
          <a:extLst>
            <a:ext uri="{FF2B5EF4-FFF2-40B4-BE49-F238E27FC236}">
              <a16:creationId xmlns:a16="http://schemas.microsoft.com/office/drawing/2014/main" id="{613AD929-501B-4761-A27F-21CED5D89859}"/>
            </a:ext>
          </a:extLst>
        </xdr:cNvPr>
        <xdr:cNvSpPr txBox="1"/>
      </xdr:nvSpPr>
      <xdr:spPr>
        <a:xfrm>
          <a:off x="68676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161" name="n_4aveValue【体育館・プール】&#10;一人当たり面積">
          <a:extLst>
            <a:ext uri="{FF2B5EF4-FFF2-40B4-BE49-F238E27FC236}">
              <a16:creationId xmlns:a16="http://schemas.microsoft.com/office/drawing/2014/main" id="{C105F7E2-C21F-4442-ADA0-F2F204873E45}"/>
            </a:ext>
          </a:extLst>
        </xdr:cNvPr>
        <xdr:cNvSpPr txBox="1"/>
      </xdr:nvSpPr>
      <xdr:spPr>
        <a:xfrm>
          <a:off x="6067502" y="959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116857</xdr:rowOff>
    </xdr:from>
    <xdr:ext cx="469744" cy="259045"/>
    <xdr:sp macro="" textlink="">
      <xdr:nvSpPr>
        <xdr:cNvPr id="162" name="n_1mainValue【体育館・プール】&#10;一人当たり面積">
          <a:extLst>
            <a:ext uri="{FF2B5EF4-FFF2-40B4-BE49-F238E27FC236}">
              <a16:creationId xmlns:a16="http://schemas.microsoft.com/office/drawing/2014/main" id="{5632904B-6E6E-43AB-B09D-8D65298805CC}"/>
            </a:ext>
          </a:extLst>
        </xdr:cNvPr>
        <xdr:cNvSpPr txBox="1"/>
      </xdr:nvSpPr>
      <xdr:spPr>
        <a:xfrm>
          <a:off x="8458277" y="1000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124477</xdr:rowOff>
    </xdr:from>
    <xdr:ext cx="469744" cy="259045"/>
    <xdr:sp macro="" textlink="">
      <xdr:nvSpPr>
        <xdr:cNvPr id="163" name="n_2mainValue【体育館・プール】&#10;一人当たり面積">
          <a:extLst>
            <a:ext uri="{FF2B5EF4-FFF2-40B4-BE49-F238E27FC236}">
              <a16:creationId xmlns:a16="http://schemas.microsoft.com/office/drawing/2014/main" id="{FBA68A28-47DA-42AB-A44B-D278ACECEDED}"/>
            </a:ext>
          </a:extLst>
        </xdr:cNvPr>
        <xdr:cNvSpPr txBox="1"/>
      </xdr:nvSpPr>
      <xdr:spPr>
        <a:xfrm>
          <a:off x="7677227" y="1000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135907</xdr:rowOff>
    </xdr:from>
    <xdr:ext cx="469744" cy="259045"/>
    <xdr:sp macro="" textlink="">
      <xdr:nvSpPr>
        <xdr:cNvPr id="164" name="n_3mainValue【体育館・プール】&#10;一人当たり面積">
          <a:extLst>
            <a:ext uri="{FF2B5EF4-FFF2-40B4-BE49-F238E27FC236}">
              <a16:creationId xmlns:a16="http://schemas.microsoft.com/office/drawing/2014/main" id="{FAA79FD0-6BE3-4B09-9575-0739B3CDA398}"/>
            </a:ext>
          </a:extLst>
        </xdr:cNvPr>
        <xdr:cNvSpPr txBox="1"/>
      </xdr:nvSpPr>
      <xdr:spPr>
        <a:xfrm>
          <a:off x="6867602" y="1002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147337</xdr:rowOff>
    </xdr:from>
    <xdr:ext cx="469744" cy="259045"/>
    <xdr:sp macro="" textlink="">
      <xdr:nvSpPr>
        <xdr:cNvPr id="165" name="n_4mainValue【体育館・プール】&#10;一人当たり面積">
          <a:extLst>
            <a:ext uri="{FF2B5EF4-FFF2-40B4-BE49-F238E27FC236}">
              <a16:creationId xmlns:a16="http://schemas.microsoft.com/office/drawing/2014/main" id="{880F03A2-9F4C-4EEB-988A-C9B4FD38EDFB}"/>
            </a:ext>
          </a:extLst>
        </xdr:cNvPr>
        <xdr:cNvSpPr txBox="1"/>
      </xdr:nvSpPr>
      <xdr:spPr>
        <a:xfrm>
          <a:off x="6067502" y="1003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D0B9FBC1-B289-4D63-BF0D-FA6694590AC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1A13EDD8-0CF0-4A5F-AF26-0CA5E096DCC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156BF518-B3C1-4916-859A-F01AD99AF22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4EDC9372-4420-4C9C-AD6C-5D8E17D6A41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932550BA-78A0-41F8-9D09-D60F3160997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3872C6FB-9D1C-4781-A160-52394A9AA9B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20F92C5F-DA0B-4867-B2C4-ED316796C5F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675B4B2A-4E29-4E0C-98BA-54226CF8B82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A7AE2C97-E2AA-4B97-B240-35D3A8B0793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A78CFEFE-7B91-47EE-A424-CB4BAD050BB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3E3E72FE-F3AF-4276-9CE7-6AFC92EBC62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E30CE975-55AB-4824-A608-79A155481D28}"/>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EF1DCA33-C169-4580-8A14-F3D4256513C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469729FC-6E54-4350-AC12-950318C8ACFB}"/>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13AF1F82-5C12-455F-9F6A-53DC6196717F}"/>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ECACDF83-0C79-4A97-8248-824FB39C9B6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673F3242-37B9-474F-9DA8-678DC968BB42}"/>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6A920EEA-193C-499F-8542-6CAD560F01B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AB821A34-B681-4B36-B99C-6CB53F1141C2}"/>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88DF034-1023-472C-B717-5222967CD17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7A36022C-B3B9-4355-97AF-234A696F4D2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3050A2D1-831D-424C-AFD7-F4BC1A99E4C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403E9A50-A0B8-4C43-8946-C3B19B0F690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46D71DD9-8CE8-4B27-82B9-66A82C7047A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6795F2E4-5CF7-4D9B-A8BF-D108DEC6B05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191" name="直線コネクタ 190">
          <a:extLst>
            <a:ext uri="{FF2B5EF4-FFF2-40B4-BE49-F238E27FC236}">
              <a16:creationId xmlns:a16="http://schemas.microsoft.com/office/drawing/2014/main" id="{1B0688D3-1ADD-4D11-A6FF-544484A34D58}"/>
            </a:ext>
          </a:extLst>
        </xdr:cNvPr>
        <xdr:cNvCxnSpPr/>
      </xdr:nvCxnSpPr>
      <xdr:spPr>
        <a:xfrm flipV="1">
          <a:off x="4180840" y="12743180"/>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192" name="【福祉施設】&#10;有形固定資産減価償却率最小値テキスト">
          <a:extLst>
            <a:ext uri="{FF2B5EF4-FFF2-40B4-BE49-F238E27FC236}">
              <a16:creationId xmlns:a16="http://schemas.microsoft.com/office/drawing/2014/main" id="{16DD1079-E53E-4A41-BAA0-5FB8A6673758}"/>
            </a:ext>
          </a:extLst>
        </xdr:cNvPr>
        <xdr:cNvSpPr txBox="1"/>
      </xdr:nvSpPr>
      <xdr:spPr>
        <a:xfrm>
          <a:off x="4219575" y="1407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193" name="直線コネクタ 192">
          <a:extLst>
            <a:ext uri="{FF2B5EF4-FFF2-40B4-BE49-F238E27FC236}">
              <a16:creationId xmlns:a16="http://schemas.microsoft.com/office/drawing/2014/main" id="{BE4152A5-B7A2-41A1-AA8F-EEF791B87249}"/>
            </a:ext>
          </a:extLst>
        </xdr:cNvPr>
        <xdr:cNvCxnSpPr/>
      </xdr:nvCxnSpPr>
      <xdr:spPr>
        <a:xfrm>
          <a:off x="4105275" y="14079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194" name="【福祉施設】&#10;有形固定資産減価償却率最大値テキスト">
          <a:extLst>
            <a:ext uri="{FF2B5EF4-FFF2-40B4-BE49-F238E27FC236}">
              <a16:creationId xmlns:a16="http://schemas.microsoft.com/office/drawing/2014/main" id="{91A7554A-3EDF-4248-80D6-7CF826B608A2}"/>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195" name="直線コネクタ 194">
          <a:extLst>
            <a:ext uri="{FF2B5EF4-FFF2-40B4-BE49-F238E27FC236}">
              <a16:creationId xmlns:a16="http://schemas.microsoft.com/office/drawing/2014/main" id="{B4D1325D-A48E-4D27-9F75-F2EFD67B93C5}"/>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89825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8E71128D-3D92-432C-8EDC-C453D2631573}"/>
            </a:ext>
          </a:extLst>
        </xdr:cNvPr>
        <xdr:cNvSpPr txBox="1"/>
      </xdr:nvSpPr>
      <xdr:spPr>
        <a:xfrm>
          <a:off x="4219575" y="13374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197" name="フローチャート: 判断 196">
          <a:extLst>
            <a:ext uri="{FF2B5EF4-FFF2-40B4-BE49-F238E27FC236}">
              <a16:creationId xmlns:a16="http://schemas.microsoft.com/office/drawing/2014/main" id="{E4118CAA-424A-4C47-A0E4-FB835668736A}"/>
            </a:ext>
          </a:extLst>
        </xdr:cNvPr>
        <xdr:cNvSpPr/>
      </xdr:nvSpPr>
      <xdr:spPr>
        <a:xfrm>
          <a:off x="4124325" y="133987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198" name="フローチャート: 判断 197">
          <a:extLst>
            <a:ext uri="{FF2B5EF4-FFF2-40B4-BE49-F238E27FC236}">
              <a16:creationId xmlns:a16="http://schemas.microsoft.com/office/drawing/2014/main" id="{B7232085-15D8-4C79-A2E5-77B2509942DD}"/>
            </a:ext>
          </a:extLst>
        </xdr:cNvPr>
        <xdr:cNvSpPr/>
      </xdr:nvSpPr>
      <xdr:spPr>
        <a:xfrm>
          <a:off x="3381375" y="133808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199" name="フローチャート: 判断 198">
          <a:extLst>
            <a:ext uri="{FF2B5EF4-FFF2-40B4-BE49-F238E27FC236}">
              <a16:creationId xmlns:a16="http://schemas.microsoft.com/office/drawing/2014/main" id="{8F1D3C8E-DF3F-4ED1-A79D-32D5B2CC7C1F}"/>
            </a:ext>
          </a:extLst>
        </xdr:cNvPr>
        <xdr:cNvSpPr/>
      </xdr:nvSpPr>
      <xdr:spPr>
        <a:xfrm>
          <a:off x="2571750" y="13362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00" name="フローチャート: 判断 199">
          <a:extLst>
            <a:ext uri="{FF2B5EF4-FFF2-40B4-BE49-F238E27FC236}">
              <a16:creationId xmlns:a16="http://schemas.microsoft.com/office/drawing/2014/main" id="{3D04FF3F-3E03-4777-BB54-AF6BB7C5548E}"/>
            </a:ext>
          </a:extLst>
        </xdr:cNvPr>
        <xdr:cNvSpPr/>
      </xdr:nvSpPr>
      <xdr:spPr>
        <a:xfrm>
          <a:off x="1781175" y="134805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01" name="フローチャート: 判断 200">
          <a:extLst>
            <a:ext uri="{FF2B5EF4-FFF2-40B4-BE49-F238E27FC236}">
              <a16:creationId xmlns:a16="http://schemas.microsoft.com/office/drawing/2014/main" id="{AFEE2DA9-6C52-485E-B70E-EC52A36042D3}"/>
            </a:ext>
          </a:extLst>
        </xdr:cNvPr>
        <xdr:cNvSpPr/>
      </xdr:nvSpPr>
      <xdr:spPr>
        <a:xfrm>
          <a:off x="981075" y="134577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6122615-4F39-4ACB-9439-87BD8244670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8E46EAD9-4D1C-4E6F-B20A-DA440772381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7D0EAD78-3104-41AC-A741-026AD4B5FB0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370FD74A-355D-4EAE-A7D7-31C4B795FF7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F47DAA05-7596-4AFB-A817-ACB4979332B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13426</xdr:rowOff>
    </xdr:from>
    <xdr:to>
      <xdr:col>24</xdr:col>
      <xdr:colOff>114300</xdr:colOff>
      <xdr:row>82</xdr:row>
      <xdr:rowOff>115026</xdr:rowOff>
    </xdr:to>
    <xdr:sp macro="" textlink="">
      <xdr:nvSpPr>
        <xdr:cNvPr id="207" name="楕円 206">
          <a:extLst>
            <a:ext uri="{FF2B5EF4-FFF2-40B4-BE49-F238E27FC236}">
              <a16:creationId xmlns:a16="http://schemas.microsoft.com/office/drawing/2014/main" id="{17105E58-5AFF-40D4-903C-26C991D4166C}"/>
            </a:ext>
          </a:extLst>
        </xdr:cNvPr>
        <xdr:cNvSpPr/>
      </xdr:nvSpPr>
      <xdr:spPr>
        <a:xfrm>
          <a:off x="4124325" y="132976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36303</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5665289F-2C8B-4ACE-B1E9-28E85815E837}"/>
            </a:ext>
          </a:extLst>
        </xdr:cNvPr>
        <xdr:cNvSpPr txBox="1"/>
      </xdr:nvSpPr>
      <xdr:spPr>
        <a:xfrm>
          <a:off x="4219575" y="13161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153851</xdr:rowOff>
    </xdr:from>
    <xdr:to>
      <xdr:col>20</xdr:col>
      <xdr:colOff>38100</xdr:colOff>
      <xdr:row>82</xdr:row>
      <xdr:rowOff>84001</xdr:rowOff>
    </xdr:to>
    <xdr:sp macro="" textlink="">
      <xdr:nvSpPr>
        <xdr:cNvPr id="209" name="楕円 208">
          <a:extLst>
            <a:ext uri="{FF2B5EF4-FFF2-40B4-BE49-F238E27FC236}">
              <a16:creationId xmlns:a16="http://schemas.microsoft.com/office/drawing/2014/main" id="{5AB20D0F-2C2B-4BE1-AAE1-154BC6F1E44D}"/>
            </a:ext>
          </a:extLst>
        </xdr:cNvPr>
        <xdr:cNvSpPr/>
      </xdr:nvSpPr>
      <xdr:spPr>
        <a:xfrm>
          <a:off x="3381375" y="132793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33201</xdr:rowOff>
    </xdr:from>
    <xdr:to>
      <xdr:col>24</xdr:col>
      <xdr:colOff>63500</xdr:colOff>
      <xdr:row>82</xdr:row>
      <xdr:rowOff>64226</xdr:rowOff>
    </xdr:to>
    <xdr:cxnSp macro="">
      <xdr:nvCxnSpPr>
        <xdr:cNvPr id="210" name="直線コネクタ 209">
          <a:extLst>
            <a:ext uri="{FF2B5EF4-FFF2-40B4-BE49-F238E27FC236}">
              <a16:creationId xmlns:a16="http://schemas.microsoft.com/office/drawing/2014/main" id="{D48AF312-DF75-4A0D-B737-8BA78166E64D}"/>
            </a:ext>
          </a:extLst>
        </xdr:cNvPr>
        <xdr:cNvCxnSpPr/>
      </xdr:nvCxnSpPr>
      <xdr:spPr>
        <a:xfrm>
          <a:off x="3429000" y="13317401"/>
          <a:ext cx="75247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119562</xdr:rowOff>
    </xdr:from>
    <xdr:to>
      <xdr:col>15</xdr:col>
      <xdr:colOff>101600</xdr:colOff>
      <xdr:row>82</xdr:row>
      <xdr:rowOff>49712</xdr:rowOff>
    </xdr:to>
    <xdr:sp macro="" textlink="">
      <xdr:nvSpPr>
        <xdr:cNvPr id="211" name="楕円 210">
          <a:extLst>
            <a:ext uri="{FF2B5EF4-FFF2-40B4-BE49-F238E27FC236}">
              <a16:creationId xmlns:a16="http://schemas.microsoft.com/office/drawing/2014/main" id="{CA2F0911-9ACD-4A0D-B89D-3C0E993AD451}"/>
            </a:ext>
          </a:extLst>
        </xdr:cNvPr>
        <xdr:cNvSpPr/>
      </xdr:nvSpPr>
      <xdr:spPr>
        <a:xfrm>
          <a:off x="2571750" y="132481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170362</xdr:rowOff>
    </xdr:from>
    <xdr:to>
      <xdr:col>19</xdr:col>
      <xdr:colOff>177800</xdr:colOff>
      <xdr:row>82</xdr:row>
      <xdr:rowOff>33201</xdr:rowOff>
    </xdr:to>
    <xdr:cxnSp macro="">
      <xdr:nvCxnSpPr>
        <xdr:cNvPr id="212" name="直線コネクタ 211">
          <a:extLst>
            <a:ext uri="{FF2B5EF4-FFF2-40B4-BE49-F238E27FC236}">
              <a16:creationId xmlns:a16="http://schemas.microsoft.com/office/drawing/2014/main" id="{996E94C3-C511-4424-AF04-DBFE3591D490}"/>
            </a:ext>
          </a:extLst>
        </xdr:cNvPr>
        <xdr:cNvCxnSpPr/>
      </xdr:nvCxnSpPr>
      <xdr:spPr>
        <a:xfrm>
          <a:off x="2619375" y="13286287"/>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46082</xdr:rowOff>
    </xdr:from>
    <xdr:to>
      <xdr:col>10</xdr:col>
      <xdr:colOff>165100</xdr:colOff>
      <xdr:row>81</xdr:row>
      <xdr:rowOff>147682</xdr:rowOff>
    </xdr:to>
    <xdr:sp macro="" textlink="">
      <xdr:nvSpPr>
        <xdr:cNvPr id="213" name="楕円 212">
          <a:extLst>
            <a:ext uri="{FF2B5EF4-FFF2-40B4-BE49-F238E27FC236}">
              <a16:creationId xmlns:a16="http://schemas.microsoft.com/office/drawing/2014/main" id="{56438DF5-A56B-4E67-8609-8A8D49E83D7C}"/>
            </a:ext>
          </a:extLst>
        </xdr:cNvPr>
        <xdr:cNvSpPr/>
      </xdr:nvSpPr>
      <xdr:spPr>
        <a:xfrm>
          <a:off x="1781175" y="131747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96882</xdr:rowOff>
    </xdr:from>
    <xdr:to>
      <xdr:col>15</xdr:col>
      <xdr:colOff>50800</xdr:colOff>
      <xdr:row>81</xdr:row>
      <xdr:rowOff>170362</xdr:rowOff>
    </xdr:to>
    <xdr:cxnSp macro="">
      <xdr:nvCxnSpPr>
        <xdr:cNvPr id="214" name="直線コネクタ 213">
          <a:extLst>
            <a:ext uri="{FF2B5EF4-FFF2-40B4-BE49-F238E27FC236}">
              <a16:creationId xmlns:a16="http://schemas.microsoft.com/office/drawing/2014/main" id="{88815663-023C-4349-9BED-EAB88415851F}"/>
            </a:ext>
          </a:extLst>
        </xdr:cNvPr>
        <xdr:cNvCxnSpPr/>
      </xdr:nvCxnSpPr>
      <xdr:spPr>
        <a:xfrm>
          <a:off x="1828800" y="13222332"/>
          <a:ext cx="790575" cy="6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11793</xdr:rowOff>
    </xdr:from>
    <xdr:to>
      <xdr:col>6</xdr:col>
      <xdr:colOff>38100</xdr:colOff>
      <xdr:row>81</xdr:row>
      <xdr:rowOff>113393</xdr:rowOff>
    </xdr:to>
    <xdr:sp macro="" textlink="">
      <xdr:nvSpPr>
        <xdr:cNvPr id="215" name="楕円 214">
          <a:extLst>
            <a:ext uri="{FF2B5EF4-FFF2-40B4-BE49-F238E27FC236}">
              <a16:creationId xmlns:a16="http://schemas.microsoft.com/office/drawing/2014/main" id="{FD6224C0-B456-4F31-9FD0-A484F07E4F1A}"/>
            </a:ext>
          </a:extLst>
        </xdr:cNvPr>
        <xdr:cNvSpPr/>
      </xdr:nvSpPr>
      <xdr:spPr>
        <a:xfrm>
          <a:off x="981075" y="131340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62593</xdr:rowOff>
    </xdr:from>
    <xdr:to>
      <xdr:col>10</xdr:col>
      <xdr:colOff>114300</xdr:colOff>
      <xdr:row>81</xdr:row>
      <xdr:rowOff>96882</xdr:rowOff>
    </xdr:to>
    <xdr:cxnSp macro="">
      <xdr:nvCxnSpPr>
        <xdr:cNvPr id="216" name="直線コネクタ 215">
          <a:extLst>
            <a:ext uri="{FF2B5EF4-FFF2-40B4-BE49-F238E27FC236}">
              <a16:creationId xmlns:a16="http://schemas.microsoft.com/office/drawing/2014/main" id="{29992CB3-1781-46FA-A3F0-3FE53209433D}"/>
            </a:ext>
          </a:extLst>
        </xdr:cNvPr>
        <xdr:cNvCxnSpPr/>
      </xdr:nvCxnSpPr>
      <xdr:spPr>
        <a:xfrm>
          <a:off x="1028700" y="13191218"/>
          <a:ext cx="8001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14713</xdr:rowOff>
    </xdr:from>
    <xdr:ext cx="405111" cy="259045"/>
    <xdr:sp macro="" textlink="">
      <xdr:nvSpPr>
        <xdr:cNvPr id="217" name="n_1aveValue【福祉施設】&#10;有形固定資産減価償却率">
          <a:extLst>
            <a:ext uri="{FF2B5EF4-FFF2-40B4-BE49-F238E27FC236}">
              <a16:creationId xmlns:a16="http://schemas.microsoft.com/office/drawing/2014/main" id="{2EC608E4-B548-45C7-93B9-ED00EFAF48E4}"/>
            </a:ext>
          </a:extLst>
        </xdr:cNvPr>
        <xdr:cNvSpPr txBox="1"/>
      </xdr:nvSpPr>
      <xdr:spPr>
        <a:xfrm>
          <a:off x="3239144" y="1346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218" name="n_2aveValue【福祉施設】&#10;有形固定資産減価償却率">
          <a:extLst>
            <a:ext uri="{FF2B5EF4-FFF2-40B4-BE49-F238E27FC236}">
              <a16:creationId xmlns:a16="http://schemas.microsoft.com/office/drawing/2014/main" id="{E666EB34-5186-4686-9D52-8849180A8BF9}"/>
            </a:ext>
          </a:extLst>
        </xdr:cNvPr>
        <xdr:cNvSpPr txBox="1"/>
      </xdr:nvSpPr>
      <xdr:spPr>
        <a:xfrm>
          <a:off x="2439044"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120848</xdr:rowOff>
    </xdr:from>
    <xdr:ext cx="405111" cy="259045"/>
    <xdr:sp macro="" textlink="">
      <xdr:nvSpPr>
        <xdr:cNvPr id="219" name="n_3aveValue【福祉施設】&#10;有形固定資産減価償却率">
          <a:extLst>
            <a:ext uri="{FF2B5EF4-FFF2-40B4-BE49-F238E27FC236}">
              <a16:creationId xmlns:a16="http://schemas.microsoft.com/office/drawing/2014/main" id="{C18318FC-A295-4579-8534-802F914F1BFC}"/>
            </a:ext>
          </a:extLst>
        </xdr:cNvPr>
        <xdr:cNvSpPr txBox="1"/>
      </xdr:nvSpPr>
      <xdr:spPr>
        <a:xfrm>
          <a:off x="1648469" y="1357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97989</xdr:rowOff>
    </xdr:from>
    <xdr:ext cx="405111" cy="259045"/>
    <xdr:sp macro="" textlink="">
      <xdr:nvSpPr>
        <xdr:cNvPr id="220" name="n_4aveValue【福祉施設】&#10;有形固定資産減価償却率">
          <a:extLst>
            <a:ext uri="{FF2B5EF4-FFF2-40B4-BE49-F238E27FC236}">
              <a16:creationId xmlns:a16="http://schemas.microsoft.com/office/drawing/2014/main" id="{202B1408-EFCE-44FF-A6FA-E478FB98BBF9}"/>
            </a:ext>
          </a:extLst>
        </xdr:cNvPr>
        <xdr:cNvSpPr txBox="1"/>
      </xdr:nvSpPr>
      <xdr:spPr>
        <a:xfrm>
          <a:off x="848369" y="1354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100528</xdr:rowOff>
    </xdr:from>
    <xdr:ext cx="405111" cy="259045"/>
    <xdr:sp macro="" textlink="">
      <xdr:nvSpPr>
        <xdr:cNvPr id="221" name="n_1mainValue【福祉施設】&#10;有形固定資産減価償却率">
          <a:extLst>
            <a:ext uri="{FF2B5EF4-FFF2-40B4-BE49-F238E27FC236}">
              <a16:creationId xmlns:a16="http://schemas.microsoft.com/office/drawing/2014/main" id="{FBD4B8B8-F351-4C6A-89F4-6CF8F6430EB2}"/>
            </a:ext>
          </a:extLst>
        </xdr:cNvPr>
        <xdr:cNvSpPr txBox="1"/>
      </xdr:nvSpPr>
      <xdr:spPr>
        <a:xfrm>
          <a:off x="3239144" y="1306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222" name="n_2mainValue【福祉施設】&#10;有形固定資産減価償却率">
          <a:extLst>
            <a:ext uri="{FF2B5EF4-FFF2-40B4-BE49-F238E27FC236}">
              <a16:creationId xmlns:a16="http://schemas.microsoft.com/office/drawing/2014/main" id="{4EB7AEB6-A377-42C4-B2CC-91ECDCAC8F3A}"/>
            </a:ext>
          </a:extLst>
        </xdr:cNvPr>
        <xdr:cNvSpPr txBox="1"/>
      </xdr:nvSpPr>
      <xdr:spPr>
        <a:xfrm>
          <a:off x="2439044" y="1303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164209</xdr:rowOff>
    </xdr:from>
    <xdr:ext cx="405111" cy="259045"/>
    <xdr:sp macro="" textlink="">
      <xdr:nvSpPr>
        <xdr:cNvPr id="223" name="n_3mainValue【福祉施設】&#10;有形固定資産減価償却率">
          <a:extLst>
            <a:ext uri="{FF2B5EF4-FFF2-40B4-BE49-F238E27FC236}">
              <a16:creationId xmlns:a16="http://schemas.microsoft.com/office/drawing/2014/main" id="{86749643-C356-4C04-9DCD-429325A25D56}"/>
            </a:ext>
          </a:extLst>
        </xdr:cNvPr>
        <xdr:cNvSpPr txBox="1"/>
      </xdr:nvSpPr>
      <xdr:spPr>
        <a:xfrm>
          <a:off x="1648469" y="129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129920</xdr:rowOff>
    </xdr:from>
    <xdr:ext cx="405111" cy="259045"/>
    <xdr:sp macro="" textlink="">
      <xdr:nvSpPr>
        <xdr:cNvPr id="224" name="n_4mainValue【福祉施設】&#10;有形固定資産減価償却率">
          <a:extLst>
            <a:ext uri="{FF2B5EF4-FFF2-40B4-BE49-F238E27FC236}">
              <a16:creationId xmlns:a16="http://schemas.microsoft.com/office/drawing/2014/main" id="{474084CB-391C-4219-9C75-C2A8FEB5E5A7}"/>
            </a:ext>
          </a:extLst>
        </xdr:cNvPr>
        <xdr:cNvSpPr txBox="1"/>
      </xdr:nvSpPr>
      <xdr:spPr>
        <a:xfrm>
          <a:off x="848369" y="1292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D679B35E-BB4E-4352-AD5C-235B66C55F8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E162D2EC-4211-4DE5-A5C5-7A95CA9C6D0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85EEDD15-C22A-4FCB-B70D-032319A2FC4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1071885E-C8B2-4BF5-BC46-E6B1EF5D6E9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4776B1F8-29E8-4BB0-BF12-6C8E920D6CB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48CA8C2B-A9F2-4544-A4DD-DD56833754C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0C81692-3462-4C26-8831-467D3ABB486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AF21700D-BE38-4817-A9D1-9E89BD164AE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2C4713A4-5FBE-459A-B83B-A591AD1B485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CF80566A-8AE3-4A62-B015-6008DCB37DE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235" name="直線コネクタ 234">
          <a:extLst>
            <a:ext uri="{FF2B5EF4-FFF2-40B4-BE49-F238E27FC236}">
              <a16:creationId xmlns:a16="http://schemas.microsoft.com/office/drawing/2014/main" id="{0B9B3D03-E58A-4A2C-898E-E058E7129611}"/>
            </a:ext>
          </a:extLst>
        </xdr:cNvPr>
        <xdr:cNvCxnSpPr/>
      </xdr:nvCxnSpPr>
      <xdr:spPr>
        <a:xfrm>
          <a:off x="5953125"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236" name="テキスト ボックス 235">
          <a:extLst>
            <a:ext uri="{FF2B5EF4-FFF2-40B4-BE49-F238E27FC236}">
              <a16:creationId xmlns:a16="http://schemas.microsoft.com/office/drawing/2014/main" id="{280ACADF-3236-496F-B0E8-19CA946FBF5A}"/>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237" name="直線コネクタ 236">
          <a:extLst>
            <a:ext uri="{FF2B5EF4-FFF2-40B4-BE49-F238E27FC236}">
              <a16:creationId xmlns:a16="http://schemas.microsoft.com/office/drawing/2014/main" id="{8FEA31EF-ED54-4CDC-8938-CBB05CAD8FB1}"/>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8" name="テキスト ボックス 237">
          <a:extLst>
            <a:ext uri="{FF2B5EF4-FFF2-40B4-BE49-F238E27FC236}">
              <a16:creationId xmlns:a16="http://schemas.microsoft.com/office/drawing/2014/main" id="{01C0977C-9505-4E90-ADEC-BC0AEC99DC8B}"/>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239" name="直線コネクタ 238">
          <a:extLst>
            <a:ext uri="{FF2B5EF4-FFF2-40B4-BE49-F238E27FC236}">
              <a16:creationId xmlns:a16="http://schemas.microsoft.com/office/drawing/2014/main" id="{CF8A1833-5633-4377-B5F0-1E435067B459}"/>
            </a:ext>
          </a:extLst>
        </xdr:cNvPr>
        <xdr:cNvCxnSpPr/>
      </xdr:nvCxnSpPr>
      <xdr:spPr>
        <a:xfrm>
          <a:off x="5953125" y="1360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240" name="テキスト ボックス 239">
          <a:extLst>
            <a:ext uri="{FF2B5EF4-FFF2-40B4-BE49-F238E27FC236}">
              <a16:creationId xmlns:a16="http://schemas.microsoft.com/office/drawing/2014/main" id="{0B3738B1-AD7A-4821-98A6-13E369B9BBB9}"/>
            </a:ext>
          </a:extLst>
        </xdr:cNvPr>
        <xdr:cNvSpPr txBox="1"/>
      </xdr:nvSpPr>
      <xdr:spPr>
        <a:xfrm>
          <a:off x="5527221" y="13456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41" name="直線コネクタ 240">
          <a:extLst>
            <a:ext uri="{FF2B5EF4-FFF2-40B4-BE49-F238E27FC236}">
              <a16:creationId xmlns:a16="http://schemas.microsoft.com/office/drawing/2014/main" id="{D8DDF636-9920-49CC-9D2A-DE84D30253A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2" name="テキスト ボックス 241">
          <a:extLst>
            <a:ext uri="{FF2B5EF4-FFF2-40B4-BE49-F238E27FC236}">
              <a16:creationId xmlns:a16="http://schemas.microsoft.com/office/drawing/2014/main" id="{930AC0BD-8DF2-4935-B39E-4C364723B554}"/>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243" name="直線コネクタ 242">
          <a:extLst>
            <a:ext uri="{FF2B5EF4-FFF2-40B4-BE49-F238E27FC236}">
              <a16:creationId xmlns:a16="http://schemas.microsoft.com/office/drawing/2014/main" id="{7359B080-505A-4CB5-9334-618BC0577826}"/>
            </a:ext>
          </a:extLst>
        </xdr:cNvPr>
        <xdr:cNvCxnSpPr/>
      </xdr:nvCxnSpPr>
      <xdr:spPr>
        <a:xfrm>
          <a:off x="5953125" y="1305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244" name="テキスト ボックス 243">
          <a:extLst>
            <a:ext uri="{FF2B5EF4-FFF2-40B4-BE49-F238E27FC236}">
              <a16:creationId xmlns:a16="http://schemas.microsoft.com/office/drawing/2014/main" id="{7DD744F1-10D7-4C09-B6E7-A6A0C97CA29D}"/>
            </a:ext>
          </a:extLst>
        </xdr:cNvPr>
        <xdr:cNvSpPr txBox="1"/>
      </xdr:nvSpPr>
      <xdr:spPr>
        <a:xfrm>
          <a:off x="5527221" y="1292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45" name="直線コネクタ 244">
          <a:extLst>
            <a:ext uri="{FF2B5EF4-FFF2-40B4-BE49-F238E27FC236}">
              <a16:creationId xmlns:a16="http://schemas.microsoft.com/office/drawing/2014/main" id="{7BAE041D-0140-4FF0-83D2-B4BA08823429}"/>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46" name="テキスト ボックス 245">
          <a:extLst>
            <a:ext uri="{FF2B5EF4-FFF2-40B4-BE49-F238E27FC236}">
              <a16:creationId xmlns:a16="http://schemas.microsoft.com/office/drawing/2014/main" id="{ED0088A7-40CA-4ABD-9C75-CEC55DA1D582}"/>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247" name="直線コネクタ 246">
          <a:extLst>
            <a:ext uri="{FF2B5EF4-FFF2-40B4-BE49-F238E27FC236}">
              <a16:creationId xmlns:a16="http://schemas.microsoft.com/office/drawing/2014/main" id="{8C48A188-23C6-4D0A-90A3-A769FF629E71}"/>
            </a:ext>
          </a:extLst>
        </xdr:cNvPr>
        <xdr:cNvCxnSpPr/>
      </xdr:nvCxnSpPr>
      <xdr:spPr>
        <a:xfrm>
          <a:off x="5953125" y="12515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248" name="テキスト ボックス 247">
          <a:extLst>
            <a:ext uri="{FF2B5EF4-FFF2-40B4-BE49-F238E27FC236}">
              <a16:creationId xmlns:a16="http://schemas.microsoft.com/office/drawing/2014/main" id="{1F3195DE-DFFB-4F2C-BD49-6A1951729217}"/>
            </a:ext>
          </a:extLst>
        </xdr:cNvPr>
        <xdr:cNvSpPr txBox="1"/>
      </xdr:nvSpPr>
      <xdr:spPr>
        <a:xfrm>
          <a:off x="5527221" y="1237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9" name="直線コネクタ 248">
          <a:extLst>
            <a:ext uri="{FF2B5EF4-FFF2-40B4-BE49-F238E27FC236}">
              <a16:creationId xmlns:a16="http://schemas.microsoft.com/office/drawing/2014/main" id="{93C031B2-360A-4317-B0EC-7E9AC056004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50" name="テキスト ボックス 249">
          <a:extLst>
            <a:ext uri="{FF2B5EF4-FFF2-40B4-BE49-F238E27FC236}">
              <a16:creationId xmlns:a16="http://schemas.microsoft.com/office/drawing/2014/main" id="{45341842-A88F-4096-BCE8-B16AE3F282F8}"/>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51" name="【福祉施設】&#10;一人当たり面積グラフ枠">
          <a:extLst>
            <a:ext uri="{FF2B5EF4-FFF2-40B4-BE49-F238E27FC236}">
              <a16:creationId xmlns:a16="http://schemas.microsoft.com/office/drawing/2014/main" id="{A2E3FD3C-9FE4-4D76-A4AA-DBE25EF468C6}"/>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252" name="直線コネクタ 251">
          <a:extLst>
            <a:ext uri="{FF2B5EF4-FFF2-40B4-BE49-F238E27FC236}">
              <a16:creationId xmlns:a16="http://schemas.microsoft.com/office/drawing/2014/main" id="{2AFF38F8-0F3A-4D1B-8C24-093502D71368}"/>
            </a:ext>
          </a:extLst>
        </xdr:cNvPr>
        <xdr:cNvCxnSpPr/>
      </xdr:nvCxnSpPr>
      <xdr:spPr>
        <a:xfrm flipV="1">
          <a:off x="9429115" y="12641263"/>
          <a:ext cx="0" cy="1305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253" name="【福祉施設】&#10;一人当たり面積最小値テキスト">
          <a:extLst>
            <a:ext uri="{FF2B5EF4-FFF2-40B4-BE49-F238E27FC236}">
              <a16:creationId xmlns:a16="http://schemas.microsoft.com/office/drawing/2014/main" id="{DF5B38A6-99DF-4679-937B-5908218C7DA2}"/>
            </a:ext>
          </a:extLst>
        </xdr:cNvPr>
        <xdr:cNvSpPr txBox="1"/>
      </xdr:nvSpPr>
      <xdr:spPr>
        <a:xfrm>
          <a:off x="9467850"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254" name="直線コネクタ 253">
          <a:extLst>
            <a:ext uri="{FF2B5EF4-FFF2-40B4-BE49-F238E27FC236}">
              <a16:creationId xmlns:a16="http://schemas.microsoft.com/office/drawing/2014/main" id="{5F5BBAAB-A2E1-4E61-B9CB-DAAE7C8F45B3}"/>
            </a:ext>
          </a:extLst>
        </xdr:cNvPr>
        <xdr:cNvCxnSpPr/>
      </xdr:nvCxnSpPr>
      <xdr:spPr>
        <a:xfrm>
          <a:off x="9363075" y="139471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255" name="【福祉施設】&#10;一人当たり面積最大値テキスト">
          <a:extLst>
            <a:ext uri="{FF2B5EF4-FFF2-40B4-BE49-F238E27FC236}">
              <a16:creationId xmlns:a16="http://schemas.microsoft.com/office/drawing/2014/main" id="{8ADABC5D-EA28-4340-9A7D-452B1328F7D5}"/>
            </a:ext>
          </a:extLst>
        </xdr:cNvPr>
        <xdr:cNvSpPr txBox="1"/>
      </xdr:nvSpPr>
      <xdr:spPr>
        <a:xfrm>
          <a:off x="9467850" y="124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256" name="直線コネクタ 255">
          <a:extLst>
            <a:ext uri="{FF2B5EF4-FFF2-40B4-BE49-F238E27FC236}">
              <a16:creationId xmlns:a16="http://schemas.microsoft.com/office/drawing/2014/main" id="{48C41353-C5FD-4061-8C3E-18768796D268}"/>
            </a:ext>
          </a:extLst>
        </xdr:cNvPr>
        <xdr:cNvCxnSpPr/>
      </xdr:nvCxnSpPr>
      <xdr:spPr>
        <a:xfrm>
          <a:off x="9363075" y="126412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168609</xdr:rowOff>
    </xdr:from>
    <xdr:ext cx="469744" cy="259045"/>
    <xdr:sp macro="" textlink="">
      <xdr:nvSpPr>
        <xdr:cNvPr id="257" name="【福祉施設】&#10;一人当たり面積平均値テキスト">
          <a:extLst>
            <a:ext uri="{FF2B5EF4-FFF2-40B4-BE49-F238E27FC236}">
              <a16:creationId xmlns:a16="http://schemas.microsoft.com/office/drawing/2014/main" id="{0A9C5667-9A86-4848-97D6-CA179654EC68}"/>
            </a:ext>
          </a:extLst>
        </xdr:cNvPr>
        <xdr:cNvSpPr txBox="1"/>
      </xdr:nvSpPr>
      <xdr:spPr>
        <a:xfrm>
          <a:off x="9467850" y="13446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258" name="フローチャート: 判断 257">
          <a:extLst>
            <a:ext uri="{FF2B5EF4-FFF2-40B4-BE49-F238E27FC236}">
              <a16:creationId xmlns:a16="http://schemas.microsoft.com/office/drawing/2014/main" id="{E2DA08DD-4FC0-49AB-A925-E50B956E226D}"/>
            </a:ext>
          </a:extLst>
        </xdr:cNvPr>
        <xdr:cNvSpPr/>
      </xdr:nvSpPr>
      <xdr:spPr>
        <a:xfrm>
          <a:off x="9401175" y="1346803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259" name="フローチャート: 判断 258">
          <a:extLst>
            <a:ext uri="{FF2B5EF4-FFF2-40B4-BE49-F238E27FC236}">
              <a16:creationId xmlns:a16="http://schemas.microsoft.com/office/drawing/2014/main" id="{B21E5FF0-3896-4A75-8648-7AA898702761}"/>
            </a:ext>
          </a:extLst>
        </xdr:cNvPr>
        <xdr:cNvSpPr/>
      </xdr:nvSpPr>
      <xdr:spPr>
        <a:xfrm>
          <a:off x="8639175" y="134851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260" name="フローチャート: 判断 259">
          <a:extLst>
            <a:ext uri="{FF2B5EF4-FFF2-40B4-BE49-F238E27FC236}">
              <a16:creationId xmlns:a16="http://schemas.microsoft.com/office/drawing/2014/main" id="{4F61133D-C8CB-41A5-B30C-EE4CD4543F3B}"/>
            </a:ext>
          </a:extLst>
        </xdr:cNvPr>
        <xdr:cNvSpPr/>
      </xdr:nvSpPr>
      <xdr:spPr>
        <a:xfrm>
          <a:off x="78390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261" name="フローチャート: 判断 260">
          <a:extLst>
            <a:ext uri="{FF2B5EF4-FFF2-40B4-BE49-F238E27FC236}">
              <a16:creationId xmlns:a16="http://schemas.microsoft.com/office/drawing/2014/main" id="{E9933C7C-87D7-4845-AE9F-77D51EF5F757}"/>
            </a:ext>
          </a:extLst>
        </xdr:cNvPr>
        <xdr:cNvSpPr/>
      </xdr:nvSpPr>
      <xdr:spPr>
        <a:xfrm>
          <a:off x="7029450" y="13579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262" name="フローチャート: 判断 261">
          <a:extLst>
            <a:ext uri="{FF2B5EF4-FFF2-40B4-BE49-F238E27FC236}">
              <a16:creationId xmlns:a16="http://schemas.microsoft.com/office/drawing/2014/main" id="{C5FC0FDE-F81A-4452-BF5D-DCD06CD6F9AE}"/>
            </a:ext>
          </a:extLst>
        </xdr:cNvPr>
        <xdr:cNvSpPr/>
      </xdr:nvSpPr>
      <xdr:spPr>
        <a:xfrm>
          <a:off x="6238875" y="136559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F8D85860-CFEB-4947-BF8A-4702E00B6F9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6492C0FF-BD51-4E2C-8B57-7170902EFD2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AA0FFE39-9D00-497F-8CA8-62DFA543BEA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3112F43C-24A4-48C9-B99F-0292E4C13BD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4EA90597-27D6-499B-BA39-8C274719E0D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115888</xdr:rowOff>
    </xdr:from>
    <xdr:to>
      <xdr:col>55</xdr:col>
      <xdr:colOff>50800</xdr:colOff>
      <xdr:row>78</xdr:row>
      <xdr:rowOff>46038</xdr:rowOff>
    </xdr:to>
    <xdr:sp macro="" textlink="">
      <xdr:nvSpPr>
        <xdr:cNvPr id="268" name="楕円 267">
          <a:extLst>
            <a:ext uri="{FF2B5EF4-FFF2-40B4-BE49-F238E27FC236}">
              <a16:creationId xmlns:a16="http://schemas.microsoft.com/office/drawing/2014/main" id="{DDC50DE1-7820-45FD-8CDB-467392C91FDA}"/>
            </a:ext>
          </a:extLst>
        </xdr:cNvPr>
        <xdr:cNvSpPr/>
      </xdr:nvSpPr>
      <xdr:spPr>
        <a:xfrm>
          <a:off x="9401175" y="1259363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68915</xdr:rowOff>
    </xdr:from>
    <xdr:ext cx="469744" cy="259045"/>
    <xdr:sp macro="" textlink="">
      <xdr:nvSpPr>
        <xdr:cNvPr id="269" name="【福祉施設】&#10;一人当たり面積該当値テキスト">
          <a:extLst>
            <a:ext uri="{FF2B5EF4-FFF2-40B4-BE49-F238E27FC236}">
              <a16:creationId xmlns:a16="http://schemas.microsoft.com/office/drawing/2014/main" id="{FE07D508-5B23-4B10-A782-2E6C0E199C32}"/>
            </a:ext>
          </a:extLst>
        </xdr:cNvPr>
        <xdr:cNvSpPr txBox="1"/>
      </xdr:nvSpPr>
      <xdr:spPr>
        <a:xfrm>
          <a:off x="9467850" y="1254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155893</xdr:rowOff>
    </xdr:from>
    <xdr:to>
      <xdr:col>50</xdr:col>
      <xdr:colOff>165100</xdr:colOff>
      <xdr:row>78</xdr:row>
      <xdr:rowOff>86043</xdr:rowOff>
    </xdr:to>
    <xdr:sp macro="" textlink="">
      <xdr:nvSpPr>
        <xdr:cNvPr id="270" name="楕円 269">
          <a:extLst>
            <a:ext uri="{FF2B5EF4-FFF2-40B4-BE49-F238E27FC236}">
              <a16:creationId xmlns:a16="http://schemas.microsoft.com/office/drawing/2014/main" id="{8F57206D-F5AD-41F9-A1E8-0665ABEB4482}"/>
            </a:ext>
          </a:extLst>
        </xdr:cNvPr>
        <xdr:cNvSpPr/>
      </xdr:nvSpPr>
      <xdr:spPr>
        <a:xfrm>
          <a:off x="8639175" y="126368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166688</xdr:rowOff>
    </xdr:from>
    <xdr:to>
      <xdr:col>55</xdr:col>
      <xdr:colOff>0</xdr:colOff>
      <xdr:row>78</xdr:row>
      <xdr:rowOff>35243</xdr:rowOff>
    </xdr:to>
    <xdr:cxnSp macro="">
      <xdr:nvCxnSpPr>
        <xdr:cNvPr id="271" name="直線コネクタ 270">
          <a:extLst>
            <a:ext uri="{FF2B5EF4-FFF2-40B4-BE49-F238E27FC236}">
              <a16:creationId xmlns:a16="http://schemas.microsoft.com/office/drawing/2014/main" id="{B6B22ED8-05CB-4E68-B1EF-082FB627CF77}"/>
            </a:ext>
          </a:extLst>
        </xdr:cNvPr>
        <xdr:cNvCxnSpPr/>
      </xdr:nvCxnSpPr>
      <xdr:spPr>
        <a:xfrm flipV="1">
          <a:off x="8686800" y="12641263"/>
          <a:ext cx="7429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27305</xdr:rowOff>
    </xdr:from>
    <xdr:to>
      <xdr:col>46</xdr:col>
      <xdr:colOff>38100</xdr:colOff>
      <xdr:row>78</xdr:row>
      <xdr:rowOff>128905</xdr:rowOff>
    </xdr:to>
    <xdr:sp macro="" textlink="">
      <xdr:nvSpPr>
        <xdr:cNvPr id="272" name="楕円 271">
          <a:extLst>
            <a:ext uri="{FF2B5EF4-FFF2-40B4-BE49-F238E27FC236}">
              <a16:creationId xmlns:a16="http://schemas.microsoft.com/office/drawing/2014/main" id="{D2EF0C95-DAE4-42CA-A88D-DF9BD1032499}"/>
            </a:ext>
          </a:extLst>
        </xdr:cNvPr>
        <xdr:cNvSpPr/>
      </xdr:nvSpPr>
      <xdr:spPr>
        <a:xfrm>
          <a:off x="7839075" y="12670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35243</xdr:rowOff>
    </xdr:from>
    <xdr:to>
      <xdr:col>50</xdr:col>
      <xdr:colOff>114300</xdr:colOff>
      <xdr:row>78</xdr:row>
      <xdr:rowOff>78105</xdr:rowOff>
    </xdr:to>
    <xdr:cxnSp macro="">
      <xdr:nvCxnSpPr>
        <xdr:cNvPr id="273" name="直線コネクタ 272">
          <a:extLst>
            <a:ext uri="{FF2B5EF4-FFF2-40B4-BE49-F238E27FC236}">
              <a16:creationId xmlns:a16="http://schemas.microsoft.com/office/drawing/2014/main" id="{A148B93F-32C2-441A-881B-27C6D3B34A21}"/>
            </a:ext>
          </a:extLst>
        </xdr:cNvPr>
        <xdr:cNvCxnSpPr/>
      </xdr:nvCxnSpPr>
      <xdr:spPr>
        <a:xfrm flipV="1">
          <a:off x="7886700" y="12674918"/>
          <a:ext cx="8001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18732</xdr:rowOff>
    </xdr:from>
    <xdr:to>
      <xdr:col>41</xdr:col>
      <xdr:colOff>101600</xdr:colOff>
      <xdr:row>79</xdr:row>
      <xdr:rowOff>120332</xdr:rowOff>
    </xdr:to>
    <xdr:sp macro="" textlink="">
      <xdr:nvSpPr>
        <xdr:cNvPr id="274" name="楕円 273">
          <a:extLst>
            <a:ext uri="{FF2B5EF4-FFF2-40B4-BE49-F238E27FC236}">
              <a16:creationId xmlns:a16="http://schemas.microsoft.com/office/drawing/2014/main" id="{0E4B4C8D-D9D9-4F9B-859A-3D98569ADEC0}"/>
            </a:ext>
          </a:extLst>
        </xdr:cNvPr>
        <xdr:cNvSpPr/>
      </xdr:nvSpPr>
      <xdr:spPr>
        <a:xfrm>
          <a:off x="7029450" y="128203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78105</xdr:rowOff>
    </xdr:from>
    <xdr:to>
      <xdr:col>45</xdr:col>
      <xdr:colOff>177800</xdr:colOff>
      <xdr:row>79</xdr:row>
      <xdr:rowOff>69532</xdr:rowOff>
    </xdr:to>
    <xdr:cxnSp macro="">
      <xdr:nvCxnSpPr>
        <xdr:cNvPr id="275" name="直線コネクタ 274">
          <a:extLst>
            <a:ext uri="{FF2B5EF4-FFF2-40B4-BE49-F238E27FC236}">
              <a16:creationId xmlns:a16="http://schemas.microsoft.com/office/drawing/2014/main" id="{C0FB064B-CC40-451F-974D-C3D6DEF93A55}"/>
            </a:ext>
          </a:extLst>
        </xdr:cNvPr>
        <xdr:cNvCxnSpPr/>
      </xdr:nvCxnSpPr>
      <xdr:spPr>
        <a:xfrm flipV="1">
          <a:off x="7077075" y="12717780"/>
          <a:ext cx="809625" cy="15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47307</xdr:rowOff>
    </xdr:from>
    <xdr:to>
      <xdr:col>36</xdr:col>
      <xdr:colOff>165100</xdr:colOff>
      <xdr:row>79</xdr:row>
      <xdr:rowOff>148907</xdr:rowOff>
    </xdr:to>
    <xdr:sp macro="" textlink="">
      <xdr:nvSpPr>
        <xdr:cNvPr id="276" name="楕円 275">
          <a:extLst>
            <a:ext uri="{FF2B5EF4-FFF2-40B4-BE49-F238E27FC236}">
              <a16:creationId xmlns:a16="http://schemas.microsoft.com/office/drawing/2014/main" id="{99213B54-592D-4289-9549-5107A9BEF498}"/>
            </a:ext>
          </a:extLst>
        </xdr:cNvPr>
        <xdr:cNvSpPr/>
      </xdr:nvSpPr>
      <xdr:spPr>
        <a:xfrm>
          <a:off x="6238875" y="128520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69532</xdr:rowOff>
    </xdr:from>
    <xdr:to>
      <xdr:col>41</xdr:col>
      <xdr:colOff>50800</xdr:colOff>
      <xdr:row>79</xdr:row>
      <xdr:rowOff>98107</xdr:rowOff>
    </xdr:to>
    <xdr:cxnSp macro="">
      <xdr:nvCxnSpPr>
        <xdr:cNvPr id="277" name="直線コネクタ 276">
          <a:extLst>
            <a:ext uri="{FF2B5EF4-FFF2-40B4-BE49-F238E27FC236}">
              <a16:creationId xmlns:a16="http://schemas.microsoft.com/office/drawing/2014/main" id="{563BB515-56B6-4E11-A91F-E28615D5E96F}"/>
            </a:ext>
          </a:extLst>
        </xdr:cNvPr>
        <xdr:cNvCxnSpPr/>
      </xdr:nvCxnSpPr>
      <xdr:spPr>
        <a:xfrm flipV="1">
          <a:off x="6286500" y="12867957"/>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128604</xdr:rowOff>
    </xdr:from>
    <xdr:ext cx="469744" cy="259045"/>
    <xdr:sp macro="" textlink="">
      <xdr:nvSpPr>
        <xdr:cNvPr id="278" name="n_1aveValue【福祉施設】&#10;一人当たり面積">
          <a:extLst>
            <a:ext uri="{FF2B5EF4-FFF2-40B4-BE49-F238E27FC236}">
              <a16:creationId xmlns:a16="http://schemas.microsoft.com/office/drawing/2014/main" id="{D6DB2F8C-A096-4FC6-8604-59AA7325BF46}"/>
            </a:ext>
          </a:extLst>
        </xdr:cNvPr>
        <xdr:cNvSpPr txBox="1"/>
      </xdr:nvSpPr>
      <xdr:spPr>
        <a:xfrm>
          <a:off x="8458277" y="1357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160038</xdr:rowOff>
    </xdr:from>
    <xdr:ext cx="469744" cy="259045"/>
    <xdr:sp macro="" textlink="">
      <xdr:nvSpPr>
        <xdr:cNvPr id="279" name="n_2aveValue【福祉施設】&#10;一人当たり面積">
          <a:extLst>
            <a:ext uri="{FF2B5EF4-FFF2-40B4-BE49-F238E27FC236}">
              <a16:creationId xmlns:a16="http://schemas.microsoft.com/office/drawing/2014/main" id="{931EE77B-ED99-4C0B-95CA-30B2B40C213D}"/>
            </a:ext>
          </a:extLst>
        </xdr:cNvPr>
        <xdr:cNvSpPr txBox="1"/>
      </xdr:nvSpPr>
      <xdr:spPr>
        <a:xfrm>
          <a:off x="7677227"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51452</xdr:rowOff>
    </xdr:from>
    <xdr:ext cx="469744" cy="259045"/>
    <xdr:sp macro="" textlink="">
      <xdr:nvSpPr>
        <xdr:cNvPr id="280" name="n_3aveValue【福祉施設】&#10;一人当たり面積">
          <a:extLst>
            <a:ext uri="{FF2B5EF4-FFF2-40B4-BE49-F238E27FC236}">
              <a16:creationId xmlns:a16="http://schemas.microsoft.com/office/drawing/2014/main" id="{1F410BC0-E751-47F7-94BE-30EB3EA693FD}"/>
            </a:ext>
          </a:extLst>
        </xdr:cNvPr>
        <xdr:cNvSpPr txBox="1"/>
      </xdr:nvSpPr>
      <xdr:spPr>
        <a:xfrm>
          <a:off x="6867602" y="1365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134320</xdr:rowOff>
    </xdr:from>
    <xdr:ext cx="469744" cy="259045"/>
    <xdr:sp macro="" textlink="">
      <xdr:nvSpPr>
        <xdr:cNvPr id="281" name="n_4aveValue【福祉施設】&#10;一人当たり面積">
          <a:extLst>
            <a:ext uri="{FF2B5EF4-FFF2-40B4-BE49-F238E27FC236}">
              <a16:creationId xmlns:a16="http://schemas.microsoft.com/office/drawing/2014/main" id="{E137DAC4-CF1D-4B03-A5C4-B30F944B539A}"/>
            </a:ext>
          </a:extLst>
        </xdr:cNvPr>
        <xdr:cNvSpPr txBox="1"/>
      </xdr:nvSpPr>
      <xdr:spPr>
        <a:xfrm>
          <a:off x="6067502" y="1374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102570</xdr:rowOff>
    </xdr:from>
    <xdr:ext cx="469744" cy="259045"/>
    <xdr:sp macro="" textlink="">
      <xdr:nvSpPr>
        <xdr:cNvPr id="282" name="n_1mainValue【福祉施設】&#10;一人当たり面積">
          <a:extLst>
            <a:ext uri="{FF2B5EF4-FFF2-40B4-BE49-F238E27FC236}">
              <a16:creationId xmlns:a16="http://schemas.microsoft.com/office/drawing/2014/main" id="{C788A377-65BB-49BB-ACA2-7FC912315CF1}"/>
            </a:ext>
          </a:extLst>
        </xdr:cNvPr>
        <xdr:cNvSpPr txBox="1"/>
      </xdr:nvSpPr>
      <xdr:spPr>
        <a:xfrm>
          <a:off x="8458277" y="1242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145432</xdr:rowOff>
    </xdr:from>
    <xdr:ext cx="469744" cy="259045"/>
    <xdr:sp macro="" textlink="">
      <xdr:nvSpPr>
        <xdr:cNvPr id="283" name="n_2mainValue【福祉施設】&#10;一人当たり面積">
          <a:extLst>
            <a:ext uri="{FF2B5EF4-FFF2-40B4-BE49-F238E27FC236}">
              <a16:creationId xmlns:a16="http://schemas.microsoft.com/office/drawing/2014/main" id="{5F3D1B05-CFDD-48A6-A9F5-2FA0E2E6DD40}"/>
            </a:ext>
          </a:extLst>
        </xdr:cNvPr>
        <xdr:cNvSpPr txBox="1"/>
      </xdr:nvSpPr>
      <xdr:spPr>
        <a:xfrm>
          <a:off x="7677227" y="124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136859</xdr:rowOff>
    </xdr:from>
    <xdr:ext cx="469744" cy="259045"/>
    <xdr:sp macro="" textlink="">
      <xdr:nvSpPr>
        <xdr:cNvPr id="284" name="n_3mainValue【福祉施設】&#10;一人当たり面積">
          <a:extLst>
            <a:ext uri="{FF2B5EF4-FFF2-40B4-BE49-F238E27FC236}">
              <a16:creationId xmlns:a16="http://schemas.microsoft.com/office/drawing/2014/main" id="{530BD99B-BB6C-4786-9A38-BC65655B894C}"/>
            </a:ext>
          </a:extLst>
        </xdr:cNvPr>
        <xdr:cNvSpPr txBox="1"/>
      </xdr:nvSpPr>
      <xdr:spPr>
        <a:xfrm>
          <a:off x="6867602" y="1261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165434</xdr:rowOff>
    </xdr:from>
    <xdr:ext cx="469744" cy="259045"/>
    <xdr:sp macro="" textlink="">
      <xdr:nvSpPr>
        <xdr:cNvPr id="285" name="n_4mainValue【福祉施設】&#10;一人当たり面積">
          <a:extLst>
            <a:ext uri="{FF2B5EF4-FFF2-40B4-BE49-F238E27FC236}">
              <a16:creationId xmlns:a16="http://schemas.microsoft.com/office/drawing/2014/main" id="{A92D8684-909F-4D2D-B003-1F7D24746428}"/>
            </a:ext>
          </a:extLst>
        </xdr:cNvPr>
        <xdr:cNvSpPr txBox="1"/>
      </xdr:nvSpPr>
      <xdr:spPr>
        <a:xfrm>
          <a:off x="6067502" y="1264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6" name="正方形/長方形 285">
          <a:extLst>
            <a:ext uri="{FF2B5EF4-FFF2-40B4-BE49-F238E27FC236}">
              <a16:creationId xmlns:a16="http://schemas.microsoft.com/office/drawing/2014/main" id="{01873210-78A2-4685-B119-5AAC6031771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7" name="正方形/長方形 286">
          <a:extLst>
            <a:ext uri="{FF2B5EF4-FFF2-40B4-BE49-F238E27FC236}">
              <a16:creationId xmlns:a16="http://schemas.microsoft.com/office/drawing/2014/main" id="{C88A819A-BE18-432D-994B-E9828F7CD59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8" name="正方形/長方形 287">
          <a:extLst>
            <a:ext uri="{FF2B5EF4-FFF2-40B4-BE49-F238E27FC236}">
              <a16:creationId xmlns:a16="http://schemas.microsoft.com/office/drawing/2014/main" id="{8F635268-9709-4F91-9B57-493C01D3CBE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9" name="正方形/長方形 288">
          <a:extLst>
            <a:ext uri="{FF2B5EF4-FFF2-40B4-BE49-F238E27FC236}">
              <a16:creationId xmlns:a16="http://schemas.microsoft.com/office/drawing/2014/main" id="{5A60CCCC-AB61-4221-A7F3-47F588FBD31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90" name="正方形/長方形 289">
          <a:extLst>
            <a:ext uri="{FF2B5EF4-FFF2-40B4-BE49-F238E27FC236}">
              <a16:creationId xmlns:a16="http://schemas.microsoft.com/office/drawing/2014/main" id="{FFEECD45-340F-45DC-B77D-30C1D474461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1" name="正方形/長方形 290">
          <a:extLst>
            <a:ext uri="{FF2B5EF4-FFF2-40B4-BE49-F238E27FC236}">
              <a16:creationId xmlns:a16="http://schemas.microsoft.com/office/drawing/2014/main" id="{4E86123E-8EB1-407F-8618-B95DD321737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2" name="正方形/長方形 291">
          <a:extLst>
            <a:ext uri="{FF2B5EF4-FFF2-40B4-BE49-F238E27FC236}">
              <a16:creationId xmlns:a16="http://schemas.microsoft.com/office/drawing/2014/main" id="{ABDB8384-0922-433B-BA39-B8E394E33E4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3" name="正方形/長方形 292">
          <a:extLst>
            <a:ext uri="{FF2B5EF4-FFF2-40B4-BE49-F238E27FC236}">
              <a16:creationId xmlns:a16="http://schemas.microsoft.com/office/drawing/2014/main" id="{75EE7E96-A0A1-4F2B-97C7-751672AF5B7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4" name="テキスト ボックス 293">
          <a:extLst>
            <a:ext uri="{FF2B5EF4-FFF2-40B4-BE49-F238E27FC236}">
              <a16:creationId xmlns:a16="http://schemas.microsoft.com/office/drawing/2014/main" id="{CFD47F6B-B995-468F-AEE8-8965740A678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5" name="直線コネクタ 294">
          <a:extLst>
            <a:ext uri="{FF2B5EF4-FFF2-40B4-BE49-F238E27FC236}">
              <a16:creationId xmlns:a16="http://schemas.microsoft.com/office/drawing/2014/main" id="{9BCD36A0-B078-41BE-8054-11273B8F1CD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6" name="テキスト ボックス 295">
          <a:extLst>
            <a:ext uri="{FF2B5EF4-FFF2-40B4-BE49-F238E27FC236}">
              <a16:creationId xmlns:a16="http://schemas.microsoft.com/office/drawing/2014/main" id="{E12A2634-43D3-4639-85B8-4B17B31E9B0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7" name="直線コネクタ 296">
          <a:extLst>
            <a:ext uri="{FF2B5EF4-FFF2-40B4-BE49-F238E27FC236}">
              <a16:creationId xmlns:a16="http://schemas.microsoft.com/office/drawing/2014/main" id="{92C8B0C7-60CF-47A2-BF91-18AE885CA57B}"/>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8" name="テキスト ボックス 297">
          <a:extLst>
            <a:ext uri="{FF2B5EF4-FFF2-40B4-BE49-F238E27FC236}">
              <a16:creationId xmlns:a16="http://schemas.microsoft.com/office/drawing/2014/main" id="{71817BDB-92A3-43EE-A19E-CF72E3DBDCC4}"/>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9" name="直線コネクタ 298">
          <a:extLst>
            <a:ext uri="{FF2B5EF4-FFF2-40B4-BE49-F238E27FC236}">
              <a16:creationId xmlns:a16="http://schemas.microsoft.com/office/drawing/2014/main" id="{74E2AFE8-7421-4B5C-806F-3725D80970DA}"/>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00" name="テキスト ボックス 299">
          <a:extLst>
            <a:ext uri="{FF2B5EF4-FFF2-40B4-BE49-F238E27FC236}">
              <a16:creationId xmlns:a16="http://schemas.microsoft.com/office/drawing/2014/main" id="{A9F9EFDF-BE63-49CE-8ABB-3E553BC42B6A}"/>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01" name="直線コネクタ 300">
          <a:extLst>
            <a:ext uri="{FF2B5EF4-FFF2-40B4-BE49-F238E27FC236}">
              <a16:creationId xmlns:a16="http://schemas.microsoft.com/office/drawing/2014/main" id="{4EEB9E53-1DE3-44ED-BC95-4CEA9156E823}"/>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02" name="テキスト ボックス 301">
          <a:extLst>
            <a:ext uri="{FF2B5EF4-FFF2-40B4-BE49-F238E27FC236}">
              <a16:creationId xmlns:a16="http://schemas.microsoft.com/office/drawing/2014/main" id="{5C5DF749-6212-46D6-8718-2F6D0797B44D}"/>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3" name="直線コネクタ 302">
          <a:extLst>
            <a:ext uri="{FF2B5EF4-FFF2-40B4-BE49-F238E27FC236}">
              <a16:creationId xmlns:a16="http://schemas.microsoft.com/office/drawing/2014/main" id="{E4D03C98-C3DA-4E89-A951-9DAC354C2E02}"/>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4" name="テキスト ボックス 303">
          <a:extLst>
            <a:ext uri="{FF2B5EF4-FFF2-40B4-BE49-F238E27FC236}">
              <a16:creationId xmlns:a16="http://schemas.microsoft.com/office/drawing/2014/main" id="{C460C362-5F33-487F-B602-D5648D4C922D}"/>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B2977B0C-F1C2-4F84-B87B-E15230033254}"/>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6" name="テキスト ボックス 305">
          <a:extLst>
            <a:ext uri="{FF2B5EF4-FFF2-40B4-BE49-F238E27FC236}">
              <a16:creationId xmlns:a16="http://schemas.microsoft.com/office/drawing/2014/main" id="{1B1ADA00-026C-4597-82C3-C7857C6B2751}"/>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7" name="【市民会館】&#10;有形固定資産減価償却率グラフ枠">
          <a:extLst>
            <a:ext uri="{FF2B5EF4-FFF2-40B4-BE49-F238E27FC236}">
              <a16:creationId xmlns:a16="http://schemas.microsoft.com/office/drawing/2014/main" id="{8CD70672-D151-4154-A370-41FC3055F14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106</xdr:row>
      <xdr:rowOff>112776</xdr:rowOff>
    </xdr:to>
    <xdr:cxnSp macro="">
      <xdr:nvCxnSpPr>
        <xdr:cNvPr id="308" name="直線コネクタ 307">
          <a:extLst>
            <a:ext uri="{FF2B5EF4-FFF2-40B4-BE49-F238E27FC236}">
              <a16:creationId xmlns:a16="http://schemas.microsoft.com/office/drawing/2014/main" id="{0BB4CD69-B795-447A-8321-68FDA7F080AD}"/>
            </a:ext>
          </a:extLst>
        </xdr:cNvPr>
        <xdr:cNvCxnSpPr/>
      </xdr:nvCxnSpPr>
      <xdr:spPr>
        <a:xfrm flipV="1">
          <a:off x="4180840" y="16223614"/>
          <a:ext cx="0" cy="1205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116603</xdr:rowOff>
    </xdr:from>
    <xdr:ext cx="405111" cy="259045"/>
    <xdr:sp macro="" textlink="">
      <xdr:nvSpPr>
        <xdr:cNvPr id="309" name="【市民会館】&#10;有形固定資産減価償却率最小値テキスト">
          <a:extLst>
            <a:ext uri="{FF2B5EF4-FFF2-40B4-BE49-F238E27FC236}">
              <a16:creationId xmlns:a16="http://schemas.microsoft.com/office/drawing/2014/main" id="{D087A640-1006-4B79-B3CD-7FA605F5A490}"/>
            </a:ext>
          </a:extLst>
        </xdr:cNvPr>
        <xdr:cNvSpPr txBox="1"/>
      </xdr:nvSpPr>
      <xdr:spPr>
        <a:xfrm>
          <a:off x="4219575" y="1743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112776</xdr:rowOff>
    </xdr:from>
    <xdr:to>
      <xdr:col>24</xdr:col>
      <xdr:colOff>152400</xdr:colOff>
      <xdr:row>106</xdr:row>
      <xdr:rowOff>112776</xdr:rowOff>
    </xdr:to>
    <xdr:cxnSp macro="">
      <xdr:nvCxnSpPr>
        <xdr:cNvPr id="310" name="直線コネクタ 309">
          <a:extLst>
            <a:ext uri="{FF2B5EF4-FFF2-40B4-BE49-F238E27FC236}">
              <a16:creationId xmlns:a16="http://schemas.microsoft.com/office/drawing/2014/main" id="{3C1D41C7-6533-4A1B-AF7B-7ECDE0893886}"/>
            </a:ext>
          </a:extLst>
        </xdr:cNvPr>
        <xdr:cNvCxnSpPr/>
      </xdr:nvCxnSpPr>
      <xdr:spPr>
        <a:xfrm>
          <a:off x="4105275" y="174292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311" name="【市民会館】&#10;有形固定資産減価償却率最大値テキスト">
          <a:extLst>
            <a:ext uri="{FF2B5EF4-FFF2-40B4-BE49-F238E27FC236}">
              <a16:creationId xmlns:a16="http://schemas.microsoft.com/office/drawing/2014/main" id="{8D21D8A0-AB06-480E-8260-50434FB1F223}"/>
            </a:ext>
          </a:extLst>
        </xdr:cNvPr>
        <xdr:cNvSpPr txBox="1"/>
      </xdr:nvSpPr>
      <xdr:spPr>
        <a:xfrm>
          <a:off x="4219575" y="1600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312" name="直線コネクタ 311">
          <a:extLst>
            <a:ext uri="{FF2B5EF4-FFF2-40B4-BE49-F238E27FC236}">
              <a16:creationId xmlns:a16="http://schemas.microsoft.com/office/drawing/2014/main" id="{8CB7F9E5-409D-43F7-8255-CA1850D20696}"/>
            </a:ext>
          </a:extLst>
        </xdr:cNvPr>
        <xdr:cNvCxnSpPr/>
      </xdr:nvCxnSpPr>
      <xdr:spPr>
        <a:xfrm>
          <a:off x="4105275" y="162236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9414</xdr:rowOff>
    </xdr:from>
    <xdr:ext cx="405111" cy="259045"/>
    <xdr:sp macro="" textlink="">
      <xdr:nvSpPr>
        <xdr:cNvPr id="313" name="【市民会館】&#10;有形固定資産減価償却率平均値テキスト">
          <a:extLst>
            <a:ext uri="{FF2B5EF4-FFF2-40B4-BE49-F238E27FC236}">
              <a16:creationId xmlns:a16="http://schemas.microsoft.com/office/drawing/2014/main" id="{E2F78E36-D836-4A20-A72A-2F5798E26E29}"/>
            </a:ext>
          </a:extLst>
        </xdr:cNvPr>
        <xdr:cNvSpPr txBox="1"/>
      </xdr:nvSpPr>
      <xdr:spPr>
        <a:xfrm>
          <a:off x="4219575" y="166432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157987</xdr:rowOff>
    </xdr:from>
    <xdr:to>
      <xdr:col>24</xdr:col>
      <xdr:colOff>114300</xdr:colOff>
      <xdr:row>103</xdr:row>
      <xdr:rowOff>88137</xdr:rowOff>
    </xdr:to>
    <xdr:sp macro="" textlink="">
      <xdr:nvSpPr>
        <xdr:cNvPr id="314" name="フローチャート: 判断 313">
          <a:extLst>
            <a:ext uri="{FF2B5EF4-FFF2-40B4-BE49-F238E27FC236}">
              <a16:creationId xmlns:a16="http://schemas.microsoft.com/office/drawing/2014/main" id="{5C6F3EA1-FD71-4B44-8BF7-CE5C673DC55A}"/>
            </a:ext>
          </a:extLst>
        </xdr:cNvPr>
        <xdr:cNvSpPr/>
      </xdr:nvSpPr>
      <xdr:spPr>
        <a:xfrm>
          <a:off x="4124325" y="16791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155702</xdr:rowOff>
    </xdr:from>
    <xdr:to>
      <xdr:col>20</xdr:col>
      <xdr:colOff>38100</xdr:colOff>
      <xdr:row>103</xdr:row>
      <xdr:rowOff>85852</xdr:rowOff>
    </xdr:to>
    <xdr:sp macro="" textlink="">
      <xdr:nvSpPr>
        <xdr:cNvPr id="315" name="フローチャート: 判断 314">
          <a:extLst>
            <a:ext uri="{FF2B5EF4-FFF2-40B4-BE49-F238E27FC236}">
              <a16:creationId xmlns:a16="http://schemas.microsoft.com/office/drawing/2014/main" id="{398DB975-24E5-4683-8F6B-624DE4124522}"/>
            </a:ext>
          </a:extLst>
        </xdr:cNvPr>
        <xdr:cNvSpPr/>
      </xdr:nvSpPr>
      <xdr:spPr>
        <a:xfrm>
          <a:off x="3381375" y="167895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52832</xdr:rowOff>
    </xdr:from>
    <xdr:to>
      <xdr:col>15</xdr:col>
      <xdr:colOff>101600</xdr:colOff>
      <xdr:row>102</xdr:row>
      <xdr:rowOff>154432</xdr:rowOff>
    </xdr:to>
    <xdr:sp macro="" textlink="">
      <xdr:nvSpPr>
        <xdr:cNvPr id="316" name="フローチャート: 判断 315">
          <a:extLst>
            <a:ext uri="{FF2B5EF4-FFF2-40B4-BE49-F238E27FC236}">
              <a16:creationId xmlns:a16="http://schemas.microsoft.com/office/drawing/2014/main" id="{6D8BA452-7160-43C8-84F0-123B8A8F0C6F}"/>
            </a:ext>
          </a:extLst>
        </xdr:cNvPr>
        <xdr:cNvSpPr/>
      </xdr:nvSpPr>
      <xdr:spPr>
        <a:xfrm>
          <a:off x="2571750" y="166803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23113</xdr:rowOff>
    </xdr:from>
    <xdr:to>
      <xdr:col>10</xdr:col>
      <xdr:colOff>165100</xdr:colOff>
      <xdr:row>102</xdr:row>
      <xdr:rowOff>124713</xdr:rowOff>
    </xdr:to>
    <xdr:sp macro="" textlink="">
      <xdr:nvSpPr>
        <xdr:cNvPr id="317" name="フローチャート: 判断 316">
          <a:extLst>
            <a:ext uri="{FF2B5EF4-FFF2-40B4-BE49-F238E27FC236}">
              <a16:creationId xmlns:a16="http://schemas.microsoft.com/office/drawing/2014/main" id="{D5E79A54-59EA-43B7-B2DD-4BD760648855}"/>
            </a:ext>
          </a:extLst>
        </xdr:cNvPr>
        <xdr:cNvSpPr/>
      </xdr:nvSpPr>
      <xdr:spPr>
        <a:xfrm>
          <a:off x="1781175" y="166569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148844</xdr:rowOff>
    </xdr:from>
    <xdr:to>
      <xdr:col>6</xdr:col>
      <xdr:colOff>38100</xdr:colOff>
      <xdr:row>102</xdr:row>
      <xdr:rowOff>78994</xdr:rowOff>
    </xdr:to>
    <xdr:sp macro="" textlink="">
      <xdr:nvSpPr>
        <xdr:cNvPr id="318" name="フローチャート: 判断 317">
          <a:extLst>
            <a:ext uri="{FF2B5EF4-FFF2-40B4-BE49-F238E27FC236}">
              <a16:creationId xmlns:a16="http://schemas.microsoft.com/office/drawing/2014/main" id="{AC8A97F2-03C0-43B1-9951-622E011A8B9A}"/>
            </a:ext>
          </a:extLst>
        </xdr:cNvPr>
        <xdr:cNvSpPr/>
      </xdr:nvSpPr>
      <xdr:spPr>
        <a:xfrm>
          <a:off x="981075" y="166048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83055C6D-3B5B-4DCE-9D78-66DFA610CF5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4BEA7FC-E801-4951-AB38-592BA591BD4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632D05EB-F7EB-44AA-B456-505F0CF6CAA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5AACE218-6ABF-4D58-A9E6-76FA18AE1DF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5299BCB1-735F-4CFA-BA4B-F9DCD10E493C}"/>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11685</xdr:rowOff>
    </xdr:from>
    <xdr:to>
      <xdr:col>24</xdr:col>
      <xdr:colOff>114300</xdr:colOff>
      <xdr:row>103</xdr:row>
      <xdr:rowOff>113285</xdr:rowOff>
    </xdr:to>
    <xdr:sp macro="" textlink="">
      <xdr:nvSpPr>
        <xdr:cNvPr id="324" name="楕円 323">
          <a:extLst>
            <a:ext uri="{FF2B5EF4-FFF2-40B4-BE49-F238E27FC236}">
              <a16:creationId xmlns:a16="http://schemas.microsoft.com/office/drawing/2014/main" id="{1A8E8C1F-CC92-415E-BA50-7F6F6AB3513C}"/>
            </a:ext>
          </a:extLst>
        </xdr:cNvPr>
        <xdr:cNvSpPr/>
      </xdr:nvSpPr>
      <xdr:spPr>
        <a:xfrm>
          <a:off x="4124325" y="168106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161562</xdr:rowOff>
    </xdr:from>
    <xdr:ext cx="405111" cy="259045"/>
    <xdr:sp macro="" textlink="">
      <xdr:nvSpPr>
        <xdr:cNvPr id="325" name="【市民会館】&#10;有形固定資産減価償却率該当値テキスト">
          <a:extLst>
            <a:ext uri="{FF2B5EF4-FFF2-40B4-BE49-F238E27FC236}">
              <a16:creationId xmlns:a16="http://schemas.microsoft.com/office/drawing/2014/main" id="{4A56F80E-70C4-4EE7-8690-83A4EC5434FD}"/>
            </a:ext>
          </a:extLst>
        </xdr:cNvPr>
        <xdr:cNvSpPr txBox="1"/>
      </xdr:nvSpPr>
      <xdr:spPr>
        <a:xfrm>
          <a:off x="4219575" y="16795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141987</xdr:rowOff>
    </xdr:from>
    <xdr:to>
      <xdr:col>20</xdr:col>
      <xdr:colOff>38100</xdr:colOff>
      <xdr:row>103</xdr:row>
      <xdr:rowOff>72137</xdr:rowOff>
    </xdr:to>
    <xdr:sp macro="" textlink="">
      <xdr:nvSpPr>
        <xdr:cNvPr id="326" name="楕円 325">
          <a:extLst>
            <a:ext uri="{FF2B5EF4-FFF2-40B4-BE49-F238E27FC236}">
              <a16:creationId xmlns:a16="http://schemas.microsoft.com/office/drawing/2014/main" id="{F6B6ED1F-F51C-4B20-B588-5A9857654242}"/>
            </a:ext>
          </a:extLst>
        </xdr:cNvPr>
        <xdr:cNvSpPr/>
      </xdr:nvSpPr>
      <xdr:spPr>
        <a:xfrm>
          <a:off x="3381375" y="167758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21337</xdr:rowOff>
    </xdr:from>
    <xdr:to>
      <xdr:col>24</xdr:col>
      <xdr:colOff>63500</xdr:colOff>
      <xdr:row>103</xdr:row>
      <xdr:rowOff>62485</xdr:rowOff>
    </xdr:to>
    <xdr:cxnSp macro="">
      <xdr:nvCxnSpPr>
        <xdr:cNvPr id="327" name="直線コネクタ 326">
          <a:extLst>
            <a:ext uri="{FF2B5EF4-FFF2-40B4-BE49-F238E27FC236}">
              <a16:creationId xmlns:a16="http://schemas.microsoft.com/office/drawing/2014/main" id="{285B3981-9C15-418A-B99F-8E58FDDD397D}"/>
            </a:ext>
          </a:extLst>
        </xdr:cNvPr>
        <xdr:cNvCxnSpPr/>
      </xdr:nvCxnSpPr>
      <xdr:spPr>
        <a:xfrm>
          <a:off x="3429000" y="16823437"/>
          <a:ext cx="75247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112268</xdr:rowOff>
    </xdr:from>
    <xdr:to>
      <xdr:col>15</xdr:col>
      <xdr:colOff>101600</xdr:colOff>
      <xdr:row>103</xdr:row>
      <xdr:rowOff>42418</xdr:rowOff>
    </xdr:to>
    <xdr:sp macro="" textlink="">
      <xdr:nvSpPr>
        <xdr:cNvPr id="328" name="楕円 327">
          <a:extLst>
            <a:ext uri="{FF2B5EF4-FFF2-40B4-BE49-F238E27FC236}">
              <a16:creationId xmlns:a16="http://schemas.microsoft.com/office/drawing/2014/main" id="{9F9FBD09-CB89-41C7-A0D2-9F0A3D8FC81F}"/>
            </a:ext>
          </a:extLst>
        </xdr:cNvPr>
        <xdr:cNvSpPr/>
      </xdr:nvSpPr>
      <xdr:spPr>
        <a:xfrm>
          <a:off x="2571750" y="167429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163068</xdr:rowOff>
    </xdr:from>
    <xdr:to>
      <xdr:col>19</xdr:col>
      <xdr:colOff>177800</xdr:colOff>
      <xdr:row>103</xdr:row>
      <xdr:rowOff>21337</xdr:rowOff>
    </xdr:to>
    <xdr:cxnSp macro="">
      <xdr:nvCxnSpPr>
        <xdr:cNvPr id="329" name="直線コネクタ 328">
          <a:extLst>
            <a:ext uri="{FF2B5EF4-FFF2-40B4-BE49-F238E27FC236}">
              <a16:creationId xmlns:a16="http://schemas.microsoft.com/office/drawing/2014/main" id="{7F8A35E4-D80F-4E0B-B0CA-E5A6E4366104}"/>
            </a:ext>
          </a:extLst>
        </xdr:cNvPr>
        <xdr:cNvCxnSpPr/>
      </xdr:nvCxnSpPr>
      <xdr:spPr>
        <a:xfrm>
          <a:off x="2619375" y="16790543"/>
          <a:ext cx="809625" cy="3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137413</xdr:rowOff>
    </xdr:from>
    <xdr:to>
      <xdr:col>10</xdr:col>
      <xdr:colOff>165100</xdr:colOff>
      <xdr:row>103</xdr:row>
      <xdr:rowOff>67563</xdr:rowOff>
    </xdr:to>
    <xdr:sp macro="" textlink="">
      <xdr:nvSpPr>
        <xdr:cNvPr id="330" name="楕円 329">
          <a:extLst>
            <a:ext uri="{FF2B5EF4-FFF2-40B4-BE49-F238E27FC236}">
              <a16:creationId xmlns:a16="http://schemas.microsoft.com/office/drawing/2014/main" id="{EC35C000-038D-46EC-B5AA-CB122A08D97E}"/>
            </a:ext>
          </a:extLst>
        </xdr:cNvPr>
        <xdr:cNvSpPr/>
      </xdr:nvSpPr>
      <xdr:spPr>
        <a:xfrm>
          <a:off x="1781175" y="167712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163068</xdr:rowOff>
    </xdr:from>
    <xdr:to>
      <xdr:col>15</xdr:col>
      <xdr:colOff>50800</xdr:colOff>
      <xdr:row>103</xdr:row>
      <xdr:rowOff>16763</xdr:rowOff>
    </xdr:to>
    <xdr:cxnSp macro="">
      <xdr:nvCxnSpPr>
        <xdr:cNvPr id="331" name="直線コネクタ 330">
          <a:extLst>
            <a:ext uri="{FF2B5EF4-FFF2-40B4-BE49-F238E27FC236}">
              <a16:creationId xmlns:a16="http://schemas.microsoft.com/office/drawing/2014/main" id="{209C53D9-6FDA-4D59-991A-B6F7862583E0}"/>
            </a:ext>
          </a:extLst>
        </xdr:cNvPr>
        <xdr:cNvCxnSpPr/>
      </xdr:nvCxnSpPr>
      <xdr:spPr>
        <a:xfrm flipV="1">
          <a:off x="1828800" y="16790543"/>
          <a:ext cx="790575" cy="2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109982</xdr:rowOff>
    </xdr:from>
    <xdr:to>
      <xdr:col>6</xdr:col>
      <xdr:colOff>38100</xdr:colOff>
      <xdr:row>103</xdr:row>
      <xdr:rowOff>40132</xdr:rowOff>
    </xdr:to>
    <xdr:sp macro="" textlink="">
      <xdr:nvSpPr>
        <xdr:cNvPr id="332" name="楕円 331">
          <a:extLst>
            <a:ext uri="{FF2B5EF4-FFF2-40B4-BE49-F238E27FC236}">
              <a16:creationId xmlns:a16="http://schemas.microsoft.com/office/drawing/2014/main" id="{D8AC81FF-C20A-40E1-B707-0F991018EC97}"/>
            </a:ext>
          </a:extLst>
        </xdr:cNvPr>
        <xdr:cNvSpPr/>
      </xdr:nvSpPr>
      <xdr:spPr>
        <a:xfrm>
          <a:off x="981075" y="167374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160782</xdr:rowOff>
    </xdr:from>
    <xdr:to>
      <xdr:col>10</xdr:col>
      <xdr:colOff>114300</xdr:colOff>
      <xdr:row>103</xdr:row>
      <xdr:rowOff>16763</xdr:rowOff>
    </xdr:to>
    <xdr:cxnSp macro="">
      <xdr:nvCxnSpPr>
        <xdr:cNvPr id="333" name="直線コネクタ 332">
          <a:extLst>
            <a:ext uri="{FF2B5EF4-FFF2-40B4-BE49-F238E27FC236}">
              <a16:creationId xmlns:a16="http://schemas.microsoft.com/office/drawing/2014/main" id="{46D1150B-FA28-450B-BA6C-C79ED3C7A459}"/>
            </a:ext>
          </a:extLst>
        </xdr:cNvPr>
        <xdr:cNvCxnSpPr/>
      </xdr:nvCxnSpPr>
      <xdr:spPr>
        <a:xfrm>
          <a:off x="1028700" y="16794607"/>
          <a:ext cx="800100"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76979</xdr:rowOff>
    </xdr:from>
    <xdr:ext cx="405111" cy="259045"/>
    <xdr:sp macro="" textlink="">
      <xdr:nvSpPr>
        <xdr:cNvPr id="334" name="n_1aveValue【市民会館】&#10;有形固定資産減価償却率">
          <a:extLst>
            <a:ext uri="{FF2B5EF4-FFF2-40B4-BE49-F238E27FC236}">
              <a16:creationId xmlns:a16="http://schemas.microsoft.com/office/drawing/2014/main" id="{B81107DE-FA0D-4DEB-88CC-48E775860B97}"/>
            </a:ext>
          </a:extLst>
        </xdr:cNvPr>
        <xdr:cNvSpPr txBox="1"/>
      </xdr:nvSpPr>
      <xdr:spPr>
        <a:xfrm>
          <a:off x="3239144" y="16879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170959</xdr:rowOff>
    </xdr:from>
    <xdr:ext cx="405111" cy="259045"/>
    <xdr:sp macro="" textlink="">
      <xdr:nvSpPr>
        <xdr:cNvPr id="335" name="n_2aveValue【市民会館】&#10;有形固定資産減価償却率">
          <a:extLst>
            <a:ext uri="{FF2B5EF4-FFF2-40B4-BE49-F238E27FC236}">
              <a16:creationId xmlns:a16="http://schemas.microsoft.com/office/drawing/2014/main" id="{06FE7561-3CA5-462F-BA2F-E4F3316F3472}"/>
            </a:ext>
          </a:extLst>
        </xdr:cNvPr>
        <xdr:cNvSpPr txBox="1"/>
      </xdr:nvSpPr>
      <xdr:spPr>
        <a:xfrm>
          <a:off x="2439044" y="1645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141240</xdr:rowOff>
    </xdr:from>
    <xdr:ext cx="405111" cy="259045"/>
    <xdr:sp macro="" textlink="">
      <xdr:nvSpPr>
        <xdr:cNvPr id="336" name="n_3aveValue【市民会館】&#10;有形固定資産減価償却率">
          <a:extLst>
            <a:ext uri="{FF2B5EF4-FFF2-40B4-BE49-F238E27FC236}">
              <a16:creationId xmlns:a16="http://schemas.microsoft.com/office/drawing/2014/main" id="{3E026A17-E062-4763-996F-948447BB13D2}"/>
            </a:ext>
          </a:extLst>
        </xdr:cNvPr>
        <xdr:cNvSpPr txBox="1"/>
      </xdr:nvSpPr>
      <xdr:spPr>
        <a:xfrm>
          <a:off x="1648469" y="16432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95521</xdr:rowOff>
    </xdr:from>
    <xdr:ext cx="405111" cy="259045"/>
    <xdr:sp macro="" textlink="">
      <xdr:nvSpPr>
        <xdr:cNvPr id="337" name="n_4aveValue【市民会館】&#10;有形固定資産減価償却率">
          <a:extLst>
            <a:ext uri="{FF2B5EF4-FFF2-40B4-BE49-F238E27FC236}">
              <a16:creationId xmlns:a16="http://schemas.microsoft.com/office/drawing/2014/main" id="{6D2AF34A-26AA-406B-AB7B-06801CE2E76A}"/>
            </a:ext>
          </a:extLst>
        </xdr:cNvPr>
        <xdr:cNvSpPr txBox="1"/>
      </xdr:nvSpPr>
      <xdr:spPr>
        <a:xfrm>
          <a:off x="848369" y="1638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88664</xdr:rowOff>
    </xdr:from>
    <xdr:ext cx="405111" cy="259045"/>
    <xdr:sp macro="" textlink="">
      <xdr:nvSpPr>
        <xdr:cNvPr id="338" name="n_1mainValue【市民会館】&#10;有形固定資産減価償却率">
          <a:extLst>
            <a:ext uri="{FF2B5EF4-FFF2-40B4-BE49-F238E27FC236}">
              <a16:creationId xmlns:a16="http://schemas.microsoft.com/office/drawing/2014/main" id="{888B9C20-13FE-45C6-BCFF-7FFA7503866D}"/>
            </a:ext>
          </a:extLst>
        </xdr:cNvPr>
        <xdr:cNvSpPr txBox="1"/>
      </xdr:nvSpPr>
      <xdr:spPr>
        <a:xfrm>
          <a:off x="3239144" y="1654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33545</xdr:rowOff>
    </xdr:from>
    <xdr:ext cx="405111" cy="259045"/>
    <xdr:sp macro="" textlink="">
      <xdr:nvSpPr>
        <xdr:cNvPr id="339" name="n_2mainValue【市民会館】&#10;有形固定資産減価償却率">
          <a:extLst>
            <a:ext uri="{FF2B5EF4-FFF2-40B4-BE49-F238E27FC236}">
              <a16:creationId xmlns:a16="http://schemas.microsoft.com/office/drawing/2014/main" id="{F52AA7E2-5E1B-40C6-A55E-ED8E9160AB82}"/>
            </a:ext>
          </a:extLst>
        </xdr:cNvPr>
        <xdr:cNvSpPr txBox="1"/>
      </xdr:nvSpPr>
      <xdr:spPr>
        <a:xfrm>
          <a:off x="2439044" y="1683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58690</xdr:rowOff>
    </xdr:from>
    <xdr:ext cx="405111" cy="259045"/>
    <xdr:sp macro="" textlink="">
      <xdr:nvSpPr>
        <xdr:cNvPr id="340" name="n_3mainValue【市民会館】&#10;有形固定資産減価償却率">
          <a:extLst>
            <a:ext uri="{FF2B5EF4-FFF2-40B4-BE49-F238E27FC236}">
              <a16:creationId xmlns:a16="http://schemas.microsoft.com/office/drawing/2014/main" id="{3356A01F-41C6-4922-B7EE-F6C8A3440C5C}"/>
            </a:ext>
          </a:extLst>
        </xdr:cNvPr>
        <xdr:cNvSpPr txBox="1"/>
      </xdr:nvSpPr>
      <xdr:spPr>
        <a:xfrm>
          <a:off x="1648469" y="16860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31259</xdr:rowOff>
    </xdr:from>
    <xdr:ext cx="405111" cy="259045"/>
    <xdr:sp macro="" textlink="">
      <xdr:nvSpPr>
        <xdr:cNvPr id="341" name="n_4mainValue【市民会館】&#10;有形固定資産減価償却率">
          <a:extLst>
            <a:ext uri="{FF2B5EF4-FFF2-40B4-BE49-F238E27FC236}">
              <a16:creationId xmlns:a16="http://schemas.microsoft.com/office/drawing/2014/main" id="{9897E9BF-FE79-43C5-8AF0-1FEB2BA3F294}"/>
            </a:ext>
          </a:extLst>
        </xdr:cNvPr>
        <xdr:cNvSpPr txBox="1"/>
      </xdr:nvSpPr>
      <xdr:spPr>
        <a:xfrm>
          <a:off x="848369" y="1683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2" name="正方形/長方形 341">
          <a:extLst>
            <a:ext uri="{FF2B5EF4-FFF2-40B4-BE49-F238E27FC236}">
              <a16:creationId xmlns:a16="http://schemas.microsoft.com/office/drawing/2014/main" id="{85D95BBD-DF53-40CC-9A5A-953FF7DDE57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3" name="正方形/長方形 342">
          <a:extLst>
            <a:ext uri="{FF2B5EF4-FFF2-40B4-BE49-F238E27FC236}">
              <a16:creationId xmlns:a16="http://schemas.microsoft.com/office/drawing/2014/main" id="{7E264B23-CD25-4F5E-A1CE-E1E5290ECA7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4" name="正方形/長方形 343">
          <a:extLst>
            <a:ext uri="{FF2B5EF4-FFF2-40B4-BE49-F238E27FC236}">
              <a16:creationId xmlns:a16="http://schemas.microsoft.com/office/drawing/2014/main" id="{22948651-D5E8-4472-AB59-CF98B566C6A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5" name="正方形/長方形 344">
          <a:extLst>
            <a:ext uri="{FF2B5EF4-FFF2-40B4-BE49-F238E27FC236}">
              <a16:creationId xmlns:a16="http://schemas.microsoft.com/office/drawing/2014/main" id="{4526FBF2-42DE-440E-BC7E-D4D84411B36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6" name="正方形/長方形 345">
          <a:extLst>
            <a:ext uri="{FF2B5EF4-FFF2-40B4-BE49-F238E27FC236}">
              <a16:creationId xmlns:a16="http://schemas.microsoft.com/office/drawing/2014/main" id="{D9FD86A1-5484-46E4-BDC3-D0CD011148F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7" name="正方形/長方形 346">
          <a:extLst>
            <a:ext uri="{FF2B5EF4-FFF2-40B4-BE49-F238E27FC236}">
              <a16:creationId xmlns:a16="http://schemas.microsoft.com/office/drawing/2014/main" id="{FA9B4109-753B-4252-A735-9F3E35203EE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8" name="正方形/長方形 347">
          <a:extLst>
            <a:ext uri="{FF2B5EF4-FFF2-40B4-BE49-F238E27FC236}">
              <a16:creationId xmlns:a16="http://schemas.microsoft.com/office/drawing/2014/main" id="{73B00162-C110-481C-838A-19C8CFE1751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9" name="正方形/長方形 348">
          <a:extLst>
            <a:ext uri="{FF2B5EF4-FFF2-40B4-BE49-F238E27FC236}">
              <a16:creationId xmlns:a16="http://schemas.microsoft.com/office/drawing/2014/main" id="{4BF67256-D381-4443-81F4-33455810258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0" name="テキスト ボックス 349">
          <a:extLst>
            <a:ext uri="{FF2B5EF4-FFF2-40B4-BE49-F238E27FC236}">
              <a16:creationId xmlns:a16="http://schemas.microsoft.com/office/drawing/2014/main" id="{E3C403A2-F1D5-42B6-95E4-452BB7B8927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1" name="直線コネクタ 350">
          <a:extLst>
            <a:ext uri="{FF2B5EF4-FFF2-40B4-BE49-F238E27FC236}">
              <a16:creationId xmlns:a16="http://schemas.microsoft.com/office/drawing/2014/main" id="{F57FD311-F74A-41A2-9204-CE4DA5213C6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5D9F9B15-8822-4358-BF22-C464F9FC3CD7}"/>
            </a:ext>
          </a:extLst>
        </xdr:cNvPr>
        <xdr:cNvSpPr txBox="1"/>
      </xdr:nvSpPr>
      <xdr:spPr>
        <a:xfrm>
          <a:off x="5527221"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353" name="直線コネクタ 352">
          <a:extLst>
            <a:ext uri="{FF2B5EF4-FFF2-40B4-BE49-F238E27FC236}">
              <a16:creationId xmlns:a16="http://schemas.microsoft.com/office/drawing/2014/main" id="{FE22D11F-01BC-4E30-B205-08DCEA8CC07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4" name="テキスト ボックス 353">
          <a:extLst>
            <a:ext uri="{FF2B5EF4-FFF2-40B4-BE49-F238E27FC236}">
              <a16:creationId xmlns:a16="http://schemas.microsoft.com/office/drawing/2014/main" id="{60511754-1175-4D59-8E47-E3DF7A818EFC}"/>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5" name="直線コネクタ 354">
          <a:extLst>
            <a:ext uri="{FF2B5EF4-FFF2-40B4-BE49-F238E27FC236}">
              <a16:creationId xmlns:a16="http://schemas.microsoft.com/office/drawing/2014/main" id="{E955A116-BDD1-4039-AFC8-06BE70080074}"/>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6" name="テキスト ボックス 355">
          <a:extLst>
            <a:ext uri="{FF2B5EF4-FFF2-40B4-BE49-F238E27FC236}">
              <a16:creationId xmlns:a16="http://schemas.microsoft.com/office/drawing/2014/main" id="{75FFF2F0-DE88-4FB8-A774-FD51E144776D}"/>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7" name="直線コネクタ 356">
          <a:extLst>
            <a:ext uri="{FF2B5EF4-FFF2-40B4-BE49-F238E27FC236}">
              <a16:creationId xmlns:a16="http://schemas.microsoft.com/office/drawing/2014/main" id="{D20B211D-91C8-4BFA-9FCB-B6C6A1A6C20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8" name="テキスト ボックス 357">
          <a:extLst>
            <a:ext uri="{FF2B5EF4-FFF2-40B4-BE49-F238E27FC236}">
              <a16:creationId xmlns:a16="http://schemas.microsoft.com/office/drawing/2014/main" id="{47C091AE-07C3-4EAC-B7FC-6A419016DE1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9" name="直線コネクタ 358">
          <a:extLst>
            <a:ext uri="{FF2B5EF4-FFF2-40B4-BE49-F238E27FC236}">
              <a16:creationId xmlns:a16="http://schemas.microsoft.com/office/drawing/2014/main" id="{F025FA15-240B-4227-97A0-923E6A53DBA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60" name="テキスト ボックス 359">
          <a:extLst>
            <a:ext uri="{FF2B5EF4-FFF2-40B4-BE49-F238E27FC236}">
              <a16:creationId xmlns:a16="http://schemas.microsoft.com/office/drawing/2014/main" id="{DAAFC4F0-0877-4298-AF69-6C90B31A52B1}"/>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1" name="直線コネクタ 360">
          <a:extLst>
            <a:ext uri="{FF2B5EF4-FFF2-40B4-BE49-F238E27FC236}">
              <a16:creationId xmlns:a16="http://schemas.microsoft.com/office/drawing/2014/main" id="{1F6C4384-AFDD-454C-B59B-07D726917A9D}"/>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2" name="テキスト ボックス 361">
          <a:extLst>
            <a:ext uri="{FF2B5EF4-FFF2-40B4-BE49-F238E27FC236}">
              <a16:creationId xmlns:a16="http://schemas.microsoft.com/office/drawing/2014/main" id="{B87B1857-D1A0-4D8C-948D-4B2CF803D7F3}"/>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3" name="直線コネクタ 362">
          <a:extLst>
            <a:ext uri="{FF2B5EF4-FFF2-40B4-BE49-F238E27FC236}">
              <a16:creationId xmlns:a16="http://schemas.microsoft.com/office/drawing/2014/main" id="{33E06771-A0AD-4AFA-B4D2-39EB9B9A56C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4" name="テキスト ボックス 363">
          <a:extLst>
            <a:ext uri="{FF2B5EF4-FFF2-40B4-BE49-F238E27FC236}">
              <a16:creationId xmlns:a16="http://schemas.microsoft.com/office/drawing/2014/main" id="{9EBCB1BD-F6F9-49FA-AD39-1E1F2944E5F4}"/>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5" name="【市民会館】&#10;一人当たり面積グラフ枠">
          <a:extLst>
            <a:ext uri="{FF2B5EF4-FFF2-40B4-BE49-F238E27FC236}">
              <a16:creationId xmlns:a16="http://schemas.microsoft.com/office/drawing/2014/main" id="{55C53E1B-591F-4B0E-8AFC-CF1AC7565F6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110489</xdr:rowOff>
    </xdr:from>
    <xdr:to>
      <xdr:col>54</xdr:col>
      <xdr:colOff>189865</xdr:colOff>
      <xdr:row>108</xdr:row>
      <xdr:rowOff>102870</xdr:rowOff>
    </xdr:to>
    <xdr:cxnSp macro="">
      <xdr:nvCxnSpPr>
        <xdr:cNvPr id="366" name="直線コネクタ 365">
          <a:extLst>
            <a:ext uri="{FF2B5EF4-FFF2-40B4-BE49-F238E27FC236}">
              <a16:creationId xmlns:a16="http://schemas.microsoft.com/office/drawing/2014/main" id="{CD3746B7-31DC-43AF-B964-0D4553AD67B4}"/>
            </a:ext>
          </a:extLst>
        </xdr:cNvPr>
        <xdr:cNvCxnSpPr/>
      </xdr:nvCxnSpPr>
      <xdr:spPr>
        <a:xfrm flipV="1">
          <a:off x="9429115" y="16395064"/>
          <a:ext cx="0" cy="13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106697</xdr:rowOff>
    </xdr:from>
    <xdr:ext cx="469744" cy="259045"/>
    <xdr:sp macro="" textlink="">
      <xdr:nvSpPr>
        <xdr:cNvPr id="367" name="【市民会館】&#10;一人当たり面積最小値テキスト">
          <a:extLst>
            <a:ext uri="{FF2B5EF4-FFF2-40B4-BE49-F238E27FC236}">
              <a16:creationId xmlns:a16="http://schemas.microsoft.com/office/drawing/2014/main" id="{BAB4E1D1-F657-47D2-9AC9-21595817EBB4}"/>
            </a:ext>
          </a:extLst>
        </xdr:cNvPr>
        <xdr:cNvSpPr txBox="1"/>
      </xdr:nvSpPr>
      <xdr:spPr>
        <a:xfrm>
          <a:off x="9467850" y="1776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368" name="直線コネクタ 367">
          <a:extLst>
            <a:ext uri="{FF2B5EF4-FFF2-40B4-BE49-F238E27FC236}">
              <a16:creationId xmlns:a16="http://schemas.microsoft.com/office/drawing/2014/main" id="{ECB82EFE-4423-49E7-8598-31C8B1BE8067}"/>
            </a:ext>
          </a:extLst>
        </xdr:cNvPr>
        <xdr:cNvCxnSpPr/>
      </xdr:nvCxnSpPr>
      <xdr:spPr>
        <a:xfrm>
          <a:off x="9363075" y="177653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57166</xdr:rowOff>
    </xdr:from>
    <xdr:ext cx="469744" cy="259045"/>
    <xdr:sp macro="" textlink="">
      <xdr:nvSpPr>
        <xdr:cNvPr id="369" name="【市民会館】&#10;一人当たり面積最大値テキスト">
          <a:extLst>
            <a:ext uri="{FF2B5EF4-FFF2-40B4-BE49-F238E27FC236}">
              <a16:creationId xmlns:a16="http://schemas.microsoft.com/office/drawing/2014/main" id="{02E7D347-3D5E-4FA7-A0F8-13B1E5CEF83C}"/>
            </a:ext>
          </a:extLst>
        </xdr:cNvPr>
        <xdr:cNvSpPr txBox="1"/>
      </xdr:nvSpPr>
      <xdr:spPr>
        <a:xfrm>
          <a:off x="9467850" y="1617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110489</xdr:rowOff>
    </xdr:from>
    <xdr:to>
      <xdr:col>55</xdr:col>
      <xdr:colOff>88900</xdr:colOff>
      <xdr:row>100</xdr:row>
      <xdr:rowOff>110489</xdr:rowOff>
    </xdr:to>
    <xdr:cxnSp macro="">
      <xdr:nvCxnSpPr>
        <xdr:cNvPr id="370" name="直線コネクタ 369">
          <a:extLst>
            <a:ext uri="{FF2B5EF4-FFF2-40B4-BE49-F238E27FC236}">
              <a16:creationId xmlns:a16="http://schemas.microsoft.com/office/drawing/2014/main" id="{72169DC9-B8E7-4DAE-B452-DFC30F114748}"/>
            </a:ext>
          </a:extLst>
        </xdr:cNvPr>
        <xdr:cNvCxnSpPr/>
      </xdr:nvCxnSpPr>
      <xdr:spPr>
        <a:xfrm>
          <a:off x="9363075" y="163950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34307</xdr:rowOff>
    </xdr:from>
    <xdr:ext cx="469744" cy="259045"/>
    <xdr:sp macro="" textlink="">
      <xdr:nvSpPr>
        <xdr:cNvPr id="371" name="【市民会館】&#10;一人当たり面積平均値テキスト">
          <a:extLst>
            <a:ext uri="{FF2B5EF4-FFF2-40B4-BE49-F238E27FC236}">
              <a16:creationId xmlns:a16="http://schemas.microsoft.com/office/drawing/2014/main" id="{949C07E8-DD81-4997-8790-14750AD9FDCA}"/>
            </a:ext>
          </a:extLst>
        </xdr:cNvPr>
        <xdr:cNvSpPr txBox="1"/>
      </xdr:nvSpPr>
      <xdr:spPr>
        <a:xfrm>
          <a:off x="9467850" y="17004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372" name="フローチャート: 判断 371">
          <a:extLst>
            <a:ext uri="{FF2B5EF4-FFF2-40B4-BE49-F238E27FC236}">
              <a16:creationId xmlns:a16="http://schemas.microsoft.com/office/drawing/2014/main" id="{784C76CF-6E54-4FD2-AEBB-BC64DB67EC81}"/>
            </a:ext>
          </a:extLst>
        </xdr:cNvPr>
        <xdr:cNvSpPr/>
      </xdr:nvSpPr>
      <xdr:spPr>
        <a:xfrm>
          <a:off x="9401175" y="170294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78739</xdr:rowOff>
    </xdr:from>
    <xdr:to>
      <xdr:col>50</xdr:col>
      <xdr:colOff>165100</xdr:colOff>
      <xdr:row>105</xdr:row>
      <xdr:rowOff>8889</xdr:rowOff>
    </xdr:to>
    <xdr:sp macro="" textlink="">
      <xdr:nvSpPr>
        <xdr:cNvPr id="373" name="フローチャート: 判断 372">
          <a:extLst>
            <a:ext uri="{FF2B5EF4-FFF2-40B4-BE49-F238E27FC236}">
              <a16:creationId xmlns:a16="http://schemas.microsoft.com/office/drawing/2014/main" id="{912873C9-AE02-450E-BE69-E2B307043A88}"/>
            </a:ext>
          </a:extLst>
        </xdr:cNvPr>
        <xdr:cNvSpPr/>
      </xdr:nvSpPr>
      <xdr:spPr>
        <a:xfrm>
          <a:off x="8639175" y="170522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374" name="フローチャート: 判断 373">
          <a:extLst>
            <a:ext uri="{FF2B5EF4-FFF2-40B4-BE49-F238E27FC236}">
              <a16:creationId xmlns:a16="http://schemas.microsoft.com/office/drawing/2014/main" id="{7084985C-C131-4977-96D5-C32EA3B795E7}"/>
            </a:ext>
          </a:extLst>
        </xdr:cNvPr>
        <xdr:cNvSpPr/>
      </xdr:nvSpPr>
      <xdr:spPr>
        <a:xfrm>
          <a:off x="7839075" y="170903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375" name="フローチャート: 判断 374">
          <a:extLst>
            <a:ext uri="{FF2B5EF4-FFF2-40B4-BE49-F238E27FC236}">
              <a16:creationId xmlns:a16="http://schemas.microsoft.com/office/drawing/2014/main" id="{294B99D4-9FF7-4FAA-BF19-23376125C860}"/>
            </a:ext>
          </a:extLst>
        </xdr:cNvPr>
        <xdr:cNvSpPr/>
      </xdr:nvSpPr>
      <xdr:spPr>
        <a:xfrm>
          <a:off x="7029450" y="17109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376" name="フローチャート: 判断 375">
          <a:extLst>
            <a:ext uri="{FF2B5EF4-FFF2-40B4-BE49-F238E27FC236}">
              <a16:creationId xmlns:a16="http://schemas.microsoft.com/office/drawing/2014/main" id="{19DDAD1F-345F-467C-AFFC-1A4E413C596A}"/>
            </a:ext>
          </a:extLst>
        </xdr:cNvPr>
        <xdr:cNvSpPr/>
      </xdr:nvSpPr>
      <xdr:spPr>
        <a:xfrm>
          <a:off x="62388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520598FE-8292-493C-8205-9A78CD2F696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B70DB736-4885-48EA-91C9-DB52B97DEA0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BDD2247-585F-47C9-9EB4-834A9EEC932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263918D7-548B-416A-B47F-E21CCA77B3B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89414E8C-C721-45DE-B3F5-EC00E3A6C23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154939</xdr:rowOff>
    </xdr:from>
    <xdr:to>
      <xdr:col>55</xdr:col>
      <xdr:colOff>50800</xdr:colOff>
      <xdr:row>104</xdr:row>
      <xdr:rowOff>85089</xdr:rowOff>
    </xdr:to>
    <xdr:sp macro="" textlink="">
      <xdr:nvSpPr>
        <xdr:cNvPr id="382" name="楕円 381">
          <a:extLst>
            <a:ext uri="{FF2B5EF4-FFF2-40B4-BE49-F238E27FC236}">
              <a16:creationId xmlns:a16="http://schemas.microsoft.com/office/drawing/2014/main" id="{630E5DDA-0D6C-4E13-BCD0-C65859B9FD8C}"/>
            </a:ext>
          </a:extLst>
        </xdr:cNvPr>
        <xdr:cNvSpPr/>
      </xdr:nvSpPr>
      <xdr:spPr>
        <a:xfrm>
          <a:off x="9401175" y="1695703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6366</xdr:rowOff>
    </xdr:from>
    <xdr:ext cx="469744" cy="259045"/>
    <xdr:sp macro="" textlink="">
      <xdr:nvSpPr>
        <xdr:cNvPr id="383" name="【市民会館】&#10;一人当たり面積該当値テキスト">
          <a:extLst>
            <a:ext uri="{FF2B5EF4-FFF2-40B4-BE49-F238E27FC236}">
              <a16:creationId xmlns:a16="http://schemas.microsoft.com/office/drawing/2014/main" id="{E58D44CD-C255-48D3-BD64-31AFFFE142C1}"/>
            </a:ext>
          </a:extLst>
        </xdr:cNvPr>
        <xdr:cNvSpPr txBox="1"/>
      </xdr:nvSpPr>
      <xdr:spPr>
        <a:xfrm>
          <a:off x="9467850" y="1681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xdr:rowOff>
    </xdr:from>
    <xdr:to>
      <xdr:col>50</xdr:col>
      <xdr:colOff>165100</xdr:colOff>
      <xdr:row>104</xdr:row>
      <xdr:rowOff>115570</xdr:rowOff>
    </xdr:to>
    <xdr:sp macro="" textlink="">
      <xdr:nvSpPr>
        <xdr:cNvPr id="384" name="楕円 383">
          <a:extLst>
            <a:ext uri="{FF2B5EF4-FFF2-40B4-BE49-F238E27FC236}">
              <a16:creationId xmlns:a16="http://schemas.microsoft.com/office/drawing/2014/main" id="{9CE3660A-7FA8-42CA-BB61-CB43FEF898E2}"/>
            </a:ext>
          </a:extLst>
        </xdr:cNvPr>
        <xdr:cNvSpPr/>
      </xdr:nvSpPr>
      <xdr:spPr>
        <a:xfrm>
          <a:off x="8639175" y="169843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34289</xdr:rowOff>
    </xdr:from>
    <xdr:to>
      <xdr:col>55</xdr:col>
      <xdr:colOff>0</xdr:colOff>
      <xdr:row>104</xdr:row>
      <xdr:rowOff>64770</xdr:rowOff>
    </xdr:to>
    <xdr:cxnSp macro="">
      <xdr:nvCxnSpPr>
        <xdr:cNvPr id="385" name="直線コネクタ 384">
          <a:extLst>
            <a:ext uri="{FF2B5EF4-FFF2-40B4-BE49-F238E27FC236}">
              <a16:creationId xmlns:a16="http://schemas.microsoft.com/office/drawing/2014/main" id="{3C68847B-F7DD-43C0-A145-B8ED4CB7F530}"/>
            </a:ext>
          </a:extLst>
        </xdr:cNvPr>
        <xdr:cNvCxnSpPr/>
      </xdr:nvCxnSpPr>
      <xdr:spPr>
        <a:xfrm flipV="1">
          <a:off x="8686800" y="17004664"/>
          <a:ext cx="74295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44450</xdr:rowOff>
    </xdr:from>
    <xdr:to>
      <xdr:col>46</xdr:col>
      <xdr:colOff>38100</xdr:colOff>
      <xdr:row>104</xdr:row>
      <xdr:rowOff>146050</xdr:rowOff>
    </xdr:to>
    <xdr:sp macro="" textlink="">
      <xdr:nvSpPr>
        <xdr:cNvPr id="386" name="楕円 385">
          <a:extLst>
            <a:ext uri="{FF2B5EF4-FFF2-40B4-BE49-F238E27FC236}">
              <a16:creationId xmlns:a16="http://schemas.microsoft.com/office/drawing/2014/main" id="{E4DB3FA9-C876-4AFC-9952-BF99C0498099}"/>
            </a:ext>
          </a:extLst>
        </xdr:cNvPr>
        <xdr:cNvSpPr/>
      </xdr:nvSpPr>
      <xdr:spPr>
        <a:xfrm>
          <a:off x="7839075" y="17021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64770</xdr:rowOff>
    </xdr:from>
    <xdr:to>
      <xdr:col>50</xdr:col>
      <xdr:colOff>114300</xdr:colOff>
      <xdr:row>104</xdr:row>
      <xdr:rowOff>95250</xdr:rowOff>
    </xdr:to>
    <xdr:cxnSp macro="">
      <xdr:nvCxnSpPr>
        <xdr:cNvPr id="387" name="直線コネクタ 386">
          <a:extLst>
            <a:ext uri="{FF2B5EF4-FFF2-40B4-BE49-F238E27FC236}">
              <a16:creationId xmlns:a16="http://schemas.microsoft.com/office/drawing/2014/main" id="{C5A20543-44BD-4726-A2D2-A8302F3E595C}"/>
            </a:ext>
          </a:extLst>
        </xdr:cNvPr>
        <xdr:cNvCxnSpPr/>
      </xdr:nvCxnSpPr>
      <xdr:spPr>
        <a:xfrm flipV="1">
          <a:off x="7886700" y="17041495"/>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71120</xdr:rowOff>
    </xdr:from>
    <xdr:to>
      <xdr:col>41</xdr:col>
      <xdr:colOff>101600</xdr:colOff>
      <xdr:row>105</xdr:row>
      <xdr:rowOff>1270</xdr:rowOff>
    </xdr:to>
    <xdr:sp macro="" textlink="">
      <xdr:nvSpPr>
        <xdr:cNvPr id="388" name="楕円 387">
          <a:extLst>
            <a:ext uri="{FF2B5EF4-FFF2-40B4-BE49-F238E27FC236}">
              <a16:creationId xmlns:a16="http://schemas.microsoft.com/office/drawing/2014/main" id="{1EDE4A06-0A11-41E4-80E1-96EE1FFD99B2}"/>
            </a:ext>
          </a:extLst>
        </xdr:cNvPr>
        <xdr:cNvSpPr/>
      </xdr:nvSpPr>
      <xdr:spPr>
        <a:xfrm>
          <a:off x="7029450"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95250</xdr:rowOff>
    </xdr:from>
    <xdr:to>
      <xdr:col>45</xdr:col>
      <xdr:colOff>177800</xdr:colOff>
      <xdr:row>104</xdr:row>
      <xdr:rowOff>121920</xdr:rowOff>
    </xdr:to>
    <xdr:cxnSp macro="">
      <xdr:nvCxnSpPr>
        <xdr:cNvPr id="389" name="直線コネクタ 388">
          <a:extLst>
            <a:ext uri="{FF2B5EF4-FFF2-40B4-BE49-F238E27FC236}">
              <a16:creationId xmlns:a16="http://schemas.microsoft.com/office/drawing/2014/main" id="{DDB0AC5D-2B1A-4BC7-B058-E5B60EA590E7}"/>
            </a:ext>
          </a:extLst>
        </xdr:cNvPr>
        <xdr:cNvCxnSpPr/>
      </xdr:nvCxnSpPr>
      <xdr:spPr>
        <a:xfrm flipV="1">
          <a:off x="7077075" y="17068800"/>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93980</xdr:rowOff>
    </xdr:from>
    <xdr:to>
      <xdr:col>36</xdr:col>
      <xdr:colOff>165100</xdr:colOff>
      <xdr:row>105</xdr:row>
      <xdr:rowOff>24130</xdr:rowOff>
    </xdr:to>
    <xdr:sp macro="" textlink="">
      <xdr:nvSpPr>
        <xdr:cNvPr id="390" name="楕円 389">
          <a:extLst>
            <a:ext uri="{FF2B5EF4-FFF2-40B4-BE49-F238E27FC236}">
              <a16:creationId xmlns:a16="http://schemas.microsoft.com/office/drawing/2014/main" id="{21BBA390-841E-4174-B532-537A8B608920}"/>
            </a:ext>
          </a:extLst>
        </xdr:cNvPr>
        <xdr:cNvSpPr/>
      </xdr:nvSpPr>
      <xdr:spPr>
        <a:xfrm>
          <a:off x="6238875" y="17067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121920</xdr:rowOff>
    </xdr:from>
    <xdr:to>
      <xdr:col>41</xdr:col>
      <xdr:colOff>50800</xdr:colOff>
      <xdr:row>104</xdr:row>
      <xdr:rowOff>144780</xdr:rowOff>
    </xdr:to>
    <xdr:cxnSp macro="">
      <xdr:nvCxnSpPr>
        <xdr:cNvPr id="391" name="直線コネクタ 390">
          <a:extLst>
            <a:ext uri="{FF2B5EF4-FFF2-40B4-BE49-F238E27FC236}">
              <a16:creationId xmlns:a16="http://schemas.microsoft.com/office/drawing/2014/main" id="{39497F8F-9BB0-4584-A211-CA01EAF16B21}"/>
            </a:ext>
          </a:extLst>
        </xdr:cNvPr>
        <xdr:cNvCxnSpPr/>
      </xdr:nvCxnSpPr>
      <xdr:spPr>
        <a:xfrm flipV="1">
          <a:off x="6286500" y="1709864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xdr:rowOff>
    </xdr:from>
    <xdr:ext cx="469744" cy="259045"/>
    <xdr:sp macro="" textlink="">
      <xdr:nvSpPr>
        <xdr:cNvPr id="392" name="n_1aveValue【市民会館】&#10;一人当たり面積">
          <a:extLst>
            <a:ext uri="{FF2B5EF4-FFF2-40B4-BE49-F238E27FC236}">
              <a16:creationId xmlns:a16="http://schemas.microsoft.com/office/drawing/2014/main" id="{BBF64895-1C07-4F84-88D8-35E0D5CD0E5E}"/>
            </a:ext>
          </a:extLst>
        </xdr:cNvPr>
        <xdr:cNvSpPr txBox="1"/>
      </xdr:nvSpPr>
      <xdr:spPr>
        <a:xfrm>
          <a:off x="8458277" y="1714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38116</xdr:rowOff>
    </xdr:from>
    <xdr:ext cx="469744" cy="259045"/>
    <xdr:sp macro="" textlink="">
      <xdr:nvSpPr>
        <xdr:cNvPr id="393" name="n_2aveValue【市民会館】&#10;一人当たり面積">
          <a:extLst>
            <a:ext uri="{FF2B5EF4-FFF2-40B4-BE49-F238E27FC236}">
              <a16:creationId xmlns:a16="http://schemas.microsoft.com/office/drawing/2014/main" id="{F79E00D6-F3E6-4FA8-974C-445A2081AB52}"/>
            </a:ext>
          </a:extLst>
        </xdr:cNvPr>
        <xdr:cNvSpPr txBox="1"/>
      </xdr:nvSpPr>
      <xdr:spPr>
        <a:xfrm>
          <a:off x="7677227" y="1718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57166</xdr:rowOff>
    </xdr:from>
    <xdr:ext cx="469744" cy="259045"/>
    <xdr:sp macro="" textlink="">
      <xdr:nvSpPr>
        <xdr:cNvPr id="394" name="n_3aveValue【市民会館】&#10;一人当たり面積">
          <a:extLst>
            <a:ext uri="{FF2B5EF4-FFF2-40B4-BE49-F238E27FC236}">
              <a16:creationId xmlns:a16="http://schemas.microsoft.com/office/drawing/2014/main" id="{D0E367C2-00F4-49C1-BADC-EB7860AB265B}"/>
            </a:ext>
          </a:extLst>
        </xdr:cNvPr>
        <xdr:cNvSpPr txBox="1"/>
      </xdr:nvSpPr>
      <xdr:spPr>
        <a:xfrm>
          <a:off x="6867602" y="1720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167657</xdr:rowOff>
    </xdr:from>
    <xdr:ext cx="469744" cy="259045"/>
    <xdr:sp macro="" textlink="">
      <xdr:nvSpPr>
        <xdr:cNvPr id="395" name="n_4aveValue【市民会館】&#10;一人当たり面積">
          <a:extLst>
            <a:ext uri="{FF2B5EF4-FFF2-40B4-BE49-F238E27FC236}">
              <a16:creationId xmlns:a16="http://schemas.microsoft.com/office/drawing/2014/main" id="{2ED30DE6-69F0-41F0-89B5-17D4F4E61A0F}"/>
            </a:ext>
          </a:extLst>
        </xdr:cNvPr>
        <xdr:cNvSpPr txBox="1"/>
      </xdr:nvSpPr>
      <xdr:spPr>
        <a:xfrm>
          <a:off x="60675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132097</xdr:rowOff>
    </xdr:from>
    <xdr:ext cx="469744" cy="259045"/>
    <xdr:sp macro="" textlink="">
      <xdr:nvSpPr>
        <xdr:cNvPr id="396" name="n_1mainValue【市民会館】&#10;一人当たり面積">
          <a:extLst>
            <a:ext uri="{FF2B5EF4-FFF2-40B4-BE49-F238E27FC236}">
              <a16:creationId xmlns:a16="http://schemas.microsoft.com/office/drawing/2014/main" id="{44087875-2991-4B18-B36A-4AE3276CDDAF}"/>
            </a:ext>
          </a:extLst>
        </xdr:cNvPr>
        <xdr:cNvSpPr txBox="1"/>
      </xdr:nvSpPr>
      <xdr:spPr>
        <a:xfrm>
          <a:off x="8458277" y="1676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162577</xdr:rowOff>
    </xdr:from>
    <xdr:ext cx="469744" cy="259045"/>
    <xdr:sp macro="" textlink="">
      <xdr:nvSpPr>
        <xdr:cNvPr id="397" name="n_2mainValue【市民会館】&#10;一人当たり面積">
          <a:extLst>
            <a:ext uri="{FF2B5EF4-FFF2-40B4-BE49-F238E27FC236}">
              <a16:creationId xmlns:a16="http://schemas.microsoft.com/office/drawing/2014/main" id="{6F4D6D90-1EC5-4E43-A61D-143430221D4E}"/>
            </a:ext>
          </a:extLst>
        </xdr:cNvPr>
        <xdr:cNvSpPr txBox="1"/>
      </xdr:nvSpPr>
      <xdr:spPr>
        <a:xfrm>
          <a:off x="7677227" y="1679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17797</xdr:rowOff>
    </xdr:from>
    <xdr:ext cx="469744" cy="259045"/>
    <xdr:sp macro="" textlink="">
      <xdr:nvSpPr>
        <xdr:cNvPr id="398" name="n_3mainValue【市民会館】&#10;一人当たり面積">
          <a:extLst>
            <a:ext uri="{FF2B5EF4-FFF2-40B4-BE49-F238E27FC236}">
              <a16:creationId xmlns:a16="http://schemas.microsoft.com/office/drawing/2014/main" id="{3620F773-B663-4D42-9341-EA7DF1E9181F}"/>
            </a:ext>
          </a:extLst>
        </xdr:cNvPr>
        <xdr:cNvSpPr txBox="1"/>
      </xdr:nvSpPr>
      <xdr:spPr>
        <a:xfrm>
          <a:off x="6867602"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40657</xdr:rowOff>
    </xdr:from>
    <xdr:ext cx="469744" cy="259045"/>
    <xdr:sp macro="" textlink="">
      <xdr:nvSpPr>
        <xdr:cNvPr id="399" name="n_4mainValue【市民会館】&#10;一人当たり面積">
          <a:extLst>
            <a:ext uri="{FF2B5EF4-FFF2-40B4-BE49-F238E27FC236}">
              <a16:creationId xmlns:a16="http://schemas.microsoft.com/office/drawing/2014/main" id="{193164F5-2018-4CAB-B70A-449E58C6170F}"/>
            </a:ext>
          </a:extLst>
        </xdr:cNvPr>
        <xdr:cNvSpPr txBox="1"/>
      </xdr:nvSpPr>
      <xdr:spPr>
        <a:xfrm>
          <a:off x="6067502" y="168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5D447E79-2BBE-400E-B53A-50B31D3EB13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259E485C-3DBF-4C6F-8E9C-E106BCF4104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CE740C97-D1D4-473A-9B0A-E12A581EFC8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AFD56008-C0E4-45F2-90A8-0F9FA478887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447571CE-0CE3-40C0-9C79-A5FAF8C5542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AA2C7FED-0143-4F5E-89A7-166BE32D7E3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E35AB61B-CFB9-45C8-8934-A89D5CB2A36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2832280F-C95D-47F1-9A7F-AD26BE06FC6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49CB64C6-0263-4106-9A13-658AA10F130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5E1BA2B3-507D-45F5-A31F-8F2D9B4A311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9AFA00F9-4B3D-40CD-8639-F605C92581B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11" name="直線コネクタ 410">
          <a:extLst>
            <a:ext uri="{FF2B5EF4-FFF2-40B4-BE49-F238E27FC236}">
              <a16:creationId xmlns:a16="http://schemas.microsoft.com/office/drawing/2014/main" id="{F147CE4F-2C08-48C9-B8D4-44427322B851}"/>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12" name="テキスト ボックス 411">
          <a:extLst>
            <a:ext uri="{FF2B5EF4-FFF2-40B4-BE49-F238E27FC236}">
              <a16:creationId xmlns:a16="http://schemas.microsoft.com/office/drawing/2014/main" id="{3B028F03-AC4A-471F-B2F7-A39DD88E661A}"/>
            </a:ext>
          </a:extLst>
        </xdr:cNvPr>
        <xdr:cNvSpPr txBox="1"/>
      </xdr:nvSpPr>
      <xdr:spPr>
        <a:xfrm>
          <a:off x="10845966"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3" name="直線コネクタ 412">
          <a:extLst>
            <a:ext uri="{FF2B5EF4-FFF2-40B4-BE49-F238E27FC236}">
              <a16:creationId xmlns:a16="http://schemas.microsoft.com/office/drawing/2014/main" id="{7E25DBD8-A8A7-46CE-9893-9CEDD7F80966}"/>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4" name="テキスト ボックス 413">
          <a:extLst>
            <a:ext uri="{FF2B5EF4-FFF2-40B4-BE49-F238E27FC236}">
              <a16:creationId xmlns:a16="http://schemas.microsoft.com/office/drawing/2014/main" id="{64EB3E16-D995-49C7-867B-864DFA573CE3}"/>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5" name="直線コネクタ 414">
          <a:extLst>
            <a:ext uri="{FF2B5EF4-FFF2-40B4-BE49-F238E27FC236}">
              <a16:creationId xmlns:a16="http://schemas.microsoft.com/office/drawing/2014/main" id="{D98E8233-EE0D-42D7-BB09-7A678763A6CA}"/>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6" name="テキスト ボックス 415">
          <a:extLst>
            <a:ext uri="{FF2B5EF4-FFF2-40B4-BE49-F238E27FC236}">
              <a16:creationId xmlns:a16="http://schemas.microsoft.com/office/drawing/2014/main" id="{1F5D4600-5FAE-477D-AFA1-D10546437F38}"/>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7" name="直線コネクタ 416">
          <a:extLst>
            <a:ext uri="{FF2B5EF4-FFF2-40B4-BE49-F238E27FC236}">
              <a16:creationId xmlns:a16="http://schemas.microsoft.com/office/drawing/2014/main" id="{7C20593A-A9B7-4A97-B14F-53080339E792}"/>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8" name="テキスト ボックス 417">
          <a:extLst>
            <a:ext uri="{FF2B5EF4-FFF2-40B4-BE49-F238E27FC236}">
              <a16:creationId xmlns:a16="http://schemas.microsoft.com/office/drawing/2014/main" id="{6B066ED2-3F49-458B-BA42-0AFF624247E9}"/>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14C07847-D9DF-40EA-8324-F4C30161379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38320C02-BDA6-47AB-836E-299B1B85BCD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E603D12E-ADE5-4CC0-91E5-B8593F64D03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37</xdr:row>
      <xdr:rowOff>105918</xdr:rowOff>
    </xdr:from>
    <xdr:to>
      <xdr:col>85</xdr:col>
      <xdr:colOff>126364</xdr:colOff>
      <xdr:row>42</xdr:row>
      <xdr:rowOff>44196</xdr:rowOff>
    </xdr:to>
    <xdr:cxnSp macro="">
      <xdr:nvCxnSpPr>
        <xdr:cNvPr id="422" name="直線コネクタ 421">
          <a:extLst>
            <a:ext uri="{FF2B5EF4-FFF2-40B4-BE49-F238E27FC236}">
              <a16:creationId xmlns:a16="http://schemas.microsoft.com/office/drawing/2014/main" id="{D01CFCE3-3003-41BF-88C1-41184BBC48AA}"/>
            </a:ext>
          </a:extLst>
        </xdr:cNvPr>
        <xdr:cNvCxnSpPr/>
      </xdr:nvCxnSpPr>
      <xdr:spPr>
        <a:xfrm flipV="1">
          <a:off x="14696439" y="6103493"/>
          <a:ext cx="0" cy="7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48023</xdr:rowOff>
    </xdr:from>
    <xdr:ext cx="405111" cy="259045"/>
    <xdr:sp macro="" textlink="">
      <xdr:nvSpPr>
        <xdr:cNvPr id="423" name="【一般廃棄物処理施設】&#10;有形固定資産減価償却率最小値テキスト">
          <a:extLst>
            <a:ext uri="{FF2B5EF4-FFF2-40B4-BE49-F238E27FC236}">
              <a16:creationId xmlns:a16="http://schemas.microsoft.com/office/drawing/2014/main" id="{1FD7ED8E-E4C1-4CAE-B88F-874745216720}"/>
            </a:ext>
          </a:extLst>
        </xdr:cNvPr>
        <xdr:cNvSpPr txBox="1"/>
      </xdr:nvSpPr>
      <xdr:spPr>
        <a:xfrm>
          <a:off x="14735175" y="685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44196</xdr:rowOff>
    </xdr:from>
    <xdr:to>
      <xdr:col>86</xdr:col>
      <xdr:colOff>25400</xdr:colOff>
      <xdr:row>42</xdr:row>
      <xdr:rowOff>44196</xdr:rowOff>
    </xdr:to>
    <xdr:cxnSp macro="">
      <xdr:nvCxnSpPr>
        <xdr:cNvPr id="424" name="直線コネクタ 423">
          <a:extLst>
            <a:ext uri="{FF2B5EF4-FFF2-40B4-BE49-F238E27FC236}">
              <a16:creationId xmlns:a16="http://schemas.microsoft.com/office/drawing/2014/main" id="{088CFD5F-C26B-4EE8-A031-4C41E80B67FB}"/>
            </a:ext>
          </a:extLst>
        </xdr:cNvPr>
        <xdr:cNvCxnSpPr/>
      </xdr:nvCxnSpPr>
      <xdr:spPr>
        <a:xfrm>
          <a:off x="14611350" y="68577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52595</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3930362D-FE7D-4B7C-8353-E04E68F587B8}"/>
            </a:ext>
          </a:extLst>
        </xdr:cNvPr>
        <xdr:cNvSpPr txBox="1"/>
      </xdr:nvSpPr>
      <xdr:spPr>
        <a:xfrm>
          <a:off x="14735175"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105918</xdr:rowOff>
    </xdr:from>
    <xdr:to>
      <xdr:col>86</xdr:col>
      <xdr:colOff>25400</xdr:colOff>
      <xdr:row>37</xdr:row>
      <xdr:rowOff>105918</xdr:rowOff>
    </xdr:to>
    <xdr:cxnSp macro="">
      <xdr:nvCxnSpPr>
        <xdr:cNvPr id="426" name="直線コネクタ 425">
          <a:extLst>
            <a:ext uri="{FF2B5EF4-FFF2-40B4-BE49-F238E27FC236}">
              <a16:creationId xmlns:a16="http://schemas.microsoft.com/office/drawing/2014/main" id="{E74E57BB-7258-46C4-874F-2DFAA8B84B1E}"/>
            </a:ext>
          </a:extLst>
        </xdr:cNvPr>
        <xdr:cNvCxnSpPr/>
      </xdr:nvCxnSpPr>
      <xdr:spPr>
        <a:xfrm>
          <a:off x="14611350" y="6103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40403</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E85E55E3-ED8B-4200-ABD9-4A2FB8F416C6}"/>
            </a:ext>
          </a:extLst>
        </xdr:cNvPr>
        <xdr:cNvSpPr txBox="1"/>
      </xdr:nvSpPr>
      <xdr:spPr>
        <a:xfrm>
          <a:off x="14735175" y="6365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61976</xdr:rowOff>
    </xdr:from>
    <xdr:to>
      <xdr:col>85</xdr:col>
      <xdr:colOff>177800</xdr:colOff>
      <xdr:row>39</xdr:row>
      <xdr:rowOff>163576</xdr:rowOff>
    </xdr:to>
    <xdr:sp macro="" textlink="">
      <xdr:nvSpPr>
        <xdr:cNvPr id="428" name="フローチャート: 判断 427">
          <a:extLst>
            <a:ext uri="{FF2B5EF4-FFF2-40B4-BE49-F238E27FC236}">
              <a16:creationId xmlns:a16="http://schemas.microsoft.com/office/drawing/2014/main" id="{CA8817ED-C5BD-41A9-84C2-DEA9B62CB43A}"/>
            </a:ext>
          </a:extLst>
        </xdr:cNvPr>
        <xdr:cNvSpPr/>
      </xdr:nvSpPr>
      <xdr:spPr>
        <a:xfrm>
          <a:off x="14649450" y="63897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64262</xdr:rowOff>
    </xdr:from>
    <xdr:to>
      <xdr:col>81</xdr:col>
      <xdr:colOff>101600</xdr:colOff>
      <xdr:row>39</xdr:row>
      <xdr:rowOff>165862</xdr:rowOff>
    </xdr:to>
    <xdr:sp macro="" textlink="">
      <xdr:nvSpPr>
        <xdr:cNvPr id="429" name="フローチャート: 判断 428">
          <a:extLst>
            <a:ext uri="{FF2B5EF4-FFF2-40B4-BE49-F238E27FC236}">
              <a16:creationId xmlns:a16="http://schemas.microsoft.com/office/drawing/2014/main" id="{2C2DD002-6275-4E3B-B8ED-4AE620AA1F0D}"/>
            </a:ext>
          </a:extLst>
        </xdr:cNvPr>
        <xdr:cNvSpPr/>
      </xdr:nvSpPr>
      <xdr:spPr>
        <a:xfrm>
          <a:off x="13887450" y="63920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13970</xdr:rowOff>
    </xdr:from>
    <xdr:to>
      <xdr:col>76</xdr:col>
      <xdr:colOff>165100</xdr:colOff>
      <xdr:row>39</xdr:row>
      <xdr:rowOff>115570</xdr:rowOff>
    </xdr:to>
    <xdr:sp macro="" textlink="">
      <xdr:nvSpPr>
        <xdr:cNvPr id="430" name="フローチャート: 判断 429">
          <a:extLst>
            <a:ext uri="{FF2B5EF4-FFF2-40B4-BE49-F238E27FC236}">
              <a16:creationId xmlns:a16="http://schemas.microsoft.com/office/drawing/2014/main" id="{375B0F23-5F71-42FC-AA90-482B8CBF7F58}"/>
            </a:ext>
          </a:extLst>
        </xdr:cNvPr>
        <xdr:cNvSpPr/>
      </xdr:nvSpPr>
      <xdr:spPr>
        <a:xfrm>
          <a:off x="130968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128270</xdr:rowOff>
    </xdr:from>
    <xdr:to>
      <xdr:col>72</xdr:col>
      <xdr:colOff>38100</xdr:colOff>
      <xdr:row>39</xdr:row>
      <xdr:rowOff>58420</xdr:rowOff>
    </xdr:to>
    <xdr:sp macro="" textlink="">
      <xdr:nvSpPr>
        <xdr:cNvPr id="431" name="フローチャート: 判断 430">
          <a:extLst>
            <a:ext uri="{FF2B5EF4-FFF2-40B4-BE49-F238E27FC236}">
              <a16:creationId xmlns:a16="http://schemas.microsoft.com/office/drawing/2014/main" id="{3DCAFA7F-6306-4635-8D5E-02BEA68C2494}"/>
            </a:ext>
          </a:extLst>
        </xdr:cNvPr>
        <xdr:cNvSpPr/>
      </xdr:nvSpPr>
      <xdr:spPr>
        <a:xfrm>
          <a:off x="122967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77978</xdr:rowOff>
    </xdr:from>
    <xdr:to>
      <xdr:col>67</xdr:col>
      <xdr:colOff>101600</xdr:colOff>
      <xdr:row>39</xdr:row>
      <xdr:rowOff>8128</xdr:rowOff>
    </xdr:to>
    <xdr:sp macro="" textlink="">
      <xdr:nvSpPr>
        <xdr:cNvPr id="432" name="フローチャート: 判断 431">
          <a:extLst>
            <a:ext uri="{FF2B5EF4-FFF2-40B4-BE49-F238E27FC236}">
              <a16:creationId xmlns:a16="http://schemas.microsoft.com/office/drawing/2014/main" id="{4101B4AB-B51D-418D-BFE2-29EA487513AB}"/>
            </a:ext>
          </a:extLst>
        </xdr:cNvPr>
        <xdr:cNvSpPr/>
      </xdr:nvSpPr>
      <xdr:spPr>
        <a:xfrm>
          <a:off x="11487150" y="624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DCB54FF-0094-4377-B9A2-708C300BD63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7548487-C109-424A-B019-EAA2CDDD908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B9461BF-B12A-4FAD-AC63-C9294FF5FAA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8427E48-A408-4050-933C-A9CD5A5AB50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FD5731F-AEAE-485D-95CC-97A6F079E6B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167132</xdr:rowOff>
    </xdr:from>
    <xdr:to>
      <xdr:col>85</xdr:col>
      <xdr:colOff>177800</xdr:colOff>
      <xdr:row>38</xdr:row>
      <xdr:rowOff>97282</xdr:rowOff>
    </xdr:to>
    <xdr:sp macro="" textlink="">
      <xdr:nvSpPr>
        <xdr:cNvPr id="438" name="楕円 437">
          <a:extLst>
            <a:ext uri="{FF2B5EF4-FFF2-40B4-BE49-F238E27FC236}">
              <a16:creationId xmlns:a16="http://schemas.microsoft.com/office/drawing/2014/main" id="{0A971994-C9D0-4EBF-A57F-3158E93736BA}"/>
            </a:ext>
          </a:extLst>
        </xdr:cNvPr>
        <xdr:cNvSpPr/>
      </xdr:nvSpPr>
      <xdr:spPr>
        <a:xfrm>
          <a:off x="14649450" y="61647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82059</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9112903C-86F2-4C6A-97FB-0F77123960E5}"/>
            </a:ext>
          </a:extLst>
        </xdr:cNvPr>
        <xdr:cNvSpPr txBox="1"/>
      </xdr:nvSpPr>
      <xdr:spPr>
        <a:xfrm>
          <a:off x="14735175" y="608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39116</xdr:rowOff>
    </xdr:from>
    <xdr:to>
      <xdr:col>81</xdr:col>
      <xdr:colOff>101600</xdr:colOff>
      <xdr:row>37</xdr:row>
      <xdr:rowOff>140716</xdr:rowOff>
    </xdr:to>
    <xdr:sp macro="" textlink="">
      <xdr:nvSpPr>
        <xdr:cNvPr id="440" name="楕円 439">
          <a:extLst>
            <a:ext uri="{FF2B5EF4-FFF2-40B4-BE49-F238E27FC236}">
              <a16:creationId xmlns:a16="http://schemas.microsoft.com/office/drawing/2014/main" id="{A7AE595B-24C1-4CA4-AE67-28F855B42BE7}"/>
            </a:ext>
          </a:extLst>
        </xdr:cNvPr>
        <xdr:cNvSpPr/>
      </xdr:nvSpPr>
      <xdr:spPr>
        <a:xfrm>
          <a:off x="13887450" y="60398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89916</xdr:rowOff>
    </xdr:from>
    <xdr:to>
      <xdr:col>85</xdr:col>
      <xdr:colOff>127000</xdr:colOff>
      <xdr:row>38</xdr:row>
      <xdr:rowOff>46482</xdr:rowOff>
    </xdr:to>
    <xdr:cxnSp macro="">
      <xdr:nvCxnSpPr>
        <xdr:cNvPr id="441" name="直線コネクタ 440">
          <a:extLst>
            <a:ext uri="{FF2B5EF4-FFF2-40B4-BE49-F238E27FC236}">
              <a16:creationId xmlns:a16="http://schemas.microsoft.com/office/drawing/2014/main" id="{C407AFC6-3AC1-4935-83E2-BAC2FB53D09B}"/>
            </a:ext>
          </a:extLst>
        </xdr:cNvPr>
        <xdr:cNvCxnSpPr/>
      </xdr:nvCxnSpPr>
      <xdr:spPr>
        <a:xfrm>
          <a:off x="13935075" y="6087491"/>
          <a:ext cx="762000" cy="1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80264</xdr:rowOff>
    </xdr:from>
    <xdr:to>
      <xdr:col>76</xdr:col>
      <xdr:colOff>165100</xdr:colOff>
      <xdr:row>37</xdr:row>
      <xdr:rowOff>10414</xdr:rowOff>
    </xdr:to>
    <xdr:sp macro="" textlink="">
      <xdr:nvSpPr>
        <xdr:cNvPr id="442" name="楕円 441">
          <a:extLst>
            <a:ext uri="{FF2B5EF4-FFF2-40B4-BE49-F238E27FC236}">
              <a16:creationId xmlns:a16="http://schemas.microsoft.com/office/drawing/2014/main" id="{17DB5131-D70E-4C62-9C03-900C1BBFB5A1}"/>
            </a:ext>
          </a:extLst>
        </xdr:cNvPr>
        <xdr:cNvSpPr/>
      </xdr:nvSpPr>
      <xdr:spPr>
        <a:xfrm>
          <a:off x="13096875" y="592226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131064</xdr:rowOff>
    </xdr:from>
    <xdr:to>
      <xdr:col>81</xdr:col>
      <xdr:colOff>50800</xdr:colOff>
      <xdr:row>37</xdr:row>
      <xdr:rowOff>89916</xdr:rowOff>
    </xdr:to>
    <xdr:cxnSp macro="">
      <xdr:nvCxnSpPr>
        <xdr:cNvPr id="443" name="直線コネクタ 442">
          <a:extLst>
            <a:ext uri="{FF2B5EF4-FFF2-40B4-BE49-F238E27FC236}">
              <a16:creationId xmlns:a16="http://schemas.microsoft.com/office/drawing/2014/main" id="{011985BD-A07F-43C2-9B69-EF75B066B72F}"/>
            </a:ext>
          </a:extLst>
        </xdr:cNvPr>
        <xdr:cNvCxnSpPr/>
      </xdr:nvCxnSpPr>
      <xdr:spPr>
        <a:xfrm>
          <a:off x="13144500" y="5969889"/>
          <a:ext cx="790575" cy="1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125984</xdr:rowOff>
    </xdr:from>
    <xdr:to>
      <xdr:col>72</xdr:col>
      <xdr:colOff>38100</xdr:colOff>
      <xdr:row>36</xdr:row>
      <xdr:rowOff>56134</xdr:rowOff>
    </xdr:to>
    <xdr:sp macro="" textlink="">
      <xdr:nvSpPr>
        <xdr:cNvPr id="444" name="楕円 443">
          <a:extLst>
            <a:ext uri="{FF2B5EF4-FFF2-40B4-BE49-F238E27FC236}">
              <a16:creationId xmlns:a16="http://schemas.microsoft.com/office/drawing/2014/main" id="{18710E64-80FF-4165-A994-584BF9550C8C}"/>
            </a:ext>
          </a:extLst>
        </xdr:cNvPr>
        <xdr:cNvSpPr/>
      </xdr:nvSpPr>
      <xdr:spPr>
        <a:xfrm>
          <a:off x="12296775" y="57997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5334</xdr:rowOff>
    </xdr:from>
    <xdr:to>
      <xdr:col>76</xdr:col>
      <xdr:colOff>114300</xdr:colOff>
      <xdr:row>36</xdr:row>
      <xdr:rowOff>131064</xdr:rowOff>
    </xdr:to>
    <xdr:cxnSp macro="">
      <xdr:nvCxnSpPr>
        <xdr:cNvPr id="445" name="直線コネクタ 444">
          <a:extLst>
            <a:ext uri="{FF2B5EF4-FFF2-40B4-BE49-F238E27FC236}">
              <a16:creationId xmlns:a16="http://schemas.microsoft.com/office/drawing/2014/main" id="{9A3D6DA9-AD8B-426E-9B28-9BEC20A40855}"/>
            </a:ext>
          </a:extLst>
        </xdr:cNvPr>
        <xdr:cNvCxnSpPr/>
      </xdr:nvCxnSpPr>
      <xdr:spPr>
        <a:xfrm>
          <a:off x="12344400" y="5847334"/>
          <a:ext cx="800100"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167132</xdr:rowOff>
    </xdr:from>
    <xdr:to>
      <xdr:col>67</xdr:col>
      <xdr:colOff>101600</xdr:colOff>
      <xdr:row>35</xdr:row>
      <xdr:rowOff>97282</xdr:rowOff>
    </xdr:to>
    <xdr:sp macro="" textlink="">
      <xdr:nvSpPr>
        <xdr:cNvPr id="446" name="楕円 445">
          <a:extLst>
            <a:ext uri="{FF2B5EF4-FFF2-40B4-BE49-F238E27FC236}">
              <a16:creationId xmlns:a16="http://schemas.microsoft.com/office/drawing/2014/main" id="{A21980A5-686F-4A13-93A2-2994ABC620D1}"/>
            </a:ext>
          </a:extLst>
        </xdr:cNvPr>
        <xdr:cNvSpPr/>
      </xdr:nvSpPr>
      <xdr:spPr>
        <a:xfrm>
          <a:off x="11487150" y="56789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46482</xdr:rowOff>
    </xdr:from>
    <xdr:to>
      <xdr:col>71</xdr:col>
      <xdr:colOff>177800</xdr:colOff>
      <xdr:row>36</xdr:row>
      <xdr:rowOff>5334</xdr:rowOff>
    </xdr:to>
    <xdr:cxnSp macro="">
      <xdr:nvCxnSpPr>
        <xdr:cNvPr id="447" name="直線コネクタ 446">
          <a:extLst>
            <a:ext uri="{FF2B5EF4-FFF2-40B4-BE49-F238E27FC236}">
              <a16:creationId xmlns:a16="http://schemas.microsoft.com/office/drawing/2014/main" id="{7438B2FB-2A98-4F85-A9A5-F7E2A0277DE9}"/>
            </a:ext>
          </a:extLst>
        </xdr:cNvPr>
        <xdr:cNvCxnSpPr/>
      </xdr:nvCxnSpPr>
      <xdr:spPr>
        <a:xfrm>
          <a:off x="11534775" y="5726557"/>
          <a:ext cx="809625" cy="1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156989</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71A387C6-8A27-4274-906B-B52CD7DD47F0}"/>
            </a:ext>
          </a:extLst>
        </xdr:cNvPr>
        <xdr:cNvSpPr txBox="1"/>
      </xdr:nvSpPr>
      <xdr:spPr>
        <a:xfrm>
          <a:off x="13745219" y="648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106697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98DA7679-81FD-49C2-AF63-4C00A9AC1B54}"/>
            </a:ext>
          </a:extLst>
        </xdr:cNvPr>
        <xdr:cNvSpPr txBox="1"/>
      </xdr:nvSpPr>
      <xdr:spPr>
        <a:xfrm>
          <a:off x="1296416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05855857-ADF6-46E9-9091-7C730ED1BBDC}"/>
            </a:ext>
          </a:extLst>
        </xdr:cNvPr>
        <xdr:cNvSpPr txBox="1"/>
      </xdr:nvSpPr>
      <xdr:spPr>
        <a:xfrm>
          <a:off x="12164069"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170705</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25519B64-87E1-43FE-BA32-62FBD5FA4DB3}"/>
            </a:ext>
          </a:extLst>
        </xdr:cNvPr>
        <xdr:cNvSpPr txBox="1"/>
      </xdr:nvSpPr>
      <xdr:spPr>
        <a:xfrm>
          <a:off x="11354444" y="632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157243</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179C3197-DAE5-41A2-90B9-81EF69F7F334}"/>
            </a:ext>
          </a:extLst>
        </xdr:cNvPr>
        <xdr:cNvSpPr txBox="1"/>
      </xdr:nvSpPr>
      <xdr:spPr>
        <a:xfrm>
          <a:off x="13745219" y="5837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26941</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B9A33DCE-FFB5-4AB7-A0D8-A3D7B18D8027}"/>
            </a:ext>
          </a:extLst>
        </xdr:cNvPr>
        <xdr:cNvSpPr txBox="1"/>
      </xdr:nvSpPr>
      <xdr:spPr>
        <a:xfrm>
          <a:off x="12964169" y="57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72661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7AA40E7B-ADF0-4A29-AEA9-CF56AA1FFD48}"/>
            </a:ext>
          </a:extLst>
        </xdr:cNvPr>
        <xdr:cNvSpPr txBox="1"/>
      </xdr:nvSpPr>
      <xdr:spPr>
        <a:xfrm>
          <a:off x="12164069" y="558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113809</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9B15E8A9-901C-4433-A10D-14C36D8CCEC3}"/>
            </a:ext>
          </a:extLst>
        </xdr:cNvPr>
        <xdr:cNvSpPr txBox="1"/>
      </xdr:nvSpPr>
      <xdr:spPr>
        <a:xfrm>
          <a:off x="11354444" y="546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4A757EAC-FF8C-4CC8-89B1-DCDF97D03D2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39282878-4D43-4D73-8900-DF3E071E178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8CE279E-51D2-40A1-AF14-8CCC2FC9B88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C6CD79F3-C68F-4821-B480-D4E7AC9F079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9A36C5B-21BB-44AB-9544-0D3805BBBDF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D48C232-25D5-453D-9125-2D46DFD2B22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C3FB1770-4344-4FF0-97F4-1A878D278F7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6DB4D301-3119-4639-ACC8-FF3D770D986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4AB3ABE2-5523-4A03-853B-7A73CC04561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D60690C-5A2D-4976-A010-53CC3929F59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62855F1D-D6BF-4647-9E71-EEAD5DF652DD}"/>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7" name="テキスト ボックス 466">
          <a:extLst>
            <a:ext uri="{FF2B5EF4-FFF2-40B4-BE49-F238E27FC236}">
              <a16:creationId xmlns:a16="http://schemas.microsoft.com/office/drawing/2014/main" id="{A207C2B1-889A-42E8-816D-27C70F5DECD8}"/>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3EDAB944-B607-4B00-B8C7-F2EEE19DA6DD}"/>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9" name="テキスト ボックス 468">
          <a:extLst>
            <a:ext uri="{FF2B5EF4-FFF2-40B4-BE49-F238E27FC236}">
              <a16:creationId xmlns:a16="http://schemas.microsoft.com/office/drawing/2014/main" id="{BC488134-871E-47E8-9B52-AECCAF0BD09B}"/>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4BD921EE-80C2-4864-A769-B3221B2301B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1" name="テキスト ボックス 470">
          <a:extLst>
            <a:ext uri="{FF2B5EF4-FFF2-40B4-BE49-F238E27FC236}">
              <a16:creationId xmlns:a16="http://schemas.microsoft.com/office/drawing/2014/main" id="{514F1888-97CA-4178-BD06-94B579DB3BDA}"/>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CB0EE8F3-127D-4789-907F-747D31B13C6E}"/>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3" name="テキスト ボックス 472">
          <a:extLst>
            <a:ext uri="{FF2B5EF4-FFF2-40B4-BE49-F238E27FC236}">
              <a16:creationId xmlns:a16="http://schemas.microsoft.com/office/drawing/2014/main" id="{21174A03-1418-4CE2-837C-6268F967090D}"/>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7D5FDB8B-66A1-4D1E-BCB1-DE46A15229B1}"/>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5" name="テキスト ボックス 474">
          <a:extLst>
            <a:ext uri="{FF2B5EF4-FFF2-40B4-BE49-F238E27FC236}">
              <a16:creationId xmlns:a16="http://schemas.microsoft.com/office/drawing/2014/main" id="{C8222F1C-3B36-4304-8AD7-D24049D106B0}"/>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F0C236C7-656D-46BB-A491-6333ED44B55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a:extLst>
            <a:ext uri="{FF2B5EF4-FFF2-40B4-BE49-F238E27FC236}">
              <a16:creationId xmlns:a16="http://schemas.microsoft.com/office/drawing/2014/main" id="{0E1AA692-B6A9-4EEC-B45B-89BA541BD5CE}"/>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52622F34-42AB-47D6-BA43-4700BBB17A8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96614</xdr:rowOff>
    </xdr:from>
    <xdr:to>
      <xdr:col>116</xdr:col>
      <xdr:colOff>62864</xdr:colOff>
      <xdr:row>42</xdr:row>
      <xdr:rowOff>15149</xdr:rowOff>
    </xdr:to>
    <xdr:cxnSp macro="">
      <xdr:nvCxnSpPr>
        <xdr:cNvPr id="479" name="直線コネクタ 478">
          <a:extLst>
            <a:ext uri="{FF2B5EF4-FFF2-40B4-BE49-F238E27FC236}">
              <a16:creationId xmlns:a16="http://schemas.microsoft.com/office/drawing/2014/main" id="{8CA614B2-5A2A-4C8A-B295-A65667B35462}"/>
            </a:ext>
          </a:extLst>
        </xdr:cNvPr>
        <xdr:cNvCxnSpPr/>
      </xdr:nvCxnSpPr>
      <xdr:spPr>
        <a:xfrm flipV="1">
          <a:off x="19954239" y="5449664"/>
          <a:ext cx="0" cy="1372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18976</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8C158CCA-3F44-480A-8450-BF2F234308EB}"/>
            </a:ext>
          </a:extLst>
        </xdr:cNvPr>
        <xdr:cNvSpPr txBox="1"/>
      </xdr:nvSpPr>
      <xdr:spPr>
        <a:xfrm>
          <a:off x="19992975" y="682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15149</xdr:rowOff>
    </xdr:from>
    <xdr:to>
      <xdr:col>116</xdr:col>
      <xdr:colOff>152400</xdr:colOff>
      <xdr:row>42</xdr:row>
      <xdr:rowOff>15149</xdr:rowOff>
    </xdr:to>
    <xdr:cxnSp macro="">
      <xdr:nvCxnSpPr>
        <xdr:cNvPr id="481" name="直線コネクタ 480">
          <a:extLst>
            <a:ext uri="{FF2B5EF4-FFF2-40B4-BE49-F238E27FC236}">
              <a16:creationId xmlns:a16="http://schemas.microsoft.com/office/drawing/2014/main" id="{F0806E7B-98B5-482F-9953-DF081C46339C}"/>
            </a:ext>
          </a:extLst>
        </xdr:cNvPr>
        <xdr:cNvCxnSpPr/>
      </xdr:nvCxnSpPr>
      <xdr:spPr>
        <a:xfrm>
          <a:off x="19878675" y="6822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43291</xdr:rowOff>
    </xdr:from>
    <xdr:ext cx="599010" cy="259045"/>
    <xdr:sp macro="" textlink="">
      <xdr:nvSpPr>
        <xdr:cNvPr id="482" name="【一般廃棄物処理施設】&#10;一人当たり有形固定資産（償却資産）額最大値テキスト">
          <a:extLst>
            <a:ext uri="{FF2B5EF4-FFF2-40B4-BE49-F238E27FC236}">
              <a16:creationId xmlns:a16="http://schemas.microsoft.com/office/drawing/2014/main" id="{4F0902B0-F1A5-41EA-B8D6-B24C4A5ED117}"/>
            </a:ext>
          </a:extLst>
        </xdr:cNvPr>
        <xdr:cNvSpPr txBox="1"/>
      </xdr:nvSpPr>
      <xdr:spPr>
        <a:xfrm>
          <a:off x="19992975" y="523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96614</xdr:rowOff>
    </xdr:from>
    <xdr:to>
      <xdr:col>116</xdr:col>
      <xdr:colOff>152400</xdr:colOff>
      <xdr:row>33</xdr:row>
      <xdr:rowOff>96614</xdr:rowOff>
    </xdr:to>
    <xdr:cxnSp macro="">
      <xdr:nvCxnSpPr>
        <xdr:cNvPr id="483" name="直線コネクタ 482">
          <a:extLst>
            <a:ext uri="{FF2B5EF4-FFF2-40B4-BE49-F238E27FC236}">
              <a16:creationId xmlns:a16="http://schemas.microsoft.com/office/drawing/2014/main" id="{EBE497C0-EC3D-4A83-8A41-A43EEBD6D70A}"/>
            </a:ext>
          </a:extLst>
        </xdr:cNvPr>
        <xdr:cNvCxnSpPr/>
      </xdr:nvCxnSpPr>
      <xdr:spPr>
        <a:xfrm>
          <a:off x="19878675" y="5449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163763</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6AB453D7-46EF-4A51-846F-7092F7EE7703}"/>
            </a:ext>
          </a:extLst>
        </xdr:cNvPr>
        <xdr:cNvSpPr txBox="1"/>
      </xdr:nvSpPr>
      <xdr:spPr>
        <a:xfrm>
          <a:off x="19992975" y="6323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13886</xdr:rowOff>
    </xdr:from>
    <xdr:to>
      <xdr:col>116</xdr:col>
      <xdr:colOff>114300</xdr:colOff>
      <xdr:row>39</xdr:row>
      <xdr:rowOff>115486</xdr:rowOff>
    </xdr:to>
    <xdr:sp macro="" textlink="">
      <xdr:nvSpPr>
        <xdr:cNvPr id="485" name="フローチャート: 判断 484">
          <a:extLst>
            <a:ext uri="{FF2B5EF4-FFF2-40B4-BE49-F238E27FC236}">
              <a16:creationId xmlns:a16="http://schemas.microsoft.com/office/drawing/2014/main" id="{458B86AC-0F04-4E24-88E7-7FC0AE35D3C7}"/>
            </a:ext>
          </a:extLst>
        </xdr:cNvPr>
        <xdr:cNvSpPr/>
      </xdr:nvSpPr>
      <xdr:spPr>
        <a:xfrm>
          <a:off x="19897725" y="63353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85865</xdr:rowOff>
    </xdr:from>
    <xdr:to>
      <xdr:col>112</xdr:col>
      <xdr:colOff>38100</xdr:colOff>
      <xdr:row>40</xdr:row>
      <xdr:rowOff>16015</xdr:rowOff>
    </xdr:to>
    <xdr:sp macro="" textlink="">
      <xdr:nvSpPr>
        <xdr:cNvPr id="486" name="フローチャート: 判断 485">
          <a:extLst>
            <a:ext uri="{FF2B5EF4-FFF2-40B4-BE49-F238E27FC236}">
              <a16:creationId xmlns:a16="http://schemas.microsoft.com/office/drawing/2014/main" id="{54203929-2257-4565-AB27-D66F2B51257E}"/>
            </a:ext>
          </a:extLst>
        </xdr:cNvPr>
        <xdr:cNvSpPr/>
      </xdr:nvSpPr>
      <xdr:spPr>
        <a:xfrm>
          <a:off x="19154775" y="6407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101040</xdr:rowOff>
    </xdr:from>
    <xdr:to>
      <xdr:col>107</xdr:col>
      <xdr:colOff>101600</xdr:colOff>
      <xdr:row>40</xdr:row>
      <xdr:rowOff>31190</xdr:rowOff>
    </xdr:to>
    <xdr:sp macro="" textlink="">
      <xdr:nvSpPr>
        <xdr:cNvPr id="487" name="フローチャート: 判断 486">
          <a:extLst>
            <a:ext uri="{FF2B5EF4-FFF2-40B4-BE49-F238E27FC236}">
              <a16:creationId xmlns:a16="http://schemas.microsoft.com/office/drawing/2014/main" id="{9BE01CEE-4D1C-494B-9657-1E5F873B9084}"/>
            </a:ext>
          </a:extLst>
        </xdr:cNvPr>
        <xdr:cNvSpPr/>
      </xdr:nvSpPr>
      <xdr:spPr>
        <a:xfrm>
          <a:off x="18345150" y="642881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111682</xdr:rowOff>
    </xdr:from>
    <xdr:to>
      <xdr:col>102</xdr:col>
      <xdr:colOff>165100</xdr:colOff>
      <xdr:row>40</xdr:row>
      <xdr:rowOff>41832</xdr:rowOff>
    </xdr:to>
    <xdr:sp macro="" textlink="">
      <xdr:nvSpPr>
        <xdr:cNvPr id="488" name="フローチャート: 判断 487">
          <a:extLst>
            <a:ext uri="{FF2B5EF4-FFF2-40B4-BE49-F238E27FC236}">
              <a16:creationId xmlns:a16="http://schemas.microsoft.com/office/drawing/2014/main" id="{64C833F0-2DFF-4F6C-8365-BEE1674E0679}"/>
            </a:ext>
          </a:extLst>
        </xdr:cNvPr>
        <xdr:cNvSpPr/>
      </xdr:nvSpPr>
      <xdr:spPr>
        <a:xfrm>
          <a:off x="17554575" y="64362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489" name="フローチャート: 判断 488">
          <a:extLst>
            <a:ext uri="{FF2B5EF4-FFF2-40B4-BE49-F238E27FC236}">
              <a16:creationId xmlns:a16="http://schemas.microsoft.com/office/drawing/2014/main" id="{1A262B5B-1093-43C9-BA78-BECB1FF7FB0D}"/>
            </a:ext>
          </a:extLst>
        </xdr:cNvPr>
        <xdr:cNvSpPr/>
      </xdr:nvSpPr>
      <xdr:spPr>
        <a:xfrm>
          <a:off x="16754475" y="642939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3671AA-4FFF-4167-A2D5-DCDF50CEBD6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6CED615-C14C-4C93-8B9B-D07C4A48476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2397E01-D0D3-4B38-A71E-EFFF0A26FD0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20D9DB45-134B-47DD-B089-058F44F148C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313CB6F-105A-4211-92E0-E0558785327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136694</xdr:rowOff>
    </xdr:from>
    <xdr:to>
      <xdr:col>116</xdr:col>
      <xdr:colOff>114300</xdr:colOff>
      <xdr:row>38</xdr:row>
      <xdr:rowOff>66844</xdr:rowOff>
    </xdr:to>
    <xdr:sp macro="" textlink="">
      <xdr:nvSpPr>
        <xdr:cNvPr id="495" name="楕円 494">
          <a:extLst>
            <a:ext uri="{FF2B5EF4-FFF2-40B4-BE49-F238E27FC236}">
              <a16:creationId xmlns:a16="http://schemas.microsoft.com/office/drawing/2014/main" id="{786A0CD2-A430-46AC-A57F-AEC323F64215}"/>
            </a:ext>
          </a:extLst>
        </xdr:cNvPr>
        <xdr:cNvSpPr/>
      </xdr:nvSpPr>
      <xdr:spPr>
        <a:xfrm>
          <a:off x="19897725" y="61406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159571</xdr:rowOff>
    </xdr:from>
    <xdr:ext cx="599010" cy="259045"/>
    <xdr:sp macro="" textlink="">
      <xdr:nvSpPr>
        <xdr:cNvPr id="496" name="【一般廃棄物処理施設】&#10;一人当たり有形固定資産（償却資産）額該当値テキスト">
          <a:extLst>
            <a:ext uri="{FF2B5EF4-FFF2-40B4-BE49-F238E27FC236}">
              <a16:creationId xmlns:a16="http://schemas.microsoft.com/office/drawing/2014/main" id="{9EC49E2C-E60E-405A-AFD1-A0AC9AF6EDB8}"/>
            </a:ext>
          </a:extLst>
        </xdr:cNvPr>
        <xdr:cNvSpPr txBox="1"/>
      </xdr:nvSpPr>
      <xdr:spPr>
        <a:xfrm>
          <a:off x="19992975" y="600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155923</xdr:rowOff>
    </xdr:from>
    <xdr:to>
      <xdr:col>112</xdr:col>
      <xdr:colOff>38100</xdr:colOff>
      <xdr:row>38</xdr:row>
      <xdr:rowOff>86073</xdr:rowOff>
    </xdr:to>
    <xdr:sp macro="" textlink="">
      <xdr:nvSpPr>
        <xdr:cNvPr id="497" name="楕円 496">
          <a:extLst>
            <a:ext uri="{FF2B5EF4-FFF2-40B4-BE49-F238E27FC236}">
              <a16:creationId xmlns:a16="http://schemas.microsoft.com/office/drawing/2014/main" id="{0267A05B-7746-4338-9170-D079A684FC23}"/>
            </a:ext>
          </a:extLst>
        </xdr:cNvPr>
        <xdr:cNvSpPr/>
      </xdr:nvSpPr>
      <xdr:spPr>
        <a:xfrm>
          <a:off x="19154775" y="61598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16044</xdr:rowOff>
    </xdr:from>
    <xdr:to>
      <xdr:col>116</xdr:col>
      <xdr:colOff>63500</xdr:colOff>
      <xdr:row>38</xdr:row>
      <xdr:rowOff>35273</xdr:rowOff>
    </xdr:to>
    <xdr:cxnSp macro="">
      <xdr:nvCxnSpPr>
        <xdr:cNvPr id="498" name="直線コネクタ 497">
          <a:extLst>
            <a:ext uri="{FF2B5EF4-FFF2-40B4-BE49-F238E27FC236}">
              <a16:creationId xmlns:a16="http://schemas.microsoft.com/office/drawing/2014/main" id="{8954B521-26A6-4188-A843-3C854C2CD948}"/>
            </a:ext>
          </a:extLst>
        </xdr:cNvPr>
        <xdr:cNvCxnSpPr/>
      </xdr:nvCxnSpPr>
      <xdr:spPr>
        <a:xfrm flipV="1">
          <a:off x="19202400" y="6178719"/>
          <a:ext cx="752475" cy="1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3268</xdr:rowOff>
    </xdr:from>
    <xdr:to>
      <xdr:col>107</xdr:col>
      <xdr:colOff>101600</xdr:colOff>
      <xdr:row>38</xdr:row>
      <xdr:rowOff>104868</xdr:rowOff>
    </xdr:to>
    <xdr:sp macro="" textlink="">
      <xdr:nvSpPr>
        <xdr:cNvPr id="499" name="楕円 498">
          <a:extLst>
            <a:ext uri="{FF2B5EF4-FFF2-40B4-BE49-F238E27FC236}">
              <a16:creationId xmlns:a16="http://schemas.microsoft.com/office/drawing/2014/main" id="{CCA47944-1F79-47C8-B556-AE9B2E3931F6}"/>
            </a:ext>
          </a:extLst>
        </xdr:cNvPr>
        <xdr:cNvSpPr/>
      </xdr:nvSpPr>
      <xdr:spPr>
        <a:xfrm>
          <a:off x="18345150" y="61691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35273</xdr:rowOff>
    </xdr:from>
    <xdr:to>
      <xdr:col>111</xdr:col>
      <xdr:colOff>177800</xdr:colOff>
      <xdr:row>38</xdr:row>
      <xdr:rowOff>54068</xdr:rowOff>
    </xdr:to>
    <xdr:cxnSp macro="">
      <xdr:nvCxnSpPr>
        <xdr:cNvPr id="500" name="直線コネクタ 499">
          <a:extLst>
            <a:ext uri="{FF2B5EF4-FFF2-40B4-BE49-F238E27FC236}">
              <a16:creationId xmlns:a16="http://schemas.microsoft.com/office/drawing/2014/main" id="{B9476D4B-80E0-4806-957E-ED92D04808D3}"/>
            </a:ext>
          </a:extLst>
        </xdr:cNvPr>
        <xdr:cNvCxnSpPr/>
      </xdr:nvCxnSpPr>
      <xdr:spPr>
        <a:xfrm flipV="1">
          <a:off x="18392775" y="6197948"/>
          <a:ext cx="809625"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25758</xdr:rowOff>
    </xdr:from>
    <xdr:to>
      <xdr:col>102</xdr:col>
      <xdr:colOff>165100</xdr:colOff>
      <xdr:row>38</xdr:row>
      <xdr:rowOff>127358</xdr:rowOff>
    </xdr:to>
    <xdr:sp macro="" textlink="">
      <xdr:nvSpPr>
        <xdr:cNvPr id="501" name="楕円 500">
          <a:extLst>
            <a:ext uri="{FF2B5EF4-FFF2-40B4-BE49-F238E27FC236}">
              <a16:creationId xmlns:a16="http://schemas.microsoft.com/office/drawing/2014/main" id="{E8B7B317-1A04-498B-BA81-746880ED653D}"/>
            </a:ext>
          </a:extLst>
        </xdr:cNvPr>
        <xdr:cNvSpPr/>
      </xdr:nvSpPr>
      <xdr:spPr>
        <a:xfrm>
          <a:off x="17554575" y="61916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54068</xdr:rowOff>
    </xdr:from>
    <xdr:to>
      <xdr:col>107</xdr:col>
      <xdr:colOff>50800</xdr:colOff>
      <xdr:row>38</xdr:row>
      <xdr:rowOff>76558</xdr:rowOff>
    </xdr:to>
    <xdr:cxnSp macro="">
      <xdr:nvCxnSpPr>
        <xdr:cNvPr id="502" name="直線コネクタ 501">
          <a:extLst>
            <a:ext uri="{FF2B5EF4-FFF2-40B4-BE49-F238E27FC236}">
              <a16:creationId xmlns:a16="http://schemas.microsoft.com/office/drawing/2014/main" id="{ECA78C8D-95BC-48D9-829F-4CED6B60D900}"/>
            </a:ext>
          </a:extLst>
        </xdr:cNvPr>
        <xdr:cNvCxnSpPr/>
      </xdr:nvCxnSpPr>
      <xdr:spPr>
        <a:xfrm flipV="1">
          <a:off x="17602200" y="6216743"/>
          <a:ext cx="790575" cy="2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38457</xdr:rowOff>
    </xdr:from>
    <xdr:to>
      <xdr:col>98</xdr:col>
      <xdr:colOff>38100</xdr:colOff>
      <xdr:row>38</xdr:row>
      <xdr:rowOff>140057</xdr:rowOff>
    </xdr:to>
    <xdr:sp macro="" textlink="">
      <xdr:nvSpPr>
        <xdr:cNvPr id="503" name="楕円 502">
          <a:extLst>
            <a:ext uri="{FF2B5EF4-FFF2-40B4-BE49-F238E27FC236}">
              <a16:creationId xmlns:a16="http://schemas.microsoft.com/office/drawing/2014/main" id="{5007DCCE-845B-483D-8B41-1A18879D8DB2}"/>
            </a:ext>
          </a:extLst>
        </xdr:cNvPr>
        <xdr:cNvSpPr/>
      </xdr:nvSpPr>
      <xdr:spPr>
        <a:xfrm>
          <a:off x="16754475" y="62011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76558</xdr:rowOff>
    </xdr:from>
    <xdr:to>
      <xdr:col>102</xdr:col>
      <xdr:colOff>114300</xdr:colOff>
      <xdr:row>38</xdr:row>
      <xdr:rowOff>89257</xdr:rowOff>
    </xdr:to>
    <xdr:cxnSp macro="">
      <xdr:nvCxnSpPr>
        <xdr:cNvPr id="504" name="直線コネクタ 503">
          <a:extLst>
            <a:ext uri="{FF2B5EF4-FFF2-40B4-BE49-F238E27FC236}">
              <a16:creationId xmlns:a16="http://schemas.microsoft.com/office/drawing/2014/main" id="{14691C0F-7F7F-46B5-8925-EFF501A11372}"/>
            </a:ext>
          </a:extLst>
        </xdr:cNvPr>
        <xdr:cNvCxnSpPr/>
      </xdr:nvCxnSpPr>
      <xdr:spPr>
        <a:xfrm flipV="1">
          <a:off x="16802100" y="6239233"/>
          <a:ext cx="80010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7142</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204C4BD7-70CD-4CBF-958F-FE5E4619A380}"/>
            </a:ext>
          </a:extLst>
        </xdr:cNvPr>
        <xdr:cNvSpPr txBox="1"/>
      </xdr:nvSpPr>
      <xdr:spPr>
        <a:xfrm>
          <a:off x="18915595" y="649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22317</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53330F47-7F9B-4AD2-8033-A9665A719A04}"/>
            </a:ext>
          </a:extLst>
        </xdr:cNvPr>
        <xdr:cNvSpPr txBox="1"/>
      </xdr:nvSpPr>
      <xdr:spPr>
        <a:xfrm>
          <a:off x="18134545" y="651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32959</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128606DD-CDB5-4664-8AB5-96AC3831FCA8}"/>
            </a:ext>
          </a:extLst>
        </xdr:cNvPr>
        <xdr:cNvSpPr txBox="1"/>
      </xdr:nvSpPr>
      <xdr:spPr>
        <a:xfrm>
          <a:off x="17324920" y="6516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22899</xdr:rowOff>
    </xdr:from>
    <xdr:ext cx="599010" cy="259045"/>
    <xdr:sp macro="" textlink="">
      <xdr:nvSpPr>
        <xdr:cNvPr id="508" name="n_4aveValue【一般廃棄物処理施設】&#10;一人当たり有形固定資産（償却資産）額">
          <a:extLst>
            <a:ext uri="{FF2B5EF4-FFF2-40B4-BE49-F238E27FC236}">
              <a16:creationId xmlns:a16="http://schemas.microsoft.com/office/drawing/2014/main" id="{C7EB1B7D-431E-4202-B1CF-3ECFC4BB9420}"/>
            </a:ext>
          </a:extLst>
        </xdr:cNvPr>
        <xdr:cNvSpPr txBox="1"/>
      </xdr:nvSpPr>
      <xdr:spPr>
        <a:xfrm>
          <a:off x="16524820" y="651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102600</xdr:rowOff>
    </xdr:from>
    <xdr:ext cx="599010" cy="259045"/>
    <xdr:sp macro="" textlink="">
      <xdr:nvSpPr>
        <xdr:cNvPr id="509" name="n_1mainValue【一般廃棄物処理施設】&#10;一人当たり有形固定資産（償却資産）額">
          <a:extLst>
            <a:ext uri="{FF2B5EF4-FFF2-40B4-BE49-F238E27FC236}">
              <a16:creationId xmlns:a16="http://schemas.microsoft.com/office/drawing/2014/main" id="{43C2F665-0682-4185-A5E4-0B0E5CF8281A}"/>
            </a:ext>
          </a:extLst>
        </xdr:cNvPr>
        <xdr:cNvSpPr txBox="1"/>
      </xdr:nvSpPr>
      <xdr:spPr>
        <a:xfrm>
          <a:off x="18915595" y="594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121395</xdr:rowOff>
    </xdr:from>
    <xdr:ext cx="599010" cy="259045"/>
    <xdr:sp macro="" textlink="">
      <xdr:nvSpPr>
        <xdr:cNvPr id="510" name="n_2mainValue【一般廃棄物処理施設】&#10;一人当たり有形固定資産（償却資産）額">
          <a:extLst>
            <a:ext uri="{FF2B5EF4-FFF2-40B4-BE49-F238E27FC236}">
              <a16:creationId xmlns:a16="http://schemas.microsoft.com/office/drawing/2014/main" id="{FA2B6332-3A42-4E51-8E66-EEEC7CAE551C}"/>
            </a:ext>
          </a:extLst>
        </xdr:cNvPr>
        <xdr:cNvSpPr txBox="1"/>
      </xdr:nvSpPr>
      <xdr:spPr>
        <a:xfrm>
          <a:off x="18134545" y="596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143885</xdr:rowOff>
    </xdr:from>
    <xdr:ext cx="599010" cy="259045"/>
    <xdr:sp macro="" textlink="">
      <xdr:nvSpPr>
        <xdr:cNvPr id="511" name="n_3mainValue【一般廃棄物処理施設】&#10;一人当たり有形固定資産（償却資産）額">
          <a:extLst>
            <a:ext uri="{FF2B5EF4-FFF2-40B4-BE49-F238E27FC236}">
              <a16:creationId xmlns:a16="http://schemas.microsoft.com/office/drawing/2014/main" id="{5B9E865B-B7AF-412E-9438-900CB8B39A60}"/>
            </a:ext>
          </a:extLst>
        </xdr:cNvPr>
        <xdr:cNvSpPr txBox="1"/>
      </xdr:nvSpPr>
      <xdr:spPr>
        <a:xfrm>
          <a:off x="17324920" y="597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156584</xdr:rowOff>
    </xdr:from>
    <xdr:ext cx="599010" cy="259045"/>
    <xdr:sp macro="" textlink="">
      <xdr:nvSpPr>
        <xdr:cNvPr id="512" name="n_4mainValue【一般廃棄物処理施設】&#10;一人当たり有形固定資産（償却資産）額">
          <a:extLst>
            <a:ext uri="{FF2B5EF4-FFF2-40B4-BE49-F238E27FC236}">
              <a16:creationId xmlns:a16="http://schemas.microsoft.com/office/drawing/2014/main" id="{E822A25C-06F3-47C4-B040-2F941486A749}"/>
            </a:ext>
          </a:extLst>
        </xdr:cNvPr>
        <xdr:cNvSpPr txBox="1"/>
      </xdr:nvSpPr>
      <xdr:spPr>
        <a:xfrm>
          <a:off x="16524820" y="599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A2AAB9C-F5E7-40AC-948B-6398B472944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935FE225-73D4-49AB-BB82-6140452844B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E35647E4-CFB7-4FCD-AA89-99244A4D30E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58098606-5F40-4BD9-93FA-B11F89221B9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C2E19969-49A0-447D-A6A5-4D27F7A9F04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857D14A3-922E-4267-8C20-D3A6520E29D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95A9442C-8F90-4B8B-8068-725ABC5E1E7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31D2130D-C924-43AB-AD4B-EC523FA9C93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16CE8C3F-AB59-4228-87C2-237C5F92E3F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AF3D6989-F3F2-4408-81DA-B1436B3DAEC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AEDDC7C3-F174-4F5E-B8E7-6C8342C853B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126D24C5-7B1A-496C-8D20-BD2C6727F70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8D7D22C9-054C-4BAB-85C1-8CA4B7370EC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BFC4BC5E-7252-4C92-83E3-E43711D13C4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FBC5DAF9-3B74-4D10-8AC2-5D9AB7DC309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C4CBF67-BD58-49B8-A8DF-AC93A6E3E84C}"/>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53D944E2-976A-4FC7-811B-4E5FDD72B65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2AD49A37-001C-45AE-B930-FEE27594CE91}"/>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3A2870B-D306-4037-966B-F1EEDDF4A11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630350D6-1BCB-471D-92D6-BBE1ED0A0EF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D4B3D314-138F-4993-8A5B-6130E214D52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8400F7FB-4ABD-417A-81C7-79C05CBB695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D64B2A1D-9574-4DEB-A549-B1874D3BBF06}"/>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BBF200AE-1EB6-4A95-9934-6DFAB2D26BA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537" name="直線コネクタ 536">
          <a:extLst>
            <a:ext uri="{FF2B5EF4-FFF2-40B4-BE49-F238E27FC236}">
              <a16:creationId xmlns:a16="http://schemas.microsoft.com/office/drawing/2014/main" id="{72DAAFE1-7F08-449A-ADD2-0CD06782DCB1}"/>
            </a:ext>
          </a:extLst>
        </xdr:cNvPr>
        <xdr:cNvCxnSpPr/>
      </xdr:nvCxnSpPr>
      <xdr:spPr>
        <a:xfrm flipV="1">
          <a:off x="14696439" y="8980805"/>
          <a:ext cx="0" cy="1287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8" name="【保健センター・保健所】&#10;有形固定資産減価償却率最小値テキスト">
          <a:extLst>
            <a:ext uri="{FF2B5EF4-FFF2-40B4-BE49-F238E27FC236}">
              <a16:creationId xmlns:a16="http://schemas.microsoft.com/office/drawing/2014/main" id="{41468EBD-F28D-4200-9C5D-D9BA3403C84D}"/>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9" name="直線コネクタ 538">
          <a:extLst>
            <a:ext uri="{FF2B5EF4-FFF2-40B4-BE49-F238E27FC236}">
              <a16:creationId xmlns:a16="http://schemas.microsoft.com/office/drawing/2014/main" id="{EF9E5BC9-CEDD-466D-949C-3863CD5186E6}"/>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F5DBB00D-CEBD-4258-89FD-8AABE1739E8D}"/>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41" name="直線コネクタ 540">
          <a:extLst>
            <a:ext uri="{FF2B5EF4-FFF2-40B4-BE49-F238E27FC236}">
              <a16:creationId xmlns:a16="http://schemas.microsoft.com/office/drawing/2014/main" id="{1370DBD0-BE42-41F3-B912-DA2B2C1CCD24}"/>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9DA558C0-CB40-4C58-AEA3-35B5B7455428}"/>
            </a:ext>
          </a:extLst>
        </xdr:cNvPr>
        <xdr:cNvSpPr txBox="1"/>
      </xdr:nvSpPr>
      <xdr:spPr>
        <a:xfrm>
          <a:off x="14735175" y="9708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3" name="フローチャート: 判断 542">
          <a:extLst>
            <a:ext uri="{FF2B5EF4-FFF2-40B4-BE49-F238E27FC236}">
              <a16:creationId xmlns:a16="http://schemas.microsoft.com/office/drawing/2014/main" id="{2341819A-7553-435E-AFC5-66201FE750A0}"/>
            </a:ext>
          </a:extLst>
        </xdr:cNvPr>
        <xdr:cNvSpPr/>
      </xdr:nvSpPr>
      <xdr:spPr>
        <a:xfrm>
          <a:off x="14649450"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544" name="フローチャート: 判断 543">
          <a:extLst>
            <a:ext uri="{FF2B5EF4-FFF2-40B4-BE49-F238E27FC236}">
              <a16:creationId xmlns:a16="http://schemas.microsoft.com/office/drawing/2014/main" id="{FC279663-2E25-4166-B34D-89B3AA9F162E}"/>
            </a:ext>
          </a:extLst>
        </xdr:cNvPr>
        <xdr:cNvSpPr/>
      </xdr:nvSpPr>
      <xdr:spPr>
        <a:xfrm>
          <a:off x="13887450" y="97237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545" name="フローチャート: 判断 544">
          <a:extLst>
            <a:ext uri="{FF2B5EF4-FFF2-40B4-BE49-F238E27FC236}">
              <a16:creationId xmlns:a16="http://schemas.microsoft.com/office/drawing/2014/main" id="{B9C18F74-3B54-4058-BE56-2EC382C40CCF}"/>
            </a:ext>
          </a:extLst>
        </xdr:cNvPr>
        <xdr:cNvSpPr/>
      </xdr:nvSpPr>
      <xdr:spPr>
        <a:xfrm>
          <a:off x="13096875" y="9639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46" name="フローチャート: 判断 545">
          <a:extLst>
            <a:ext uri="{FF2B5EF4-FFF2-40B4-BE49-F238E27FC236}">
              <a16:creationId xmlns:a16="http://schemas.microsoft.com/office/drawing/2014/main" id="{C88B677A-4DC6-4237-A6B0-8ADBD1BE30E2}"/>
            </a:ext>
          </a:extLst>
        </xdr:cNvPr>
        <xdr:cNvSpPr/>
      </xdr:nvSpPr>
      <xdr:spPr>
        <a:xfrm>
          <a:off x="12296775" y="9603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547" name="フローチャート: 判断 546">
          <a:extLst>
            <a:ext uri="{FF2B5EF4-FFF2-40B4-BE49-F238E27FC236}">
              <a16:creationId xmlns:a16="http://schemas.microsoft.com/office/drawing/2014/main" id="{1A44652B-4A9C-46FF-A604-76D02CCFE57D}"/>
            </a:ext>
          </a:extLst>
        </xdr:cNvPr>
        <xdr:cNvSpPr/>
      </xdr:nvSpPr>
      <xdr:spPr>
        <a:xfrm>
          <a:off x="11487150" y="960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257FD3E-1BB8-4C3F-A64A-6259DF21C114}"/>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F461B98-84D1-4230-B939-8470F713841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88DE392-950A-4087-A93E-BB3C246C117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8C7712A-D6CA-4C28-BFC1-0B37F8FF7A8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C587347-8597-4D2C-B6CD-1713CE4F23A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124460</xdr:rowOff>
    </xdr:from>
    <xdr:to>
      <xdr:col>85</xdr:col>
      <xdr:colOff>177800</xdr:colOff>
      <xdr:row>59</xdr:row>
      <xdr:rowOff>54610</xdr:rowOff>
    </xdr:to>
    <xdr:sp macro="" textlink="">
      <xdr:nvSpPr>
        <xdr:cNvPr id="553" name="楕円 552">
          <a:extLst>
            <a:ext uri="{FF2B5EF4-FFF2-40B4-BE49-F238E27FC236}">
              <a16:creationId xmlns:a16="http://schemas.microsoft.com/office/drawing/2014/main" id="{B1170B80-62F5-4CEE-9E28-30DD98D6DE84}"/>
            </a:ext>
          </a:extLst>
        </xdr:cNvPr>
        <xdr:cNvSpPr/>
      </xdr:nvSpPr>
      <xdr:spPr>
        <a:xfrm>
          <a:off x="14649450" y="95224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147337</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CC6B69DD-A396-46E3-8D55-D318CE704EE3}"/>
            </a:ext>
          </a:extLst>
        </xdr:cNvPr>
        <xdr:cNvSpPr txBox="1"/>
      </xdr:nvSpPr>
      <xdr:spPr>
        <a:xfrm>
          <a:off x="14735175"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145415</xdr:rowOff>
    </xdr:from>
    <xdr:to>
      <xdr:col>81</xdr:col>
      <xdr:colOff>101600</xdr:colOff>
      <xdr:row>59</xdr:row>
      <xdr:rowOff>75565</xdr:rowOff>
    </xdr:to>
    <xdr:sp macro="" textlink="">
      <xdr:nvSpPr>
        <xdr:cNvPr id="555" name="楕円 554">
          <a:extLst>
            <a:ext uri="{FF2B5EF4-FFF2-40B4-BE49-F238E27FC236}">
              <a16:creationId xmlns:a16="http://schemas.microsoft.com/office/drawing/2014/main" id="{22717165-6682-41D7-9718-4C7C0F5E21E7}"/>
            </a:ext>
          </a:extLst>
        </xdr:cNvPr>
        <xdr:cNvSpPr/>
      </xdr:nvSpPr>
      <xdr:spPr>
        <a:xfrm>
          <a:off x="13887450" y="95434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3810</xdr:rowOff>
    </xdr:from>
    <xdr:to>
      <xdr:col>85</xdr:col>
      <xdr:colOff>127000</xdr:colOff>
      <xdr:row>59</xdr:row>
      <xdr:rowOff>24765</xdr:rowOff>
    </xdr:to>
    <xdr:cxnSp macro="">
      <xdr:nvCxnSpPr>
        <xdr:cNvPr id="556" name="直線コネクタ 555">
          <a:extLst>
            <a:ext uri="{FF2B5EF4-FFF2-40B4-BE49-F238E27FC236}">
              <a16:creationId xmlns:a16="http://schemas.microsoft.com/office/drawing/2014/main" id="{E9235466-5383-4987-A36C-7FA9397748C9}"/>
            </a:ext>
          </a:extLst>
        </xdr:cNvPr>
        <xdr:cNvCxnSpPr/>
      </xdr:nvCxnSpPr>
      <xdr:spPr>
        <a:xfrm flipV="1">
          <a:off x="13935075" y="9570085"/>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113030</xdr:rowOff>
    </xdr:from>
    <xdr:to>
      <xdr:col>76</xdr:col>
      <xdr:colOff>165100</xdr:colOff>
      <xdr:row>59</xdr:row>
      <xdr:rowOff>43180</xdr:rowOff>
    </xdr:to>
    <xdr:sp macro="" textlink="">
      <xdr:nvSpPr>
        <xdr:cNvPr id="557" name="楕円 556">
          <a:extLst>
            <a:ext uri="{FF2B5EF4-FFF2-40B4-BE49-F238E27FC236}">
              <a16:creationId xmlns:a16="http://schemas.microsoft.com/office/drawing/2014/main" id="{9126C9A9-B035-4D15-8831-22C0CC0ADCC8}"/>
            </a:ext>
          </a:extLst>
        </xdr:cNvPr>
        <xdr:cNvSpPr/>
      </xdr:nvSpPr>
      <xdr:spPr>
        <a:xfrm>
          <a:off x="13096875" y="9514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163830</xdr:rowOff>
    </xdr:from>
    <xdr:to>
      <xdr:col>81</xdr:col>
      <xdr:colOff>50800</xdr:colOff>
      <xdr:row>59</xdr:row>
      <xdr:rowOff>24765</xdr:rowOff>
    </xdr:to>
    <xdr:cxnSp macro="">
      <xdr:nvCxnSpPr>
        <xdr:cNvPr id="558" name="直線コネクタ 557">
          <a:extLst>
            <a:ext uri="{FF2B5EF4-FFF2-40B4-BE49-F238E27FC236}">
              <a16:creationId xmlns:a16="http://schemas.microsoft.com/office/drawing/2014/main" id="{8721D4ED-0BDF-4EF3-BF21-F2DCA522CD5E}"/>
            </a:ext>
          </a:extLst>
        </xdr:cNvPr>
        <xdr:cNvCxnSpPr/>
      </xdr:nvCxnSpPr>
      <xdr:spPr>
        <a:xfrm>
          <a:off x="13144500" y="9561830"/>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82550</xdr:rowOff>
    </xdr:from>
    <xdr:to>
      <xdr:col>72</xdr:col>
      <xdr:colOff>38100</xdr:colOff>
      <xdr:row>59</xdr:row>
      <xdr:rowOff>12700</xdr:rowOff>
    </xdr:to>
    <xdr:sp macro="" textlink="">
      <xdr:nvSpPr>
        <xdr:cNvPr id="559" name="楕円 558">
          <a:extLst>
            <a:ext uri="{FF2B5EF4-FFF2-40B4-BE49-F238E27FC236}">
              <a16:creationId xmlns:a16="http://schemas.microsoft.com/office/drawing/2014/main" id="{94F94038-7E5B-4910-959E-0EF203770D70}"/>
            </a:ext>
          </a:extLst>
        </xdr:cNvPr>
        <xdr:cNvSpPr/>
      </xdr:nvSpPr>
      <xdr:spPr>
        <a:xfrm>
          <a:off x="12296775" y="94869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133350</xdr:rowOff>
    </xdr:from>
    <xdr:to>
      <xdr:col>76</xdr:col>
      <xdr:colOff>114300</xdr:colOff>
      <xdr:row>58</xdr:row>
      <xdr:rowOff>163830</xdr:rowOff>
    </xdr:to>
    <xdr:cxnSp macro="">
      <xdr:nvCxnSpPr>
        <xdr:cNvPr id="560" name="直線コネクタ 559">
          <a:extLst>
            <a:ext uri="{FF2B5EF4-FFF2-40B4-BE49-F238E27FC236}">
              <a16:creationId xmlns:a16="http://schemas.microsoft.com/office/drawing/2014/main" id="{64A40823-2B70-4594-816A-705E95F54464}"/>
            </a:ext>
          </a:extLst>
        </xdr:cNvPr>
        <xdr:cNvCxnSpPr/>
      </xdr:nvCxnSpPr>
      <xdr:spPr>
        <a:xfrm>
          <a:off x="12344400" y="9534525"/>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48260</xdr:rowOff>
    </xdr:from>
    <xdr:to>
      <xdr:col>67</xdr:col>
      <xdr:colOff>101600</xdr:colOff>
      <xdr:row>58</xdr:row>
      <xdr:rowOff>149860</xdr:rowOff>
    </xdr:to>
    <xdr:sp macro="" textlink="">
      <xdr:nvSpPr>
        <xdr:cNvPr id="561" name="楕円 560">
          <a:extLst>
            <a:ext uri="{FF2B5EF4-FFF2-40B4-BE49-F238E27FC236}">
              <a16:creationId xmlns:a16="http://schemas.microsoft.com/office/drawing/2014/main" id="{73B8FD61-F935-453D-B95B-6EFF35345AE3}"/>
            </a:ext>
          </a:extLst>
        </xdr:cNvPr>
        <xdr:cNvSpPr/>
      </xdr:nvSpPr>
      <xdr:spPr>
        <a:xfrm>
          <a:off x="11487150" y="94462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99060</xdr:rowOff>
    </xdr:from>
    <xdr:to>
      <xdr:col>71</xdr:col>
      <xdr:colOff>177800</xdr:colOff>
      <xdr:row>58</xdr:row>
      <xdr:rowOff>133350</xdr:rowOff>
    </xdr:to>
    <xdr:cxnSp macro="">
      <xdr:nvCxnSpPr>
        <xdr:cNvPr id="562" name="直線コネクタ 561">
          <a:extLst>
            <a:ext uri="{FF2B5EF4-FFF2-40B4-BE49-F238E27FC236}">
              <a16:creationId xmlns:a16="http://schemas.microsoft.com/office/drawing/2014/main" id="{48377449-4C49-4D0F-86BA-3090CE73A7FF}"/>
            </a:ext>
          </a:extLst>
        </xdr:cNvPr>
        <xdr:cNvCxnSpPr/>
      </xdr:nvCxnSpPr>
      <xdr:spPr>
        <a:xfrm>
          <a:off x="11534775" y="9503410"/>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91457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65EF06D2-40A5-4009-83A1-DE22A01FDBCA}"/>
            </a:ext>
          </a:extLst>
        </xdr:cNvPr>
        <xdr:cNvSpPr txBox="1"/>
      </xdr:nvSpPr>
      <xdr:spPr>
        <a:xfrm>
          <a:off x="13745219"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169562</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7A998DD5-9D64-427B-A136-F46D88E7F77F}"/>
            </a:ext>
          </a:extLst>
        </xdr:cNvPr>
        <xdr:cNvSpPr txBox="1"/>
      </xdr:nvSpPr>
      <xdr:spPr>
        <a:xfrm>
          <a:off x="12964169" y="972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133367</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CB27A144-70ED-453B-90DF-038288C6E7C2}"/>
            </a:ext>
          </a:extLst>
        </xdr:cNvPr>
        <xdr:cNvSpPr txBox="1"/>
      </xdr:nvSpPr>
      <xdr:spPr>
        <a:xfrm>
          <a:off x="12164069" y="969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135272</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71A0DD08-0C68-426D-8762-9DD5BE1D4EB2}"/>
            </a:ext>
          </a:extLst>
        </xdr:cNvPr>
        <xdr:cNvSpPr txBox="1"/>
      </xdr:nvSpPr>
      <xdr:spPr>
        <a:xfrm>
          <a:off x="11354444" y="969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92092</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130D8CDF-622B-4F47-AF25-31F437D78134}"/>
            </a:ext>
          </a:extLst>
        </xdr:cNvPr>
        <xdr:cNvSpPr txBox="1"/>
      </xdr:nvSpPr>
      <xdr:spPr>
        <a:xfrm>
          <a:off x="13745219" y="933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59707</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37B278CA-BAE7-4903-8B15-4805218F06AA}"/>
            </a:ext>
          </a:extLst>
        </xdr:cNvPr>
        <xdr:cNvSpPr txBox="1"/>
      </xdr:nvSpPr>
      <xdr:spPr>
        <a:xfrm>
          <a:off x="12964169"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29227</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2EFC886C-93B3-441C-A6DE-DCD598F46C5C}"/>
            </a:ext>
          </a:extLst>
        </xdr:cNvPr>
        <xdr:cNvSpPr txBox="1"/>
      </xdr:nvSpPr>
      <xdr:spPr>
        <a:xfrm>
          <a:off x="12164069" y="926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166387</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655DF186-F1B3-47D0-A8F0-D0E19457348A}"/>
            </a:ext>
          </a:extLst>
        </xdr:cNvPr>
        <xdr:cNvSpPr txBox="1"/>
      </xdr:nvSpPr>
      <xdr:spPr>
        <a:xfrm>
          <a:off x="11354444" y="924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E8C32235-36D3-483F-B460-F288D47F5D5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BB78D90E-29A1-4709-B390-52954EDD7F5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98A64AB0-007B-4FDD-A44C-3C32F805786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CF16277B-E7A1-411B-83D2-463B37A41A3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F372D66A-9262-4190-8BE5-FD862FFC88E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8E8BAACC-8795-4562-AFC0-97B87B178F6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A3689BCF-793C-4D11-9E98-323070167F1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4626833-77CC-4E3D-915A-7ACDE29A587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6E54B3DC-A5EA-4989-9BBF-3A6286F0AC4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C80F244-B1C5-4449-B50C-9350CC6C37A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a:extLst>
            <a:ext uri="{FF2B5EF4-FFF2-40B4-BE49-F238E27FC236}">
              <a16:creationId xmlns:a16="http://schemas.microsoft.com/office/drawing/2014/main" id="{D8795E10-C2D2-4013-BC76-D2F2182A4F6D}"/>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2" name="テキスト ボックス 581">
          <a:extLst>
            <a:ext uri="{FF2B5EF4-FFF2-40B4-BE49-F238E27FC236}">
              <a16:creationId xmlns:a16="http://schemas.microsoft.com/office/drawing/2014/main" id="{7C16D008-D483-4280-8725-845B68CA5C6D}"/>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a:extLst>
            <a:ext uri="{FF2B5EF4-FFF2-40B4-BE49-F238E27FC236}">
              <a16:creationId xmlns:a16="http://schemas.microsoft.com/office/drawing/2014/main" id="{97F49F16-441C-4011-81E2-BA85B1F9DF3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4" name="テキスト ボックス 583">
          <a:extLst>
            <a:ext uri="{FF2B5EF4-FFF2-40B4-BE49-F238E27FC236}">
              <a16:creationId xmlns:a16="http://schemas.microsoft.com/office/drawing/2014/main" id="{3AC5CAF1-DFC9-4C09-BA85-6939078B1C71}"/>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a:extLst>
            <a:ext uri="{FF2B5EF4-FFF2-40B4-BE49-F238E27FC236}">
              <a16:creationId xmlns:a16="http://schemas.microsoft.com/office/drawing/2014/main" id="{8AE36D48-3FA5-48EA-BBBA-3E8CD70A50CA}"/>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6" name="テキスト ボックス 585">
          <a:extLst>
            <a:ext uri="{FF2B5EF4-FFF2-40B4-BE49-F238E27FC236}">
              <a16:creationId xmlns:a16="http://schemas.microsoft.com/office/drawing/2014/main" id="{D624C56C-6DDA-4FFA-8A58-FE1D50B6D471}"/>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a:extLst>
            <a:ext uri="{FF2B5EF4-FFF2-40B4-BE49-F238E27FC236}">
              <a16:creationId xmlns:a16="http://schemas.microsoft.com/office/drawing/2014/main" id="{562BE28B-07F7-4C51-AB8D-6A2BB0686359}"/>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8" name="テキスト ボックス 587">
          <a:extLst>
            <a:ext uri="{FF2B5EF4-FFF2-40B4-BE49-F238E27FC236}">
              <a16:creationId xmlns:a16="http://schemas.microsoft.com/office/drawing/2014/main" id="{95E09E05-62A1-4F6D-9059-08A4F75BEFD3}"/>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a:extLst>
            <a:ext uri="{FF2B5EF4-FFF2-40B4-BE49-F238E27FC236}">
              <a16:creationId xmlns:a16="http://schemas.microsoft.com/office/drawing/2014/main" id="{8861A771-DC1C-4A97-A0FA-0D504B9B0317}"/>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0" name="テキスト ボックス 589">
          <a:extLst>
            <a:ext uri="{FF2B5EF4-FFF2-40B4-BE49-F238E27FC236}">
              <a16:creationId xmlns:a16="http://schemas.microsoft.com/office/drawing/2014/main" id="{CD1D42C0-81DE-4A27-832E-298F98BAF871}"/>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DAEE2967-FD75-49A1-8A36-6934E81BD95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AAF63E72-C837-4801-A862-28B912BD255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26CFE8C3-F532-41E6-B4B0-07444A8310B7}"/>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594" name="直線コネクタ 593">
          <a:extLst>
            <a:ext uri="{FF2B5EF4-FFF2-40B4-BE49-F238E27FC236}">
              <a16:creationId xmlns:a16="http://schemas.microsoft.com/office/drawing/2014/main" id="{096132B7-AA4D-436D-BE6B-046EB04F9C56}"/>
            </a:ext>
          </a:extLst>
        </xdr:cNvPr>
        <xdr:cNvCxnSpPr/>
      </xdr:nvCxnSpPr>
      <xdr:spPr>
        <a:xfrm flipV="1">
          <a:off x="19954239" y="9249410"/>
          <a:ext cx="0" cy="1142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1457A924-3CD5-427D-A6BA-E88F78BC48BD}"/>
            </a:ext>
          </a:extLst>
        </xdr:cNvPr>
        <xdr:cNvSpPr txBox="1"/>
      </xdr:nvSpPr>
      <xdr:spPr>
        <a:xfrm>
          <a:off x="19992975"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596" name="直線コネクタ 595">
          <a:extLst>
            <a:ext uri="{FF2B5EF4-FFF2-40B4-BE49-F238E27FC236}">
              <a16:creationId xmlns:a16="http://schemas.microsoft.com/office/drawing/2014/main" id="{913D4FDB-95A9-4ABC-9BA3-156E99FDD1AF}"/>
            </a:ext>
          </a:extLst>
        </xdr:cNvPr>
        <xdr:cNvCxnSpPr/>
      </xdr:nvCxnSpPr>
      <xdr:spPr>
        <a:xfrm>
          <a:off x="19878675" y="10391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1483BEFC-167D-4B08-8D6E-5E730B415BC6}"/>
            </a:ext>
          </a:extLst>
        </xdr:cNvPr>
        <xdr:cNvSpPr txBox="1"/>
      </xdr:nvSpPr>
      <xdr:spPr>
        <a:xfrm>
          <a:off x="19992975" y="904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98" name="直線コネクタ 597">
          <a:extLst>
            <a:ext uri="{FF2B5EF4-FFF2-40B4-BE49-F238E27FC236}">
              <a16:creationId xmlns:a16="http://schemas.microsoft.com/office/drawing/2014/main" id="{CD440FA8-95B4-4D60-806B-42509DDA294F}"/>
            </a:ext>
          </a:extLst>
        </xdr:cNvPr>
        <xdr:cNvCxnSpPr/>
      </xdr:nvCxnSpPr>
      <xdr:spPr>
        <a:xfrm>
          <a:off x="19878675" y="9249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CA7B14BC-38AA-4838-A4EA-7E41907FE8D6}"/>
            </a:ext>
          </a:extLst>
        </xdr:cNvPr>
        <xdr:cNvSpPr txBox="1"/>
      </xdr:nvSpPr>
      <xdr:spPr>
        <a:xfrm>
          <a:off x="19992975" y="10078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00" name="フローチャート: 判断 599">
          <a:extLst>
            <a:ext uri="{FF2B5EF4-FFF2-40B4-BE49-F238E27FC236}">
              <a16:creationId xmlns:a16="http://schemas.microsoft.com/office/drawing/2014/main" id="{23438EB1-31CB-44A6-9828-6802AD47A802}"/>
            </a:ext>
          </a:extLst>
        </xdr:cNvPr>
        <xdr:cNvSpPr/>
      </xdr:nvSpPr>
      <xdr:spPr>
        <a:xfrm>
          <a:off x="19897725" y="10093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601" name="フローチャート: 判断 600">
          <a:extLst>
            <a:ext uri="{FF2B5EF4-FFF2-40B4-BE49-F238E27FC236}">
              <a16:creationId xmlns:a16="http://schemas.microsoft.com/office/drawing/2014/main" id="{7AEB32D6-47EB-4CA7-A833-E7BC59C2EC33}"/>
            </a:ext>
          </a:extLst>
        </xdr:cNvPr>
        <xdr:cNvSpPr/>
      </xdr:nvSpPr>
      <xdr:spPr>
        <a:xfrm>
          <a:off x="19154775" y="10134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602" name="フローチャート: 判断 601">
          <a:extLst>
            <a:ext uri="{FF2B5EF4-FFF2-40B4-BE49-F238E27FC236}">
              <a16:creationId xmlns:a16="http://schemas.microsoft.com/office/drawing/2014/main" id="{E21374B3-85BC-4848-946D-56A5B1586B27}"/>
            </a:ext>
          </a:extLst>
        </xdr:cNvPr>
        <xdr:cNvSpPr/>
      </xdr:nvSpPr>
      <xdr:spPr>
        <a:xfrm>
          <a:off x="18345150" y="101130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603" name="フローチャート: 判断 602">
          <a:extLst>
            <a:ext uri="{FF2B5EF4-FFF2-40B4-BE49-F238E27FC236}">
              <a16:creationId xmlns:a16="http://schemas.microsoft.com/office/drawing/2014/main" id="{0CECC0C4-AED9-45D8-AFAC-2B30E1501F0B}"/>
            </a:ext>
          </a:extLst>
        </xdr:cNvPr>
        <xdr:cNvSpPr/>
      </xdr:nvSpPr>
      <xdr:spPr>
        <a:xfrm>
          <a:off x="17554575" y="10121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604" name="フローチャート: 判断 603">
          <a:extLst>
            <a:ext uri="{FF2B5EF4-FFF2-40B4-BE49-F238E27FC236}">
              <a16:creationId xmlns:a16="http://schemas.microsoft.com/office/drawing/2014/main" id="{291B11A0-A5EB-42F3-AFBB-E22C4203BE40}"/>
            </a:ext>
          </a:extLst>
        </xdr:cNvPr>
        <xdr:cNvSpPr/>
      </xdr:nvSpPr>
      <xdr:spPr>
        <a:xfrm>
          <a:off x="16754475" y="10146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3EF0CA3-9FD2-4986-A229-B3EAB2D11D5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D0F15B2-6A00-4504-9EA0-83CC1489D19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7A25FF7-07C6-4733-BE9A-4EB756BA4E2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B557A4E-2A3C-4F01-A50A-288DCA7425F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81E6F79-41A4-4B2F-B15C-A92772572E6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111125</xdr:rowOff>
    </xdr:from>
    <xdr:to>
      <xdr:col>116</xdr:col>
      <xdr:colOff>114300</xdr:colOff>
      <xdr:row>62</xdr:row>
      <xdr:rowOff>41275</xdr:rowOff>
    </xdr:to>
    <xdr:sp macro="" textlink="">
      <xdr:nvSpPr>
        <xdr:cNvPr id="610" name="楕円 609">
          <a:extLst>
            <a:ext uri="{FF2B5EF4-FFF2-40B4-BE49-F238E27FC236}">
              <a16:creationId xmlns:a16="http://schemas.microsoft.com/office/drawing/2014/main" id="{486B1F42-AB32-4E63-BF12-835191C10E66}"/>
            </a:ext>
          </a:extLst>
        </xdr:cNvPr>
        <xdr:cNvSpPr/>
      </xdr:nvSpPr>
      <xdr:spPr>
        <a:xfrm>
          <a:off x="19897725" y="9998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134002</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B532FBB2-9E70-47C6-971A-FC03247902AA}"/>
            </a:ext>
          </a:extLst>
        </xdr:cNvPr>
        <xdr:cNvSpPr txBox="1"/>
      </xdr:nvSpPr>
      <xdr:spPr>
        <a:xfrm>
          <a:off x="19992975" y="985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122555</xdr:rowOff>
    </xdr:from>
    <xdr:to>
      <xdr:col>112</xdr:col>
      <xdr:colOff>38100</xdr:colOff>
      <xdr:row>62</xdr:row>
      <xdr:rowOff>52705</xdr:rowOff>
    </xdr:to>
    <xdr:sp macro="" textlink="">
      <xdr:nvSpPr>
        <xdr:cNvPr id="612" name="楕円 611">
          <a:extLst>
            <a:ext uri="{FF2B5EF4-FFF2-40B4-BE49-F238E27FC236}">
              <a16:creationId xmlns:a16="http://schemas.microsoft.com/office/drawing/2014/main" id="{93CCA5B9-A743-4ACB-87F6-D79D9458B24C}"/>
            </a:ext>
          </a:extLst>
        </xdr:cNvPr>
        <xdr:cNvSpPr/>
      </xdr:nvSpPr>
      <xdr:spPr>
        <a:xfrm>
          <a:off x="19154775" y="100126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161925</xdr:rowOff>
    </xdr:from>
    <xdr:to>
      <xdr:col>116</xdr:col>
      <xdr:colOff>63500</xdr:colOff>
      <xdr:row>62</xdr:row>
      <xdr:rowOff>1905</xdr:rowOff>
    </xdr:to>
    <xdr:cxnSp macro="">
      <xdr:nvCxnSpPr>
        <xdr:cNvPr id="613" name="直線コネクタ 612">
          <a:extLst>
            <a:ext uri="{FF2B5EF4-FFF2-40B4-BE49-F238E27FC236}">
              <a16:creationId xmlns:a16="http://schemas.microsoft.com/office/drawing/2014/main" id="{F85CF92C-767A-46A0-BDEA-35B7D00A4A56}"/>
            </a:ext>
          </a:extLst>
        </xdr:cNvPr>
        <xdr:cNvCxnSpPr/>
      </xdr:nvCxnSpPr>
      <xdr:spPr>
        <a:xfrm flipV="1">
          <a:off x="19202400" y="10045700"/>
          <a:ext cx="7524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133985</xdr:rowOff>
    </xdr:from>
    <xdr:to>
      <xdr:col>107</xdr:col>
      <xdr:colOff>101600</xdr:colOff>
      <xdr:row>62</xdr:row>
      <xdr:rowOff>64135</xdr:rowOff>
    </xdr:to>
    <xdr:sp macro="" textlink="">
      <xdr:nvSpPr>
        <xdr:cNvPr id="614" name="楕円 613">
          <a:extLst>
            <a:ext uri="{FF2B5EF4-FFF2-40B4-BE49-F238E27FC236}">
              <a16:creationId xmlns:a16="http://schemas.microsoft.com/office/drawing/2014/main" id="{3915B74B-77D6-42F6-AF02-52108D87D157}"/>
            </a:ext>
          </a:extLst>
        </xdr:cNvPr>
        <xdr:cNvSpPr/>
      </xdr:nvSpPr>
      <xdr:spPr>
        <a:xfrm>
          <a:off x="18345150" y="10020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1905</xdr:rowOff>
    </xdr:from>
    <xdr:to>
      <xdr:col>111</xdr:col>
      <xdr:colOff>177800</xdr:colOff>
      <xdr:row>62</xdr:row>
      <xdr:rowOff>13335</xdr:rowOff>
    </xdr:to>
    <xdr:cxnSp macro="">
      <xdr:nvCxnSpPr>
        <xdr:cNvPr id="615" name="直線コネクタ 614">
          <a:extLst>
            <a:ext uri="{FF2B5EF4-FFF2-40B4-BE49-F238E27FC236}">
              <a16:creationId xmlns:a16="http://schemas.microsoft.com/office/drawing/2014/main" id="{E70FDE0E-E0F2-4B5A-99D2-608324644001}"/>
            </a:ext>
          </a:extLst>
        </xdr:cNvPr>
        <xdr:cNvCxnSpPr/>
      </xdr:nvCxnSpPr>
      <xdr:spPr>
        <a:xfrm flipV="1">
          <a:off x="18392775" y="10050780"/>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16" name="楕円 615">
          <a:extLst>
            <a:ext uri="{FF2B5EF4-FFF2-40B4-BE49-F238E27FC236}">
              <a16:creationId xmlns:a16="http://schemas.microsoft.com/office/drawing/2014/main" id="{B74AD659-36BB-4335-B5F4-279DE5BE5783}"/>
            </a:ext>
          </a:extLst>
        </xdr:cNvPr>
        <xdr:cNvSpPr/>
      </xdr:nvSpPr>
      <xdr:spPr>
        <a:xfrm>
          <a:off x="17554575" y="10027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13335</xdr:rowOff>
    </xdr:from>
    <xdr:to>
      <xdr:col>107</xdr:col>
      <xdr:colOff>50800</xdr:colOff>
      <xdr:row>62</xdr:row>
      <xdr:rowOff>22860</xdr:rowOff>
    </xdr:to>
    <xdr:cxnSp macro="">
      <xdr:nvCxnSpPr>
        <xdr:cNvPr id="617" name="直線コネクタ 616">
          <a:extLst>
            <a:ext uri="{FF2B5EF4-FFF2-40B4-BE49-F238E27FC236}">
              <a16:creationId xmlns:a16="http://schemas.microsoft.com/office/drawing/2014/main" id="{345AEF54-42D5-4183-87F8-6B5489B9DFB6}"/>
            </a:ext>
          </a:extLst>
        </xdr:cNvPr>
        <xdr:cNvCxnSpPr/>
      </xdr:nvCxnSpPr>
      <xdr:spPr>
        <a:xfrm flipV="1">
          <a:off x="17602200" y="10059035"/>
          <a:ext cx="79057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151130</xdr:rowOff>
    </xdr:from>
    <xdr:to>
      <xdr:col>98</xdr:col>
      <xdr:colOff>38100</xdr:colOff>
      <xdr:row>62</xdr:row>
      <xdr:rowOff>81280</xdr:rowOff>
    </xdr:to>
    <xdr:sp macro="" textlink="">
      <xdr:nvSpPr>
        <xdr:cNvPr id="618" name="楕円 617">
          <a:extLst>
            <a:ext uri="{FF2B5EF4-FFF2-40B4-BE49-F238E27FC236}">
              <a16:creationId xmlns:a16="http://schemas.microsoft.com/office/drawing/2014/main" id="{655EEE87-B874-41B8-AA6B-323FBB73EACF}"/>
            </a:ext>
          </a:extLst>
        </xdr:cNvPr>
        <xdr:cNvSpPr/>
      </xdr:nvSpPr>
      <xdr:spPr>
        <a:xfrm>
          <a:off x="16754475" y="10038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30480</xdr:rowOff>
    </xdr:to>
    <xdr:cxnSp macro="">
      <xdr:nvCxnSpPr>
        <xdr:cNvPr id="619" name="直線コネクタ 618">
          <a:extLst>
            <a:ext uri="{FF2B5EF4-FFF2-40B4-BE49-F238E27FC236}">
              <a16:creationId xmlns:a16="http://schemas.microsoft.com/office/drawing/2014/main" id="{9D368C80-BE9E-4FD9-83A0-2F780993CBDC}"/>
            </a:ext>
          </a:extLst>
        </xdr:cNvPr>
        <xdr:cNvCxnSpPr/>
      </xdr:nvCxnSpPr>
      <xdr:spPr>
        <a:xfrm flipV="1">
          <a:off x="16802100" y="1007491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3827</xdr:rowOff>
    </xdr:from>
    <xdr:ext cx="469744" cy="259045"/>
    <xdr:sp macro="" textlink="">
      <xdr:nvSpPr>
        <xdr:cNvPr id="620" name="n_1aveValue【保健センター・保健所】&#10;一人当たり面積">
          <a:extLst>
            <a:ext uri="{FF2B5EF4-FFF2-40B4-BE49-F238E27FC236}">
              <a16:creationId xmlns:a16="http://schemas.microsoft.com/office/drawing/2014/main" id="{639ABB49-9206-4D1C-B514-2A6B753480BD}"/>
            </a:ext>
          </a:extLst>
        </xdr:cNvPr>
        <xdr:cNvSpPr txBox="1"/>
      </xdr:nvSpPr>
      <xdr:spPr>
        <a:xfrm>
          <a:off x="18983402" y="102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160037</xdr:rowOff>
    </xdr:from>
    <xdr:ext cx="469744" cy="259045"/>
    <xdr:sp macro="" textlink="">
      <xdr:nvSpPr>
        <xdr:cNvPr id="621" name="n_2aveValue【保健センター・保健所】&#10;一人当たり面積">
          <a:extLst>
            <a:ext uri="{FF2B5EF4-FFF2-40B4-BE49-F238E27FC236}">
              <a16:creationId xmlns:a16="http://schemas.microsoft.com/office/drawing/2014/main" id="{9153FE6E-4C09-42B9-9096-098BFE673A95}"/>
            </a:ext>
          </a:extLst>
        </xdr:cNvPr>
        <xdr:cNvSpPr txBox="1"/>
      </xdr:nvSpPr>
      <xdr:spPr>
        <a:xfrm>
          <a:off x="18183302"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165752</xdr:rowOff>
    </xdr:from>
    <xdr:ext cx="469744" cy="259045"/>
    <xdr:sp macro="" textlink="">
      <xdr:nvSpPr>
        <xdr:cNvPr id="622" name="n_3aveValue【保健センター・保健所】&#10;一人当たり面積">
          <a:extLst>
            <a:ext uri="{FF2B5EF4-FFF2-40B4-BE49-F238E27FC236}">
              <a16:creationId xmlns:a16="http://schemas.microsoft.com/office/drawing/2014/main" id="{A99BDC6F-6862-4394-A9DA-F9AD136E5178}"/>
            </a:ext>
          </a:extLst>
        </xdr:cNvPr>
        <xdr:cNvSpPr txBox="1"/>
      </xdr:nvSpPr>
      <xdr:spPr>
        <a:xfrm>
          <a:off x="17383202"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19067</xdr:rowOff>
    </xdr:from>
    <xdr:ext cx="469744" cy="259045"/>
    <xdr:sp macro="" textlink="">
      <xdr:nvSpPr>
        <xdr:cNvPr id="623" name="n_4aveValue【保健センター・保健所】&#10;一人当たり面積">
          <a:extLst>
            <a:ext uri="{FF2B5EF4-FFF2-40B4-BE49-F238E27FC236}">
              <a16:creationId xmlns:a16="http://schemas.microsoft.com/office/drawing/2014/main" id="{FD29C1C9-7B02-42C4-96D3-4ED1FE4BD721}"/>
            </a:ext>
          </a:extLst>
        </xdr:cNvPr>
        <xdr:cNvSpPr txBox="1"/>
      </xdr:nvSpPr>
      <xdr:spPr>
        <a:xfrm>
          <a:off x="165926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69232</xdr:rowOff>
    </xdr:from>
    <xdr:ext cx="469744" cy="259045"/>
    <xdr:sp macro="" textlink="">
      <xdr:nvSpPr>
        <xdr:cNvPr id="624" name="n_1mainValue【保健センター・保健所】&#10;一人当たり面積">
          <a:extLst>
            <a:ext uri="{FF2B5EF4-FFF2-40B4-BE49-F238E27FC236}">
              <a16:creationId xmlns:a16="http://schemas.microsoft.com/office/drawing/2014/main" id="{C2DC1D82-9CB8-4703-B191-C96C713074F3}"/>
            </a:ext>
          </a:extLst>
        </xdr:cNvPr>
        <xdr:cNvSpPr txBox="1"/>
      </xdr:nvSpPr>
      <xdr:spPr>
        <a:xfrm>
          <a:off x="18983402" y="979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80662</xdr:rowOff>
    </xdr:from>
    <xdr:ext cx="469744" cy="259045"/>
    <xdr:sp macro="" textlink="">
      <xdr:nvSpPr>
        <xdr:cNvPr id="625" name="n_2mainValue【保健センター・保健所】&#10;一人当たり面積">
          <a:extLst>
            <a:ext uri="{FF2B5EF4-FFF2-40B4-BE49-F238E27FC236}">
              <a16:creationId xmlns:a16="http://schemas.microsoft.com/office/drawing/2014/main" id="{DDCFC369-F3B2-40FF-8AC0-B645473939BC}"/>
            </a:ext>
          </a:extLst>
        </xdr:cNvPr>
        <xdr:cNvSpPr txBox="1"/>
      </xdr:nvSpPr>
      <xdr:spPr>
        <a:xfrm>
          <a:off x="18183302" y="980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6" name="n_3mainValue【保健センター・保健所】&#10;一人当たり面積">
          <a:extLst>
            <a:ext uri="{FF2B5EF4-FFF2-40B4-BE49-F238E27FC236}">
              <a16:creationId xmlns:a16="http://schemas.microsoft.com/office/drawing/2014/main" id="{48A3535F-2AA9-4AF3-BAF9-7E1472157393}"/>
            </a:ext>
          </a:extLst>
        </xdr:cNvPr>
        <xdr:cNvSpPr txBox="1"/>
      </xdr:nvSpPr>
      <xdr:spPr>
        <a:xfrm>
          <a:off x="17383202" y="981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97807</xdr:rowOff>
    </xdr:from>
    <xdr:ext cx="469744" cy="259045"/>
    <xdr:sp macro="" textlink="">
      <xdr:nvSpPr>
        <xdr:cNvPr id="627" name="n_4mainValue【保健センター・保健所】&#10;一人当たり面積">
          <a:extLst>
            <a:ext uri="{FF2B5EF4-FFF2-40B4-BE49-F238E27FC236}">
              <a16:creationId xmlns:a16="http://schemas.microsoft.com/office/drawing/2014/main" id="{0AF805F9-2115-423A-A58E-7181552CA1E5}"/>
            </a:ext>
          </a:extLst>
        </xdr:cNvPr>
        <xdr:cNvSpPr txBox="1"/>
      </xdr:nvSpPr>
      <xdr:spPr>
        <a:xfrm>
          <a:off x="16592627"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20CE0D49-3CE3-47CC-9EFC-28F97EDAC71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E3248052-947F-4DEA-95A6-31569E86E5E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1B7F497C-ED14-4763-8029-28A809A85EC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7EA5A810-59F4-4467-B900-A312BDC7686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9A5A72BA-3349-4056-B2CA-96116BDAFB6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B5C716B5-2B1C-41E3-A95D-DA0FA7B87DC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C17EFD89-112C-4A70-BD78-8A3AF77E1B4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AFE88A2-72D3-4A9A-8271-19FA2BC6044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A4778E12-0247-4063-8944-5D84A93621F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9E18720D-6D50-434B-B289-6B6A5BBD554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10FFBC7B-94DC-403F-8863-5911FBA4506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9" name="直線コネクタ 638">
          <a:extLst>
            <a:ext uri="{FF2B5EF4-FFF2-40B4-BE49-F238E27FC236}">
              <a16:creationId xmlns:a16="http://schemas.microsoft.com/office/drawing/2014/main" id="{14CB0C3C-B617-4E8B-823A-4416F12F7B8F}"/>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0" name="テキスト ボックス 639">
          <a:extLst>
            <a:ext uri="{FF2B5EF4-FFF2-40B4-BE49-F238E27FC236}">
              <a16:creationId xmlns:a16="http://schemas.microsoft.com/office/drawing/2014/main" id="{62A7DB18-9159-46B0-9E81-E827B5EAFFFE}"/>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1" name="直線コネクタ 640">
          <a:extLst>
            <a:ext uri="{FF2B5EF4-FFF2-40B4-BE49-F238E27FC236}">
              <a16:creationId xmlns:a16="http://schemas.microsoft.com/office/drawing/2014/main" id="{1745A952-8871-43AE-9C7D-ED1162C6AE3E}"/>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2" name="テキスト ボックス 641">
          <a:extLst>
            <a:ext uri="{FF2B5EF4-FFF2-40B4-BE49-F238E27FC236}">
              <a16:creationId xmlns:a16="http://schemas.microsoft.com/office/drawing/2014/main" id="{033061FA-D28D-421C-ABDD-00C4A18EEECB}"/>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3" name="直線コネクタ 642">
          <a:extLst>
            <a:ext uri="{FF2B5EF4-FFF2-40B4-BE49-F238E27FC236}">
              <a16:creationId xmlns:a16="http://schemas.microsoft.com/office/drawing/2014/main" id="{9953983A-D4A3-43F0-8B12-82E3A509D995}"/>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4" name="テキスト ボックス 643">
          <a:extLst>
            <a:ext uri="{FF2B5EF4-FFF2-40B4-BE49-F238E27FC236}">
              <a16:creationId xmlns:a16="http://schemas.microsoft.com/office/drawing/2014/main" id="{7BA3E177-0115-4D90-AC6E-931DEF7E73EF}"/>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5" name="直線コネクタ 644">
          <a:extLst>
            <a:ext uri="{FF2B5EF4-FFF2-40B4-BE49-F238E27FC236}">
              <a16:creationId xmlns:a16="http://schemas.microsoft.com/office/drawing/2014/main" id="{48084DE9-6E16-46AA-9968-21D3D4DBBB49}"/>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6" name="テキスト ボックス 645">
          <a:extLst>
            <a:ext uri="{FF2B5EF4-FFF2-40B4-BE49-F238E27FC236}">
              <a16:creationId xmlns:a16="http://schemas.microsoft.com/office/drawing/2014/main" id="{CF2D64A6-05B8-4D1C-9545-921C880F0A82}"/>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A2D68EB8-90DC-412A-8C67-36E2BC6047B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8" name="テキスト ボックス 647">
          <a:extLst>
            <a:ext uri="{FF2B5EF4-FFF2-40B4-BE49-F238E27FC236}">
              <a16:creationId xmlns:a16="http://schemas.microsoft.com/office/drawing/2014/main" id="{3C3FC338-CF3A-420F-A270-AB895693A9A8}"/>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37CBE8C4-5084-44DC-A7E0-80BFA03FA3B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650" name="直線コネクタ 649">
          <a:extLst>
            <a:ext uri="{FF2B5EF4-FFF2-40B4-BE49-F238E27FC236}">
              <a16:creationId xmlns:a16="http://schemas.microsoft.com/office/drawing/2014/main" id="{4F529433-4A94-4729-BEB7-4D83BF0FB589}"/>
            </a:ext>
          </a:extLst>
        </xdr:cNvPr>
        <xdr:cNvCxnSpPr/>
      </xdr:nvCxnSpPr>
      <xdr:spPr>
        <a:xfrm flipV="1">
          <a:off x="14696439" y="12593574"/>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AEA82B18-5F21-4514-B94B-19A0EC05C22F}"/>
            </a:ext>
          </a:extLst>
        </xdr:cNvPr>
        <xdr:cNvSpPr txBox="1"/>
      </xdr:nvSpPr>
      <xdr:spPr>
        <a:xfrm>
          <a:off x="14735175"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52" name="直線コネクタ 651">
          <a:extLst>
            <a:ext uri="{FF2B5EF4-FFF2-40B4-BE49-F238E27FC236}">
              <a16:creationId xmlns:a16="http://schemas.microsoft.com/office/drawing/2014/main" id="{AA6613C9-1896-4363-AA88-9BCF7797E6AD}"/>
            </a:ext>
          </a:extLst>
        </xdr:cNvPr>
        <xdr:cNvCxnSpPr/>
      </xdr:nvCxnSpPr>
      <xdr:spPr>
        <a:xfrm>
          <a:off x="14611350" y="13698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AF44A44B-CB6B-4659-B177-9D9C0930CDAB}"/>
            </a:ext>
          </a:extLst>
        </xdr:cNvPr>
        <xdr:cNvSpPr txBox="1"/>
      </xdr:nvSpPr>
      <xdr:spPr>
        <a:xfrm>
          <a:off x="14735175" y="123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654" name="直線コネクタ 653">
          <a:extLst>
            <a:ext uri="{FF2B5EF4-FFF2-40B4-BE49-F238E27FC236}">
              <a16:creationId xmlns:a16="http://schemas.microsoft.com/office/drawing/2014/main" id="{3E2006AC-5D95-47D7-A58B-D026CAD0C4C3}"/>
            </a:ext>
          </a:extLst>
        </xdr:cNvPr>
        <xdr:cNvCxnSpPr/>
      </xdr:nvCxnSpPr>
      <xdr:spPr>
        <a:xfrm>
          <a:off x="14611350" y="12593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50309</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220D5D6E-AC6B-4ABA-A949-ECD4E90DFBB7}"/>
            </a:ext>
          </a:extLst>
        </xdr:cNvPr>
        <xdr:cNvSpPr txBox="1"/>
      </xdr:nvSpPr>
      <xdr:spPr>
        <a:xfrm>
          <a:off x="14735175" y="13010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656" name="フローチャート: 判断 655">
          <a:extLst>
            <a:ext uri="{FF2B5EF4-FFF2-40B4-BE49-F238E27FC236}">
              <a16:creationId xmlns:a16="http://schemas.microsoft.com/office/drawing/2014/main" id="{FF0638BC-1063-4AA2-8507-38BAB16A070B}"/>
            </a:ext>
          </a:extLst>
        </xdr:cNvPr>
        <xdr:cNvSpPr/>
      </xdr:nvSpPr>
      <xdr:spPr>
        <a:xfrm>
          <a:off x="14649450" y="130322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657" name="フローチャート: 判断 656">
          <a:extLst>
            <a:ext uri="{FF2B5EF4-FFF2-40B4-BE49-F238E27FC236}">
              <a16:creationId xmlns:a16="http://schemas.microsoft.com/office/drawing/2014/main" id="{062DA813-B5FA-4F41-A22B-9EBB10AAE64C}"/>
            </a:ext>
          </a:extLst>
        </xdr:cNvPr>
        <xdr:cNvSpPr/>
      </xdr:nvSpPr>
      <xdr:spPr>
        <a:xfrm>
          <a:off x="13887450" y="130582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658" name="フローチャート: 判断 657">
          <a:extLst>
            <a:ext uri="{FF2B5EF4-FFF2-40B4-BE49-F238E27FC236}">
              <a16:creationId xmlns:a16="http://schemas.microsoft.com/office/drawing/2014/main" id="{17494BA1-A10D-486C-A702-188CB1DA3132}"/>
            </a:ext>
          </a:extLst>
        </xdr:cNvPr>
        <xdr:cNvSpPr/>
      </xdr:nvSpPr>
      <xdr:spPr>
        <a:xfrm>
          <a:off x="13096875" y="13027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659" name="フローチャート: 判断 658">
          <a:extLst>
            <a:ext uri="{FF2B5EF4-FFF2-40B4-BE49-F238E27FC236}">
              <a16:creationId xmlns:a16="http://schemas.microsoft.com/office/drawing/2014/main" id="{258DD7D0-8836-42A1-A5B5-3FEF4E8FCFEF}"/>
            </a:ext>
          </a:extLst>
        </xdr:cNvPr>
        <xdr:cNvSpPr/>
      </xdr:nvSpPr>
      <xdr:spPr>
        <a:xfrm>
          <a:off x="12296775" y="130294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660" name="フローチャート: 判断 659">
          <a:extLst>
            <a:ext uri="{FF2B5EF4-FFF2-40B4-BE49-F238E27FC236}">
              <a16:creationId xmlns:a16="http://schemas.microsoft.com/office/drawing/2014/main" id="{54B9FBD1-FB37-4231-B370-BEE47F0DD004}"/>
            </a:ext>
          </a:extLst>
        </xdr:cNvPr>
        <xdr:cNvSpPr/>
      </xdr:nvSpPr>
      <xdr:spPr>
        <a:xfrm>
          <a:off x="11487150" y="13060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F554914-56AF-4FAC-943F-603A3DA0076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F33BF5C-61D7-4497-BEFE-83AE2420B28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D01C02E-13B7-4430-9340-13E1BB9C912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7F4FD56-CD59-4A72-BE01-4EBE855BEDD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670FFA4-F84E-4F3B-8553-E60EA604355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108458</xdr:rowOff>
    </xdr:from>
    <xdr:to>
      <xdr:col>85</xdr:col>
      <xdr:colOff>177800</xdr:colOff>
      <xdr:row>79</xdr:row>
      <xdr:rowOff>38608</xdr:rowOff>
    </xdr:to>
    <xdr:sp macro="" textlink="">
      <xdr:nvSpPr>
        <xdr:cNvPr id="666" name="楕円 665">
          <a:extLst>
            <a:ext uri="{FF2B5EF4-FFF2-40B4-BE49-F238E27FC236}">
              <a16:creationId xmlns:a16="http://schemas.microsoft.com/office/drawing/2014/main" id="{B42E0878-B9B2-4E59-88EF-BBC5D8910CBC}"/>
            </a:ext>
          </a:extLst>
        </xdr:cNvPr>
        <xdr:cNvSpPr/>
      </xdr:nvSpPr>
      <xdr:spPr>
        <a:xfrm>
          <a:off x="14649450" y="127449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131335</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A64AAA43-530F-4761-8BA1-853525F9B598}"/>
            </a:ext>
          </a:extLst>
        </xdr:cNvPr>
        <xdr:cNvSpPr txBox="1"/>
      </xdr:nvSpPr>
      <xdr:spPr>
        <a:xfrm>
          <a:off x="14735175" y="1260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51308</xdr:rowOff>
    </xdr:from>
    <xdr:to>
      <xdr:col>81</xdr:col>
      <xdr:colOff>101600</xdr:colOff>
      <xdr:row>78</xdr:row>
      <xdr:rowOff>152908</xdr:rowOff>
    </xdr:to>
    <xdr:sp macro="" textlink="">
      <xdr:nvSpPr>
        <xdr:cNvPr id="668" name="楕円 667">
          <a:extLst>
            <a:ext uri="{FF2B5EF4-FFF2-40B4-BE49-F238E27FC236}">
              <a16:creationId xmlns:a16="http://schemas.microsoft.com/office/drawing/2014/main" id="{07D469BA-1448-46A6-9750-DC5FF5BDF9D7}"/>
            </a:ext>
          </a:extLst>
        </xdr:cNvPr>
        <xdr:cNvSpPr/>
      </xdr:nvSpPr>
      <xdr:spPr>
        <a:xfrm>
          <a:off x="13887450" y="126878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102108</xdr:rowOff>
    </xdr:from>
    <xdr:to>
      <xdr:col>85</xdr:col>
      <xdr:colOff>127000</xdr:colOff>
      <xdr:row>78</xdr:row>
      <xdr:rowOff>159258</xdr:rowOff>
    </xdr:to>
    <xdr:cxnSp macro="">
      <xdr:nvCxnSpPr>
        <xdr:cNvPr id="669" name="直線コネクタ 668">
          <a:extLst>
            <a:ext uri="{FF2B5EF4-FFF2-40B4-BE49-F238E27FC236}">
              <a16:creationId xmlns:a16="http://schemas.microsoft.com/office/drawing/2014/main" id="{D1F7B8A3-1BE6-4E88-9144-C4A987252B6D}"/>
            </a:ext>
          </a:extLst>
        </xdr:cNvPr>
        <xdr:cNvCxnSpPr/>
      </xdr:nvCxnSpPr>
      <xdr:spPr>
        <a:xfrm>
          <a:off x="13935075" y="12744958"/>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161037</xdr:rowOff>
    </xdr:from>
    <xdr:to>
      <xdr:col>76</xdr:col>
      <xdr:colOff>165100</xdr:colOff>
      <xdr:row>78</xdr:row>
      <xdr:rowOff>91187</xdr:rowOff>
    </xdr:to>
    <xdr:sp macro="" textlink="">
      <xdr:nvSpPr>
        <xdr:cNvPr id="670" name="楕円 669">
          <a:extLst>
            <a:ext uri="{FF2B5EF4-FFF2-40B4-BE49-F238E27FC236}">
              <a16:creationId xmlns:a16="http://schemas.microsoft.com/office/drawing/2014/main" id="{2BBFCA6D-FF77-49E7-B4B1-C6891E8F6C08}"/>
            </a:ext>
          </a:extLst>
        </xdr:cNvPr>
        <xdr:cNvSpPr/>
      </xdr:nvSpPr>
      <xdr:spPr>
        <a:xfrm>
          <a:off x="13096875" y="126419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40387</xdr:rowOff>
    </xdr:from>
    <xdr:to>
      <xdr:col>81</xdr:col>
      <xdr:colOff>50800</xdr:colOff>
      <xdr:row>78</xdr:row>
      <xdr:rowOff>102108</xdr:rowOff>
    </xdr:to>
    <xdr:cxnSp macro="">
      <xdr:nvCxnSpPr>
        <xdr:cNvPr id="671" name="直線コネクタ 670">
          <a:extLst>
            <a:ext uri="{FF2B5EF4-FFF2-40B4-BE49-F238E27FC236}">
              <a16:creationId xmlns:a16="http://schemas.microsoft.com/office/drawing/2014/main" id="{25009E4B-C6A4-4117-B694-8635A773BA48}"/>
            </a:ext>
          </a:extLst>
        </xdr:cNvPr>
        <xdr:cNvCxnSpPr/>
      </xdr:nvCxnSpPr>
      <xdr:spPr>
        <a:xfrm>
          <a:off x="13144500" y="12680062"/>
          <a:ext cx="790575" cy="6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108458</xdr:rowOff>
    </xdr:from>
    <xdr:to>
      <xdr:col>72</xdr:col>
      <xdr:colOff>38100</xdr:colOff>
      <xdr:row>78</xdr:row>
      <xdr:rowOff>38608</xdr:rowOff>
    </xdr:to>
    <xdr:sp macro="" textlink="">
      <xdr:nvSpPr>
        <xdr:cNvPr id="672" name="楕円 671">
          <a:extLst>
            <a:ext uri="{FF2B5EF4-FFF2-40B4-BE49-F238E27FC236}">
              <a16:creationId xmlns:a16="http://schemas.microsoft.com/office/drawing/2014/main" id="{DDA2ADB7-6196-439C-9DE4-308E801B5081}"/>
            </a:ext>
          </a:extLst>
        </xdr:cNvPr>
        <xdr:cNvSpPr/>
      </xdr:nvSpPr>
      <xdr:spPr>
        <a:xfrm>
          <a:off x="12296775" y="125830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159258</xdr:rowOff>
    </xdr:from>
    <xdr:to>
      <xdr:col>76</xdr:col>
      <xdr:colOff>114300</xdr:colOff>
      <xdr:row>78</xdr:row>
      <xdr:rowOff>40387</xdr:rowOff>
    </xdr:to>
    <xdr:cxnSp macro="">
      <xdr:nvCxnSpPr>
        <xdr:cNvPr id="673" name="直線コネクタ 672">
          <a:extLst>
            <a:ext uri="{FF2B5EF4-FFF2-40B4-BE49-F238E27FC236}">
              <a16:creationId xmlns:a16="http://schemas.microsoft.com/office/drawing/2014/main" id="{0CD7EAD2-76F6-49F4-9F27-FF36A15FFA55}"/>
            </a:ext>
          </a:extLst>
        </xdr:cNvPr>
        <xdr:cNvCxnSpPr/>
      </xdr:nvCxnSpPr>
      <xdr:spPr>
        <a:xfrm>
          <a:off x="12344400" y="12640183"/>
          <a:ext cx="800100" cy="3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49022</xdr:rowOff>
    </xdr:from>
    <xdr:to>
      <xdr:col>67</xdr:col>
      <xdr:colOff>101600</xdr:colOff>
      <xdr:row>77</xdr:row>
      <xdr:rowOff>150622</xdr:rowOff>
    </xdr:to>
    <xdr:sp macro="" textlink="">
      <xdr:nvSpPr>
        <xdr:cNvPr id="674" name="楕円 673">
          <a:extLst>
            <a:ext uri="{FF2B5EF4-FFF2-40B4-BE49-F238E27FC236}">
              <a16:creationId xmlns:a16="http://schemas.microsoft.com/office/drawing/2014/main" id="{930BF86A-1A79-4885-BB8A-64EF21AC90B4}"/>
            </a:ext>
          </a:extLst>
        </xdr:cNvPr>
        <xdr:cNvSpPr/>
      </xdr:nvSpPr>
      <xdr:spPr>
        <a:xfrm>
          <a:off x="11487150" y="125235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99822</xdr:rowOff>
    </xdr:from>
    <xdr:to>
      <xdr:col>71</xdr:col>
      <xdr:colOff>177800</xdr:colOff>
      <xdr:row>77</xdr:row>
      <xdr:rowOff>159258</xdr:rowOff>
    </xdr:to>
    <xdr:cxnSp macro="">
      <xdr:nvCxnSpPr>
        <xdr:cNvPr id="675" name="直線コネクタ 674">
          <a:extLst>
            <a:ext uri="{FF2B5EF4-FFF2-40B4-BE49-F238E27FC236}">
              <a16:creationId xmlns:a16="http://schemas.microsoft.com/office/drawing/2014/main" id="{80D5DBC9-0988-4B06-A32A-2ACDCAC3774D}"/>
            </a:ext>
          </a:extLst>
        </xdr:cNvPr>
        <xdr:cNvCxnSpPr/>
      </xdr:nvCxnSpPr>
      <xdr:spPr>
        <a:xfrm>
          <a:off x="11534775" y="12580747"/>
          <a:ext cx="8096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16019</xdr:rowOff>
    </xdr:from>
    <xdr:ext cx="405111" cy="259045"/>
    <xdr:sp macro="" textlink="">
      <xdr:nvSpPr>
        <xdr:cNvPr id="676" name="n_1aveValue【消防施設】&#10;有形固定資産減価償却率">
          <a:extLst>
            <a:ext uri="{FF2B5EF4-FFF2-40B4-BE49-F238E27FC236}">
              <a16:creationId xmlns:a16="http://schemas.microsoft.com/office/drawing/2014/main" id="{76B024C9-60CA-443D-B8C4-C4C230E96D76}"/>
            </a:ext>
          </a:extLst>
        </xdr:cNvPr>
        <xdr:cNvSpPr txBox="1"/>
      </xdr:nvSpPr>
      <xdr:spPr>
        <a:xfrm>
          <a:off x="13745219" y="1314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160038</xdr:rowOff>
    </xdr:from>
    <xdr:ext cx="405111" cy="259045"/>
    <xdr:sp macro="" textlink="">
      <xdr:nvSpPr>
        <xdr:cNvPr id="677" name="n_2aveValue【消防施設】&#10;有形固定資産減価償却率">
          <a:extLst>
            <a:ext uri="{FF2B5EF4-FFF2-40B4-BE49-F238E27FC236}">
              <a16:creationId xmlns:a16="http://schemas.microsoft.com/office/drawing/2014/main" id="{ADE4D1B6-0E99-4C29-B2F4-9610F4A21083}"/>
            </a:ext>
          </a:extLst>
        </xdr:cNvPr>
        <xdr:cNvSpPr txBox="1"/>
      </xdr:nvSpPr>
      <xdr:spPr>
        <a:xfrm>
          <a:off x="12964169" y="1312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155464</xdr:rowOff>
    </xdr:from>
    <xdr:ext cx="405111" cy="259045"/>
    <xdr:sp macro="" textlink="">
      <xdr:nvSpPr>
        <xdr:cNvPr id="678" name="n_3aveValue【消防施設】&#10;有形固定資産減価償却率">
          <a:extLst>
            <a:ext uri="{FF2B5EF4-FFF2-40B4-BE49-F238E27FC236}">
              <a16:creationId xmlns:a16="http://schemas.microsoft.com/office/drawing/2014/main" id="{24FA2778-942F-438A-AB8E-61F851B0144D}"/>
            </a:ext>
          </a:extLst>
        </xdr:cNvPr>
        <xdr:cNvSpPr txBox="1"/>
      </xdr:nvSpPr>
      <xdr:spPr>
        <a:xfrm>
          <a:off x="12164069" y="1311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18305</xdr:rowOff>
    </xdr:from>
    <xdr:ext cx="405111" cy="259045"/>
    <xdr:sp macro="" textlink="">
      <xdr:nvSpPr>
        <xdr:cNvPr id="679" name="n_4aveValue【消防施設】&#10;有形固定資産減価償却率">
          <a:extLst>
            <a:ext uri="{FF2B5EF4-FFF2-40B4-BE49-F238E27FC236}">
              <a16:creationId xmlns:a16="http://schemas.microsoft.com/office/drawing/2014/main" id="{5063A8FB-D71A-4211-A3CB-C3C7EB7F1A34}"/>
            </a:ext>
          </a:extLst>
        </xdr:cNvPr>
        <xdr:cNvSpPr txBox="1"/>
      </xdr:nvSpPr>
      <xdr:spPr>
        <a:xfrm>
          <a:off x="11354444" y="1314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169435</xdr:rowOff>
    </xdr:from>
    <xdr:ext cx="405111" cy="259045"/>
    <xdr:sp macro="" textlink="">
      <xdr:nvSpPr>
        <xdr:cNvPr id="680" name="n_1mainValue【消防施設】&#10;有形固定資産減価償却率">
          <a:extLst>
            <a:ext uri="{FF2B5EF4-FFF2-40B4-BE49-F238E27FC236}">
              <a16:creationId xmlns:a16="http://schemas.microsoft.com/office/drawing/2014/main" id="{7D36AAB6-E9E6-4F45-BF75-46A37189B574}"/>
            </a:ext>
          </a:extLst>
        </xdr:cNvPr>
        <xdr:cNvSpPr txBox="1"/>
      </xdr:nvSpPr>
      <xdr:spPr>
        <a:xfrm>
          <a:off x="13745219" y="1247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107714</xdr:rowOff>
    </xdr:from>
    <xdr:ext cx="405111" cy="259045"/>
    <xdr:sp macro="" textlink="">
      <xdr:nvSpPr>
        <xdr:cNvPr id="681" name="n_2mainValue【消防施設】&#10;有形固定資産減価償却率">
          <a:extLst>
            <a:ext uri="{FF2B5EF4-FFF2-40B4-BE49-F238E27FC236}">
              <a16:creationId xmlns:a16="http://schemas.microsoft.com/office/drawing/2014/main" id="{03A3118A-7D40-494F-BB86-DCFD854C86FD}"/>
            </a:ext>
          </a:extLst>
        </xdr:cNvPr>
        <xdr:cNvSpPr txBox="1"/>
      </xdr:nvSpPr>
      <xdr:spPr>
        <a:xfrm>
          <a:off x="12964169" y="12420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55135</xdr:rowOff>
    </xdr:from>
    <xdr:ext cx="405111" cy="259045"/>
    <xdr:sp macro="" textlink="">
      <xdr:nvSpPr>
        <xdr:cNvPr id="682" name="n_3mainValue【消防施設】&#10;有形固定資産減価償却率">
          <a:extLst>
            <a:ext uri="{FF2B5EF4-FFF2-40B4-BE49-F238E27FC236}">
              <a16:creationId xmlns:a16="http://schemas.microsoft.com/office/drawing/2014/main" id="{B3ECC315-83ED-4D50-8D0E-A15E12FC9E3D}"/>
            </a:ext>
          </a:extLst>
        </xdr:cNvPr>
        <xdr:cNvSpPr txBox="1"/>
      </xdr:nvSpPr>
      <xdr:spPr>
        <a:xfrm>
          <a:off x="12164069" y="12370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167149</xdr:rowOff>
    </xdr:from>
    <xdr:ext cx="405111" cy="259045"/>
    <xdr:sp macro="" textlink="">
      <xdr:nvSpPr>
        <xdr:cNvPr id="683" name="n_4mainValue【消防施設】&#10;有形固定資産減価償却率">
          <a:extLst>
            <a:ext uri="{FF2B5EF4-FFF2-40B4-BE49-F238E27FC236}">
              <a16:creationId xmlns:a16="http://schemas.microsoft.com/office/drawing/2014/main" id="{39209D0F-26B8-4CA0-AB3C-9879F8216496}"/>
            </a:ext>
          </a:extLst>
        </xdr:cNvPr>
        <xdr:cNvSpPr txBox="1"/>
      </xdr:nvSpPr>
      <xdr:spPr>
        <a:xfrm>
          <a:off x="11354444" y="1231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B9CF7ACA-924F-40AE-B65F-0064B859E1F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E9655398-D80B-4D09-A40C-270E3308DAA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FBE6C83E-38A5-4F50-8516-072A54C4123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9C690917-1A2D-4A67-90BC-991A1B2F0AB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49A78598-F2AD-4B20-87ED-F1DE6E52E5A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3AD267F-A8DB-4362-8549-59C34E6926C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4F920D4E-7436-4C68-9092-759B06F937E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36E05969-F7A4-4AF6-B940-0B9ACF81442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77CC070-10F1-4BFE-87BD-B87C9B5C3FA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DECB185E-5CAD-4FBE-B22E-36C6BE44EC9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3C806F04-67F0-4A68-8944-CA2847B6BADF}"/>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5F06A7DE-C911-49F9-9D6D-0577D188D3B0}"/>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50FCB283-63AE-4B65-9DCD-0076961B0B03}"/>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30F60232-89FC-4492-9B75-EBD87B4FF6E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8EF3E390-F557-46BA-B124-E3ECBBA97C25}"/>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B7C5EC07-8F1E-4143-8C15-24D230A3CE10}"/>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FCBA4E81-2873-4421-9D54-7D8BADAB05A2}"/>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0F2A082A-749D-44B7-9FED-EC044B2949E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B73BD6B-A250-484B-99A3-17D7EF937D4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DEB97DA-F0E9-4277-9F64-24B3600DD38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D9239D5D-2EF6-4098-BAB8-B4A62E6B03B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705" name="直線コネクタ 704">
          <a:extLst>
            <a:ext uri="{FF2B5EF4-FFF2-40B4-BE49-F238E27FC236}">
              <a16:creationId xmlns:a16="http://schemas.microsoft.com/office/drawing/2014/main" id="{226F05FA-9913-4A95-AC3F-9B30984929B7}"/>
            </a:ext>
          </a:extLst>
        </xdr:cNvPr>
        <xdr:cNvCxnSpPr/>
      </xdr:nvCxnSpPr>
      <xdr:spPr>
        <a:xfrm flipV="1">
          <a:off x="19954239" y="12583540"/>
          <a:ext cx="0" cy="1323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706" name="【消防施設】&#10;一人当たり面積最小値テキスト">
          <a:extLst>
            <a:ext uri="{FF2B5EF4-FFF2-40B4-BE49-F238E27FC236}">
              <a16:creationId xmlns:a16="http://schemas.microsoft.com/office/drawing/2014/main" id="{CB0B3E90-DCAC-411D-B32B-22EFDA884282}"/>
            </a:ext>
          </a:extLst>
        </xdr:cNvPr>
        <xdr:cNvSpPr txBox="1"/>
      </xdr:nvSpPr>
      <xdr:spPr>
        <a:xfrm>
          <a:off x="19992975" y="1391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707" name="直線コネクタ 706">
          <a:extLst>
            <a:ext uri="{FF2B5EF4-FFF2-40B4-BE49-F238E27FC236}">
              <a16:creationId xmlns:a16="http://schemas.microsoft.com/office/drawing/2014/main" id="{304236A9-18AD-4722-836B-57D320C54326}"/>
            </a:ext>
          </a:extLst>
        </xdr:cNvPr>
        <xdr:cNvCxnSpPr/>
      </xdr:nvCxnSpPr>
      <xdr:spPr>
        <a:xfrm>
          <a:off x="19878675" y="139072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708" name="【消防施設】&#10;一人当たり面積最大値テキスト">
          <a:extLst>
            <a:ext uri="{FF2B5EF4-FFF2-40B4-BE49-F238E27FC236}">
              <a16:creationId xmlns:a16="http://schemas.microsoft.com/office/drawing/2014/main" id="{F75B4E23-8958-4BDF-A382-B924B0E5B8C0}"/>
            </a:ext>
          </a:extLst>
        </xdr:cNvPr>
        <xdr:cNvSpPr txBox="1"/>
      </xdr:nvSpPr>
      <xdr:spPr>
        <a:xfrm>
          <a:off x="19992975" y="1237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709" name="直線コネクタ 708">
          <a:extLst>
            <a:ext uri="{FF2B5EF4-FFF2-40B4-BE49-F238E27FC236}">
              <a16:creationId xmlns:a16="http://schemas.microsoft.com/office/drawing/2014/main" id="{53F05045-1BD9-4045-8D0C-59893F7F10FA}"/>
            </a:ext>
          </a:extLst>
        </xdr:cNvPr>
        <xdr:cNvCxnSpPr/>
      </xdr:nvCxnSpPr>
      <xdr:spPr>
        <a:xfrm>
          <a:off x="19878675" y="125835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116603</xdr:rowOff>
    </xdr:from>
    <xdr:ext cx="469744" cy="259045"/>
    <xdr:sp macro="" textlink="">
      <xdr:nvSpPr>
        <xdr:cNvPr id="710" name="【消防施設】&#10;一人当たり面積平均値テキスト">
          <a:extLst>
            <a:ext uri="{FF2B5EF4-FFF2-40B4-BE49-F238E27FC236}">
              <a16:creationId xmlns:a16="http://schemas.microsoft.com/office/drawing/2014/main" id="{E6D5F294-8A22-45D6-937F-CB916B4F910C}"/>
            </a:ext>
          </a:extLst>
        </xdr:cNvPr>
        <xdr:cNvSpPr txBox="1"/>
      </xdr:nvSpPr>
      <xdr:spPr>
        <a:xfrm>
          <a:off x="19992975" y="13403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711" name="フローチャート: 判断 710">
          <a:extLst>
            <a:ext uri="{FF2B5EF4-FFF2-40B4-BE49-F238E27FC236}">
              <a16:creationId xmlns:a16="http://schemas.microsoft.com/office/drawing/2014/main" id="{06D8E7D5-0BAE-4512-91A4-583B69BD97BA}"/>
            </a:ext>
          </a:extLst>
        </xdr:cNvPr>
        <xdr:cNvSpPr/>
      </xdr:nvSpPr>
      <xdr:spPr>
        <a:xfrm>
          <a:off x="19897725" y="1342872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712" name="フローチャート: 判断 711">
          <a:extLst>
            <a:ext uri="{FF2B5EF4-FFF2-40B4-BE49-F238E27FC236}">
              <a16:creationId xmlns:a16="http://schemas.microsoft.com/office/drawing/2014/main" id="{5D2794EC-A896-4761-A6B9-3D9DE743A7B1}"/>
            </a:ext>
          </a:extLst>
        </xdr:cNvPr>
        <xdr:cNvSpPr/>
      </xdr:nvSpPr>
      <xdr:spPr>
        <a:xfrm>
          <a:off x="19154775" y="1341272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713" name="フローチャート: 判断 712">
          <a:extLst>
            <a:ext uri="{FF2B5EF4-FFF2-40B4-BE49-F238E27FC236}">
              <a16:creationId xmlns:a16="http://schemas.microsoft.com/office/drawing/2014/main" id="{CFF48A13-BD1C-4627-BD79-505ACBB913FD}"/>
            </a:ext>
          </a:extLst>
        </xdr:cNvPr>
        <xdr:cNvSpPr/>
      </xdr:nvSpPr>
      <xdr:spPr>
        <a:xfrm>
          <a:off x="18345150" y="134292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714" name="フローチャート: 判断 713">
          <a:extLst>
            <a:ext uri="{FF2B5EF4-FFF2-40B4-BE49-F238E27FC236}">
              <a16:creationId xmlns:a16="http://schemas.microsoft.com/office/drawing/2014/main" id="{587DD44F-E518-4EA2-9420-8E84D4FAA462}"/>
            </a:ext>
          </a:extLst>
        </xdr:cNvPr>
        <xdr:cNvSpPr/>
      </xdr:nvSpPr>
      <xdr:spPr>
        <a:xfrm>
          <a:off x="17554575" y="134475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715" name="フローチャート: 判断 714">
          <a:extLst>
            <a:ext uri="{FF2B5EF4-FFF2-40B4-BE49-F238E27FC236}">
              <a16:creationId xmlns:a16="http://schemas.microsoft.com/office/drawing/2014/main" id="{A78F2B75-892B-4B73-BB92-1E370500092E}"/>
            </a:ext>
          </a:extLst>
        </xdr:cNvPr>
        <xdr:cNvSpPr/>
      </xdr:nvSpPr>
      <xdr:spPr>
        <a:xfrm>
          <a:off x="16754475" y="135563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DF62FD9-9EB8-41DD-BF01-541EE067128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807931D-AF8F-407E-8662-53283FC3313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A76E3CA-4DFB-466D-A754-6AE52EC6869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D41C459-E25F-404B-AC1B-A8850D9AD66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E609E3D-F343-4359-91B5-5E3878FB57B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92456</xdr:rowOff>
    </xdr:from>
    <xdr:to>
      <xdr:col>116</xdr:col>
      <xdr:colOff>114300</xdr:colOff>
      <xdr:row>81</xdr:row>
      <xdr:rowOff>22606</xdr:rowOff>
    </xdr:to>
    <xdr:sp macro="" textlink="">
      <xdr:nvSpPr>
        <xdr:cNvPr id="721" name="楕円 720">
          <a:extLst>
            <a:ext uri="{FF2B5EF4-FFF2-40B4-BE49-F238E27FC236}">
              <a16:creationId xmlns:a16="http://schemas.microsoft.com/office/drawing/2014/main" id="{4753806A-5F1B-4C2E-893B-11B4DD60219C}"/>
            </a:ext>
          </a:extLst>
        </xdr:cNvPr>
        <xdr:cNvSpPr/>
      </xdr:nvSpPr>
      <xdr:spPr>
        <a:xfrm>
          <a:off x="19897725" y="130559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115333</xdr:rowOff>
    </xdr:from>
    <xdr:ext cx="469744" cy="259045"/>
    <xdr:sp macro="" textlink="">
      <xdr:nvSpPr>
        <xdr:cNvPr id="722" name="【消防施設】&#10;一人当たり面積該当値テキスト">
          <a:extLst>
            <a:ext uri="{FF2B5EF4-FFF2-40B4-BE49-F238E27FC236}">
              <a16:creationId xmlns:a16="http://schemas.microsoft.com/office/drawing/2014/main" id="{232A6916-E918-4D19-B26D-06E855A73428}"/>
            </a:ext>
          </a:extLst>
        </xdr:cNvPr>
        <xdr:cNvSpPr txBox="1"/>
      </xdr:nvSpPr>
      <xdr:spPr>
        <a:xfrm>
          <a:off x="19992975" y="1291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117602</xdr:rowOff>
    </xdr:from>
    <xdr:to>
      <xdr:col>112</xdr:col>
      <xdr:colOff>38100</xdr:colOff>
      <xdr:row>81</xdr:row>
      <xdr:rowOff>47752</xdr:rowOff>
    </xdr:to>
    <xdr:sp macro="" textlink="">
      <xdr:nvSpPr>
        <xdr:cNvPr id="723" name="楕円 722">
          <a:extLst>
            <a:ext uri="{FF2B5EF4-FFF2-40B4-BE49-F238E27FC236}">
              <a16:creationId xmlns:a16="http://schemas.microsoft.com/office/drawing/2014/main" id="{54A3447C-5186-4DAB-9B77-6EC7777CE64D}"/>
            </a:ext>
          </a:extLst>
        </xdr:cNvPr>
        <xdr:cNvSpPr/>
      </xdr:nvSpPr>
      <xdr:spPr>
        <a:xfrm>
          <a:off x="19154775" y="130843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143256</xdr:rowOff>
    </xdr:from>
    <xdr:to>
      <xdr:col>116</xdr:col>
      <xdr:colOff>63500</xdr:colOff>
      <xdr:row>80</xdr:row>
      <xdr:rowOff>168402</xdr:rowOff>
    </xdr:to>
    <xdr:cxnSp macro="">
      <xdr:nvCxnSpPr>
        <xdr:cNvPr id="724" name="直線コネクタ 723">
          <a:extLst>
            <a:ext uri="{FF2B5EF4-FFF2-40B4-BE49-F238E27FC236}">
              <a16:creationId xmlns:a16="http://schemas.microsoft.com/office/drawing/2014/main" id="{25778E72-C619-4498-9B53-D629F73B395A}"/>
            </a:ext>
          </a:extLst>
        </xdr:cNvPr>
        <xdr:cNvCxnSpPr/>
      </xdr:nvCxnSpPr>
      <xdr:spPr>
        <a:xfrm flipV="1">
          <a:off x="19202400" y="13103606"/>
          <a:ext cx="752475"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149606</xdr:rowOff>
    </xdr:from>
    <xdr:to>
      <xdr:col>107</xdr:col>
      <xdr:colOff>101600</xdr:colOff>
      <xdr:row>81</xdr:row>
      <xdr:rowOff>79756</xdr:rowOff>
    </xdr:to>
    <xdr:sp macro="" textlink="">
      <xdr:nvSpPr>
        <xdr:cNvPr id="725" name="楕円 724">
          <a:extLst>
            <a:ext uri="{FF2B5EF4-FFF2-40B4-BE49-F238E27FC236}">
              <a16:creationId xmlns:a16="http://schemas.microsoft.com/office/drawing/2014/main" id="{98890414-037F-423B-94C3-E6001EA5D303}"/>
            </a:ext>
          </a:extLst>
        </xdr:cNvPr>
        <xdr:cNvSpPr/>
      </xdr:nvSpPr>
      <xdr:spPr>
        <a:xfrm>
          <a:off x="18345150" y="131131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168402</xdr:rowOff>
    </xdr:from>
    <xdr:to>
      <xdr:col>111</xdr:col>
      <xdr:colOff>177800</xdr:colOff>
      <xdr:row>81</xdr:row>
      <xdr:rowOff>28956</xdr:rowOff>
    </xdr:to>
    <xdr:cxnSp macro="">
      <xdr:nvCxnSpPr>
        <xdr:cNvPr id="726" name="直線コネクタ 725">
          <a:extLst>
            <a:ext uri="{FF2B5EF4-FFF2-40B4-BE49-F238E27FC236}">
              <a16:creationId xmlns:a16="http://schemas.microsoft.com/office/drawing/2014/main" id="{B9EFA753-4422-4477-9034-114B62175856}"/>
            </a:ext>
          </a:extLst>
        </xdr:cNvPr>
        <xdr:cNvCxnSpPr/>
      </xdr:nvCxnSpPr>
      <xdr:spPr>
        <a:xfrm flipV="1">
          <a:off x="18392775" y="13122402"/>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1015</xdr:rowOff>
    </xdr:from>
    <xdr:to>
      <xdr:col>102</xdr:col>
      <xdr:colOff>165100</xdr:colOff>
      <xdr:row>81</xdr:row>
      <xdr:rowOff>102615</xdr:rowOff>
    </xdr:to>
    <xdr:sp macro="" textlink="">
      <xdr:nvSpPr>
        <xdr:cNvPr id="727" name="楕円 726">
          <a:extLst>
            <a:ext uri="{FF2B5EF4-FFF2-40B4-BE49-F238E27FC236}">
              <a16:creationId xmlns:a16="http://schemas.microsoft.com/office/drawing/2014/main" id="{02FD0942-1D3A-45ED-97B1-3B6FECF42464}"/>
            </a:ext>
          </a:extLst>
        </xdr:cNvPr>
        <xdr:cNvSpPr/>
      </xdr:nvSpPr>
      <xdr:spPr>
        <a:xfrm>
          <a:off x="17554575" y="131264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28956</xdr:rowOff>
    </xdr:from>
    <xdr:to>
      <xdr:col>107</xdr:col>
      <xdr:colOff>50800</xdr:colOff>
      <xdr:row>81</xdr:row>
      <xdr:rowOff>51815</xdr:rowOff>
    </xdr:to>
    <xdr:cxnSp macro="">
      <xdr:nvCxnSpPr>
        <xdr:cNvPr id="728" name="直線コネクタ 727">
          <a:extLst>
            <a:ext uri="{FF2B5EF4-FFF2-40B4-BE49-F238E27FC236}">
              <a16:creationId xmlns:a16="http://schemas.microsoft.com/office/drawing/2014/main" id="{AF859F13-D7B7-43B8-B491-0EB0CF76D29C}"/>
            </a:ext>
          </a:extLst>
        </xdr:cNvPr>
        <xdr:cNvCxnSpPr/>
      </xdr:nvCxnSpPr>
      <xdr:spPr>
        <a:xfrm flipV="1">
          <a:off x="17602200" y="13151231"/>
          <a:ext cx="7905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71882</xdr:rowOff>
    </xdr:from>
    <xdr:to>
      <xdr:col>98</xdr:col>
      <xdr:colOff>38100</xdr:colOff>
      <xdr:row>82</xdr:row>
      <xdr:rowOff>2032</xdr:rowOff>
    </xdr:to>
    <xdr:sp macro="" textlink="">
      <xdr:nvSpPr>
        <xdr:cNvPr id="729" name="楕円 728">
          <a:extLst>
            <a:ext uri="{FF2B5EF4-FFF2-40B4-BE49-F238E27FC236}">
              <a16:creationId xmlns:a16="http://schemas.microsoft.com/office/drawing/2014/main" id="{9BAD17F2-91AD-4D86-9446-876D765653FC}"/>
            </a:ext>
          </a:extLst>
        </xdr:cNvPr>
        <xdr:cNvSpPr/>
      </xdr:nvSpPr>
      <xdr:spPr>
        <a:xfrm>
          <a:off x="16754475" y="13194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51815</xdr:rowOff>
    </xdr:from>
    <xdr:to>
      <xdr:col>102</xdr:col>
      <xdr:colOff>114300</xdr:colOff>
      <xdr:row>81</xdr:row>
      <xdr:rowOff>122682</xdr:rowOff>
    </xdr:to>
    <xdr:cxnSp macro="">
      <xdr:nvCxnSpPr>
        <xdr:cNvPr id="730" name="直線コネクタ 729">
          <a:extLst>
            <a:ext uri="{FF2B5EF4-FFF2-40B4-BE49-F238E27FC236}">
              <a16:creationId xmlns:a16="http://schemas.microsoft.com/office/drawing/2014/main" id="{30CF438C-907E-4D7C-B699-EA39FCAFF54F}"/>
            </a:ext>
          </a:extLst>
        </xdr:cNvPr>
        <xdr:cNvCxnSpPr/>
      </xdr:nvCxnSpPr>
      <xdr:spPr>
        <a:xfrm flipV="1">
          <a:off x="16802100" y="13174090"/>
          <a:ext cx="8001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43451</xdr:rowOff>
    </xdr:from>
    <xdr:ext cx="469744" cy="259045"/>
    <xdr:sp macro="" textlink="">
      <xdr:nvSpPr>
        <xdr:cNvPr id="731" name="n_1aveValue【消防施設】&#10;一人当たり面積">
          <a:extLst>
            <a:ext uri="{FF2B5EF4-FFF2-40B4-BE49-F238E27FC236}">
              <a16:creationId xmlns:a16="http://schemas.microsoft.com/office/drawing/2014/main" id="{CC55D002-FA34-48B0-90FA-67A6D9AC64FB}"/>
            </a:ext>
          </a:extLst>
        </xdr:cNvPr>
        <xdr:cNvSpPr txBox="1"/>
      </xdr:nvSpPr>
      <xdr:spPr>
        <a:xfrm>
          <a:off x="18983402" y="1349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66312</xdr:rowOff>
    </xdr:from>
    <xdr:ext cx="469744" cy="259045"/>
    <xdr:sp macro="" textlink="">
      <xdr:nvSpPr>
        <xdr:cNvPr id="732" name="n_2aveValue【消防施設】&#10;一人当たり面積">
          <a:extLst>
            <a:ext uri="{FF2B5EF4-FFF2-40B4-BE49-F238E27FC236}">
              <a16:creationId xmlns:a16="http://schemas.microsoft.com/office/drawing/2014/main" id="{466F1DC2-7F4B-48D9-8C25-05BC737BC10A}"/>
            </a:ext>
          </a:extLst>
        </xdr:cNvPr>
        <xdr:cNvSpPr txBox="1"/>
      </xdr:nvSpPr>
      <xdr:spPr>
        <a:xfrm>
          <a:off x="18183302" y="1351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84599</xdr:rowOff>
    </xdr:from>
    <xdr:ext cx="469744" cy="259045"/>
    <xdr:sp macro="" textlink="">
      <xdr:nvSpPr>
        <xdr:cNvPr id="733" name="n_3aveValue【消防施設】&#10;一人当たり面積">
          <a:extLst>
            <a:ext uri="{FF2B5EF4-FFF2-40B4-BE49-F238E27FC236}">
              <a16:creationId xmlns:a16="http://schemas.microsoft.com/office/drawing/2014/main" id="{F977E1E3-4578-4484-9F3B-AA4D47EB2F09}"/>
            </a:ext>
          </a:extLst>
        </xdr:cNvPr>
        <xdr:cNvSpPr txBox="1"/>
      </xdr:nvSpPr>
      <xdr:spPr>
        <a:xfrm>
          <a:off x="17383202" y="13537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25164</xdr:rowOff>
    </xdr:from>
    <xdr:ext cx="469744" cy="259045"/>
    <xdr:sp macro="" textlink="">
      <xdr:nvSpPr>
        <xdr:cNvPr id="734" name="n_4aveValue【消防施設】&#10;一人当たり面積">
          <a:extLst>
            <a:ext uri="{FF2B5EF4-FFF2-40B4-BE49-F238E27FC236}">
              <a16:creationId xmlns:a16="http://schemas.microsoft.com/office/drawing/2014/main" id="{ACB95932-1962-4B12-B68F-5CA0BFE1A0C0}"/>
            </a:ext>
          </a:extLst>
        </xdr:cNvPr>
        <xdr:cNvSpPr txBox="1"/>
      </xdr:nvSpPr>
      <xdr:spPr>
        <a:xfrm>
          <a:off x="16592627" y="1363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64279</xdr:rowOff>
    </xdr:from>
    <xdr:ext cx="469744" cy="259045"/>
    <xdr:sp macro="" textlink="">
      <xdr:nvSpPr>
        <xdr:cNvPr id="735" name="n_1mainValue【消防施設】&#10;一人当たり面積">
          <a:extLst>
            <a:ext uri="{FF2B5EF4-FFF2-40B4-BE49-F238E27FC236}">
              <a16:creationId xmlns:a16="http://schemas.microsoft.com/office/drawing/2014/main" id="{6D4943B4-F614-4B60-A14A-02A4CBD6381F}"/>
            </a:ext>
          </a:extLst>
        </xdr:cNvPr>
        <xdr:cNvSpPr txBox="1"/>
      </xdr:nvSpPr>
      <xdr:spPr>
        <a:xfrm>
          <a:off x="18983402" y="1286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96283</xdr:rowOff>
    </xdr:from>
    <xdr:ext cx="469744" cy="259045"/>
    <xdr:sp macro="" textlink="">
      <xdr:nvSpPr>
        <xdr:cNvPr id="736" name="n_2mainValue【消防施設】&#10;一人当たり面積">
          <a:extLst>
            <a:ext uri="{FF2B5EF4-FFF2-40B4-BE49-F238E27FC236}">
              <a16:creationId xmlns:a16="http://schemas.microsoft.com/office/drawing/2014/main" id="{7A0B3FA2-0036-46F7-972A-4EC298BDF40B}"/>
            </a:ext>
          </a:extLst>
        </xdr:cNvPr>
        <xdr:cNvSpPr txBox="1"/>
      </xdr:nvSpPr>
      <xdr:spPr>
        <a:xfrm>
          <a:off x="18183302" y="1289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119142</xdr:rowOff>
    </xdr:from>
    <xdr:ext cx="469744" cy="259045"/>
    <xdr:sp macro="" textlink="">
      <xdr:nvSpPr>
        <xdr:cNvPr id="737" name="n_3mainValue【消防施設】&#10;一人当たり面積">
          <a:extLst>
            <a:ext uri="{FF2B5EF4-FFF2-40B4-BE49-F238E27FC236}">
              <a16:creationId xmlns:a16="http://schemas.microsoft.com/office/drawing/2014/main" id="{96BFA9D1-074F-41B7-9F1A-AA7F559F6BE6}"/>
            </a:ext>
          </a:extLst>
        </xdr:cNvPr>
        <xdr:cNvSpPr txBox="1"/>
      </xdr:nvSpPr>
      <xdr:spPr>
        <a:xfrm>
          <a:off x="17383202" y="1292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18559</xdr:rowOff>
    </xdr:from>
    <xdr:ext cx="469744" cy="259045"/>
    <xdr:sp macro="" textlink="">
      <xdr:nvSpPr>
        <xdr:cNvPr id="738" name="n_4mainValue【消防施設】&#10;一人当たり面積">
          <a:extLst>
            <a:ext uri="{FF2B5EF4-FFF2-40B4-BE49-F238E27FC236}">
              <a16:creationId xmlns:a16="http://schemas.microsoft.com/office/drawing/2014/main" id="{4DB6B550-CC53-4080-ACD2-A858952B4ABD}"/>
            </a:ext>
          </a:extLst>
        </xdr:cNvPr>
        <xdr:cNvSpPr txBox="1"/>
      </xdr:nvSpPr>
      <xdr:spPr>
        <a:xfrm>
          <a:off x="16592627" y="1298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24FC6E5F-C7A2-44C1-9CAF-D238E7929C2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2626D14-E212-4270-8852-BEE9D5C6E96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2B6E6A4-F955-4C53-BF36-989E581D6D7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29B0270-7A6B-4300-91AF-9718EB94A4B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0F96D49-F93D-481C-A21C-5D975DF2773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ED1C0198-DACB-47E5-B69C-ACC7C4E7998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E6BAF4A6-ACAA-4ADC-A118-02FED86120C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17F7551-DB91-4E90-8955-54AF6FF3F46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3684E1D-F392-4B84-9C89-8D6C370434A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3FDF44B-9B69-4207-BB26-B9A4AACA8F9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112C40DA-1163-478D-A28B-0AAD1240728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862344E6-9129-437F-BA59-5A339508732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87797BF5-1B3E-4AD8-9175-13FB1A1069F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A64C29A-2D2B-4C65-ABA3-5A21653991D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147D82A6-D1C5-43CE-A493-6027B655C3AE}"/>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AB07920E-EBB8-4E4F-BE16-A6BFBB224EF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D7A9D963-1E3D-4E5C-8DA0-F3653C4F69FF}"/>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5C27EB05-1223-4274-88A8-E22D6101284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C93EDC07-B61D-4CB5-97FF-1DCFD23AE05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CD766E32-0BC8-4E51-94F7-F64508925C74}"/>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D389854B-F52E-406F-BF27-EAFE64C773F5}"/>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D419F92D-FC0A-4315-A97D-348D4892FD8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733223CC-AC9C-4D54-9D61-A35428A107D7}"/>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53A7DAD7-C89D-4076-A735-E73D9DE4695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763" name="直線コネクタ 762">
          <a:extLst>
            <a:ext uri="{FF2B5EF4-FFF2-40B4-BE49-F238E27FC236}">
              <a16:creationId xmlns:a16="http://schemas.microsoft.com/office/drawing/2014/main" id="{C2003A81-032C-4E38-A4DB-D74139E81839}"/>
            </a:ext>
          </a:extLst>
        </xdr:cNvPr>
        <xdr:cNvCxnSpPr/>
      </xdr:nvCxnSpPr>
      <xdr:spPr>
        <a:xfrm flipV="1">
          <a:off x="14696439" y="16180436"/>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764" name="【庁舎】&#10;有形固定資産減価償却率最小値テキスト">
          <a:extLst>
            <a:ext uri="{FF2B5EF4-FFF2-40B4-BE49-F238E27FC236}">
              <a16:creationId xmlns:a16="http://schemas.microsoft.com/office/drawing/2014/main" id="{1168FA2A-1D9B-4DCC-A90C-ACDD289EB437}"/>
            </a:ext>
          </a:extLst>
        </xdr:cNvPr>
        <xdr:cNvSpPr txBox="1"/>
      </xdr:nvSpPr>
      <xdr:spPr>
        <a:xfrm>
          <a:off x="14735175" y="1767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765" name="直線コネクタ 764">
          <a:extLst>
            <a:ext uri="{FF2B5EF4-FFF2-40B4-BE49-F238E27FC236}">
              <a16:creationId xmlns:a16="http://schemas.microsoft.com/office/drawing/2014/main" id="{AA3F4FD3-7464-4FC7-A148-F93B311448D4}"/>
            </a:ext>
          </a:extLst>
        </xdr:cNvPr>
        <xdr:cNvCxnSpPr/>
      </xdr:nvCxnSpPr>
      <xdr:spPr>
        <a:xfrm>
          <a:off x="14611350" y="176695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6" name="【庁舎】&#10;有形固定資産減価償却率最大値テキスト">
          <a:extLst>
            <a:ext uri="{FF2B5EF4-FFF2-40B4-BE49-F238E27FC236}">
              <a16:creationId xmlns:a16="http://schemas.microsoft.com/office/drawing/2014/main" id="{EFF44F41-4BED-44F8-BD5C-34D77364822C}"/>
            </a:ext>
          </a:extLst>
        </xdr:cNvPr>
        <xdr:cNvSpPr txBox="1"/>
      </xdr:nvSpPr>
      <xdr:spPr>
        <a:xfrm>
          <a:off x="14735175" y="1595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7" name="直線コネクタ 766">
          <a:extLst>
            <a:ext uri="{FF2B5EF4-FFF2-40B4-BE49-F238E27FC236}">
              <a16:creationId xmlns:a16="http://schemas.microsoft.com/office/drawing/2014/main" id="{57799D50-ADA5-4FFB-B6D0-F0A6256E7F58}"/>
            </a:ext>
          </a:extLst>
        </xdr:cNvPr>
        <xdr:cNvCxnSpPr/>
      </xdr:nvCxnSpPr>
      <xdr:spPr>
        <a:xfrm>
          <a:off x="14611350" y="16180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140988</xdr:rowOff>
    </xdr:from>
    <xdr:ext cx="405111" cy="259045"/>
    <xdr:sp macro="" textlink="">
      <xdr:nvSpPr>
        <xdr:cNvPr id="768" name="【庁舎】&#10;有形固定資産減価償却率平均値テキスト">
          <a:extLst>
            <a:ext uri="{FF2B5EF4-FFF2-40B4-BE49-F238E27FC236}">
              <a16:creationId xmlns:a16="http://schemas.microsoft.com/office/drawing/2014/main" id="{B664F6D5-D0FE-4EE3-B9C3-840F7E4C71D5}"/>
            </a:ext>
          </a:extLst>
        </xdr:cNvPr>
        <xdr:cNvSpPr txBox="1"/>
      </xdr:nvSpPr>
      <xdr:spPr>
        <a:xfrm>
          <a:off x="14735175" y="16946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769" name="フローチャート: 判断 768">
          <a:extLst>
            <a:ext uri="{FF2B5EF4-FFF2-40B4-BE49-F238E27FC236}">
              <a16:creationId xmlns:a16="http://schemas.microsoft.com/office/drawing/2014/main" id="{B678E6B3-A535-4983-B3D0-123FA370EF8B}"/>
            </a:ext>
          </a:extLst>
        </xdr:cNvPr>
        <xdr:cNvSpPr/>
      </xdr:nvSpPr>
      <xdr:spPr>
        <a:xfrm>
          <a:off x="14649450" y="169614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770" name="フローチャート: 判断 769">
          <a:extLst>
            <a:ext uri="{FF2B5EF4-FFF2-40B4-BE49-F238E27FC236}">
              <a16:creationId xmlns:a16="http://schemas.microsoft.com/office/drawing/2014/main" id="{659A91D5-C8A3-46FC-B9CD-111999E0AC09}"/>
            </a:ext>
          </a:extLst>
        </xdr:cNvPr>
        <xdr:cNvSpPr/>
      </xdr:nvSpPr>
      <xdr:spPr>
        <a:xfrm>
          <a:off x="13887450" y="169659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71" name="フローチャート: 判断 770">
          <a:extLst>
            <a:ext uri="{FF2B5EF4-FFF2-40B4-BE49-F238E27FC236}">
              <a16:creationId xmlns:a16="http://schemas.microsoft.com/office/drawing/2014/main" id="{2512B2BF-6CFC-4C46-8927-4266A7D6272C}"/>
            </a:ext>
          </a:extLst>
        </xdr:cNvPr>
        <xdr:cNvSpPr/>
      </xdr:nvSpPr>
      <xdr:spPr>
        <a:xfrm>
          <a:off x="13096875" y="16923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772" name="フローチャート: 判断 771">
          <a:extLst>
            <a:ext uri="{FF2B5EF4-FFF2-40B4-BE49-F238E27FC236}">
              <a16:creationId xmlns:a16="http://schemas.microsoft.com/office/drawing/2014/main" id="{910B8C07-2DDE-44EE-B1EC-FF5F6294D56B}"/>
            </a:ext>
          </a:extLst>
        </xdr:cNvPr>
        <xdr:cNvSpPr/>
      </xdr:nvSpPr>
      <xdr:spPr>
        <a:xfrm>
          <a:off x="12296775" y="16885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773" name="フローチャート: 判断 772">
          <a:extLst>
            <a:ext uri="{FF2B5EF4-FFF2-40B4-BE49-F238E27FC236}">
              <a16:creationId xmlns:a16="http://schemas.microsoft.com/office/drawing/2014/main" id="{CB584713-E85B-46B2-8B9A-F0A3816FCE49}"/>
            </a:ext>
          </a:extLst>
        </xdr:cNvPr>
        <xdr:cNvSpPr/>
      </xdr:nvSpPr>
      <xdr:spPr>
        <a:xfrm>
          <a:off x="11487150" y="168471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18487CE-8D07-40F8-AE46-494676EE9BA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B0793B5-D854-4A49-BC0A-A6074DCEE6E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CFF9757-AAFF-4B37-B317-DE89D4AB790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D7D88E0-8676-4B93-B729-F4D202282F5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2098B6F-226C-48EF-9E0E-F18F1922DC2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126364</xdr:rowOff>
    </xdr:from>
    <xdr:to>
      <xdr:col>85</xdr:col>
      <xdr:colOff>177800</xdr:colOff>
      <xdr:row>103</xdr:row>
      <xdr:rowOff>56514</xdr:rowOff>
    </xdr:to>
    <xdr:sp macro="" textlink="">
      <xdr:nvSpPr>
        <xdr:cNvPr id="779" name="楕円 778">
          <a:extLst>
            <a:ext uri="{FF2B5EF4-FFF2-40B4-BE49-F238E27FC236}">
              <a16:creationId xmlns:a16="http://schemas.microsoft.com/office/drawing/2014/main" id="{82858687-189D-4C58-84E8-67FF89986A3A}"/>
            </a:ext>
          </a:extLst>
        </xdr:cNvPr>
        <xdr:cNvSpPr/>
      </xdr:nvSpPr>
      <xdr:spPr>
        <a:xfrm>
          <a:off x="14649450" y="167538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149241</xdr:rowOff>
    </xdr:from>
    <xdr:ext cx="405111" cy="259045"/>
    <xdr:sp macro="" textlink="">
      <xdr:nvSpPr>
        <xdr:cNvPr id="780" name="【庁舎】&#10;有形固定資産減価償却率該当値テキスト">
          <a:extLst>
            <a:ext uri="{FF2B5EF4-FFF2-40B4-BE49-F238E27FC236}">
              <a16:creationId xmlns:a16="http://schemas.microsoft.com/office/drawing/2014/main" id="{A56CFBAE-A317-48E5-8DF1-7D738D6DF600}"/>
            </a:ext>
          </a:extLst>
        </xdr:cNvPr>
        <xdr:cNvSpPr txBox="1"/>
      </xdr:nvSpPr>
      <xdr:spPr>
        <a:xfrm>
          <a:off x="14735175" y="1660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80645</xdr:rowOff>
    </xdr:from>
    <xdr:to>
      <xdr:col>81</xdr:col>
      <xdr:colOff>101600</xdr:colOff>
      <xdr:row>103</xdr:row>
      <xdr:rowOff>10795</xdr:rowOff>
    </xdr:to>
    <xdr:sp macro="" textlink="">
      <xdr:nvSpPr>
        <xdr:cNvPr id="781" name="楕円 780">
          <a:extLst>
            <a:ext uri="{FF2B5EF4-FFF2-40B4-BE49-F238E27FC236}">
              <a16:creationId xmlns:a16="http://schemas.microsoft.com/office/drawing/2014/main" id="{853B2ABE-FBCF-44EC-A931-1AAC7095093B}"/>
            </a:ext>
          </a:extLst>
        </xdr:cNvPr>
        <xdr:cNvSpPr/>
      </xdr:nvSpPr>
      <xdr:spPr>
        <a:xfrm>
          <a:off x="13887450" y="16714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131445</xdr:rowOff>
    </xdr:from>
    <xdr:to>
      <xdr:col>85</xdr:col>
      <xdr:colOff>127000</xdr:colOff>
      <xdr:row>103</xdr:row>
      <xdr:rowOff>5714</xdr:rowOff>
    </xdr:to>
    <xdr:cxnSp macro="">
      <xdr:nvCxnSpPr>
        <xdr:cNvPr id="782" name="直線コネクタ 781">
          <a:extLst>
            <a:ext uri="{FF2B5EF4-FFF2-40B4-BE49-F238E27FC236}">
              <a16:creationId xmlns:a16="http://schemas.microsoft.com/office/drawing/2014/main" id="{B110DC4F-3D61-41D4-A030-AC04A703267C}"/>
            </a:ext>
          </a:extLst>
        </xdr:cNvPr>
        <xdr:cNvCxnSpPr/>
      </xdr:nvCxnSpPr>
      <xdr:spPr>
        <a:xfrm>
          <a:off x="13935075" y="16762095"/>
          <a:ext cx="7620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17780</xdr:rowOff>
    </xdr:from>
    <xdr:to>
      <xdr:col>76</xdr:col>
      <xdr:colOff>165100</xdr:colOff>
      <xdr:row>102</xdr:row>
      <xdr:rowOff>119380</xdr:rowOff>
    </xdr:to>
    <xdr:sp macro="" textlink="">
      <xdr:nvSpPr>
        <xdr:cNvPr id="783" name="楕円 782">
          <a:extLst>
            <a:ext uri="{FF2B5EF4-FFF2-40B4-BE49-F238E27FC236}">
              <a16:creationId xmlns:a16="http://schemas.microsoft.com/office/drawing/2014/main" id="{E5E1F119-79AE-43EE-8116-833DCDE59B4E}"/>
            </a:ext>
          </a:extLst>
        </xdr:cNvPr>
        <xdr:cNvSpPr/>
      </xdr:nvSpPr>
      <xdr:spPr>
        <a:xfrm>
          <a:off x="13096875" y="16648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68580</xdr:rowOff>
    </xdr:from>
    <xdr:to>
      <xdr:col>81</xdr:col>
      <xdr:colOff>50800</xdr:colOff>
      <xdr:row>102</xdr:row>
      <xdr:rowOff>131445</xdr:rowOff>
    </xdr:to>
    <xdr:cxnSp macro="">
      <xdr:nvCxnSpPr>
        <xdr:cNvPr id="784" name="直線コネクタ 783">
          <a:extLst>
            <a:ext uri="{FF2B5EF4-FFF2-40B4-BE49-F238E27FC236}">
              <a16:creationId xmlns:a16="http://schemas.microsoft.com/office/drawing/2014/main" id="{81237D1D-C2DD-40E7-8FAF-156949DB397C}"/>
            </a:ext>
          </a:extLst>
        </xdr:cNvPr>
        <xdr:cNvCxnSpPr/>
      </xdr:nvCxnSpPr>
      <xdr:spPr>
        <a:xfrm>
          <a:off x="13144500" y="16696055"/>
          <a:ext cx="790575"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785" name="楕円 784">
          <a:extLst>
            <a:ext uri="{FF2B5EF4-FFF2-40B4-BE49-F238E27FC236}">
              <a16:creationId xmlns:a16="http://schemas.microsoft.com/office/drawing/2014/main" id="{29EA6371-401D-4ACA-9F9A-2D2062579708}"/>
            </a:ext>
          </a:extLst>
        </xdr:cNvPr>
        <xdr:cNvSpPr/>
      </xdr:nvSpPr>
      <xdr:spPr>
        <a:xfrm>
          <a:off x="12296775" y="16584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7620</xdr:rowOff>
    </xdr:from>
    <xdr:to>
      <xdr:col>76</xdr:col>
      <xdr:colOff>114300</xdr:colOff>
      <xdr:row>102</xdr:row>
      <xdr:rowOff>68580</xdr:rowOff>
    </xdr:to>
    <xdr:cxnSp macro="">
      <xdr:nvCxnSpPr>
        <xdr:cNvPr id="786" name="直線コネクタ 785">
          <a:extLst>
            <a:ext uri="{FF2B5EF4-FFF2-40B4-BE49-F238E27FC236}">
              <a16:creationId xmlns:a16="http://schemas.microsoft.com/office/drawing/2014/main" id="{8D5C694D-6EDF-480C-AE56-046504843E93}"/>
            </a:ext>
          </a:extLst>
        </xdr:cNvPr>
        <xdr:cNvCxnSpPr/>
      </xdr:nvCxnSpPr>
      <xdr:spPr>
        <a:xfrm>
          <a:off x="12344400" y="16641445"/>
          <a:ext cx="8001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69214</xdr:rowOff>
    </xdr:from>
    <xdr:to>
      <xdr:col>67</xdr:col>
      <xdr:colOff>101600</xdr:colOff>
      <xdr:row>101</xdr:row>
      <xdr:rowOff>170814</xdr:rowOff>
    </xdr:to>
    <xdr:sp macro="" textlink="">
      <xdr:nvSpPr>
        <xdr:cNvPr id="787" name="楕円 786">
          <a:extLst>
            <a:ext uri="{FF2B5EF4-FFF2-40B4-BE49-F238E27FC236}">
              <a16:creationId xmlns:a16="http://schemas.microsoft.com/office/drawing/2014/main" id="{C730BDA0-27B1-4C7C-8A73-7C7DC8DF0607}"/>
            </a:ext>
          </a:extLst>
        </xdr:cNvPr>
        <xdr:cNvSpPr/>
      </xdr:nvSpPr>
      <xdr:spPr>
        <a:xfrm>
          <a:off x="11487150" y="16525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120014</xdr:rowOff>
    </xdr:from>
    <xdr:to>
      <xdr:col>71</xdr:col>
      <xdr:colOff>177800</xdr:colOff>
      <xdr:row>102</xdr:row>
      <xdr:rowOff>7620</xdr:rowOff>
    </xdr:to>
    <xdr:cxnSp macro="">
      <xdr:nvCxnSpPr>
        <xdr:cNvPr id="788" name="直線コネクタ 787">
          <a:extLst>
            <a:ext uri="{FF2B5EF4-FFF2-40B4-BE49-F238E27FC236}">
              <a16:creationId xmlns:a16="http://schemas.microsoft.com/office/drawing/2014/main" id="{42110B46-4F12-425F-BDB4-8A888A53CBD7}"/>
            </a:ext>
          </a:extLst>
        </xdr:cNvPr>
        <xdr:cNvCxnSpPr/>
      </xdr:nvCxnSpPr>
      <xdr:spPr>
        <a:xfrm>
          <a:off x="11534775" y="16582389"/>
          <a:ext cx="809625"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81932</xdr:rowOff>
    </xdr:from>
    <xdr:ext cx="405111" cy="259045"/>
    <xdr:sp macro="" textlink="">
      <xdr:nvSpPr>
        <xdr:cNvPr id="789" name="n_1aveValue【庁舎】&#10;有形固定資産減価償却率">
          <a:extLst>
            <a:ext uri="{FF2B5EF4-FFF2-40B4-BE49-F238E27FC236}">
              <a16:creationId xmlns:a16="http://schemas.microsoft.com/office/drawing/2014/main" id="{569878AF-82EE-467F-B713-10AC83810154}"/>
            </a:ext>
          </a:extLst>
        </xdr:cNvPr>
        <xdr:cNvSpPr txBox="1"/>
      </xdr:nvSpPr>
      <xdr:spPr>
        <a:xfrm>
          <a:off x="13745219" y="1705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90" name="n_2aveValue【庁舎】&#10;有形固定資産減価償却率">
          <a:extLst>
            <a:ext uri="{FF2B5EF4-FFF2-40B4-BE49-F238E27FC236}">
              <a16:creationId xmlns:a16="http://schemas.microsoft.com/office/drawing/2014/main" id="{B4195D62-C679-4860-8D51-AC466CC7B826}"/>
            </a:ext>
          </a:extLst>
        </xdr:cNvPr>
        <xdr:cNvSpPr txBox="1"/>
      </xdr:nvSpPr>
      <xdr:spPr>
        <a:xfrm>
          <a:off x="12964169" y="1702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7638</xdr:rowOff>
    </xdr:from>
    <xdr:ext cx="405111" cy="259045"/>
    <xdr:sp macro="" textlink="">
      <xdr:nvSpPr>
        <xdr:cNvPr id="791" name="n_3aveValue【庁舎】&#10;有形固定資産減価償却率">
          <a:extLst>
            <a:ext uri="{FF2B5EF4-FFF2-40B4-BE49-F238E27FC236}">
              <a16:creationId xmlns:a16="http://schemas.microsoft.com/office/drawing/2014/main" id="{50F36485-3EF1-48AD-A3BA-8C9B6FDF1417}"/>
            </a:ext>
          </a:extLst>
        </xdr:cNvPr>
        <xdr:cNvSpPr txBox="1"/>
      </xdr:nvSpPr>
      <xdr:spPr>
        <a:xfrm>
          <a:off x="12164069" y="16984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140988</xdr:rowOff>
    </xdr:from>
    <xdr:ext cx="405111" cy="259045"/>
    <xdr:sp macro="" textlink="">
      <xdr:nvSpPr>
        <xdr:cNvPr id="792" name="n_4aveValue【庁舎】&#10;有形固定資産減価償却率">
          <a:extLst>
            <a:ext uri="{FF2B5EF4-FFF2-40B4-BE49-F238E27FC236}">
              <a16:creationId xmlns:a16="http://schemas.microsoft.com/office/drawing/2014/main" id="{0EAE06BE-6BCF-4A76-91C4-53B4E239C4FA}"/>
            </a:ext>
          </a:extLst>
        </xdr:cNvPr>
        <xdr:cNvSpPr txBox="1"/>
      </xdr:nvSpPr>
      <xdr:spPr>
        <a:xfrm>
          <a:off x="11354444" y="1694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27322</xdr:rowOff>
    </xdr:from>
    <xdr:ext cx="405111" cy="259045"/>
    <xdr:sp macro="" textlink="">
      <xdr:nvSpPr>
        <xdr:cNvPr id="793" name="n_1mainValue【庁舎】&#10;有形固定資産減価償却率">
          <a:extLst>
            <a:ext uri="{FF2B5EF4-FFF2-40B4-BE49-F238E27FC236}">
              <a16:creationId xmlns:a16="http://schemas.microsoft.com/office/drawing/2014/main" id="{CC14282F-B1C5-4631-A005-4B7C2CDB1E9A}"/>
            </a:ext>
          </a:extLst>
        </xdr:cNvPr>
        <xdr:cNvSpPr txBox="1"/>
      </xdr:nvSpPr>
      <xdr:spPr>
        <a:xfrm>
          <a:off x="13745219" y="1648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135907</xdr:rowOff>
    </xdr:from>
    <xdr:ext cx="405111" cy="259045"/>
    <xdr:sp macro="" textlink="">
      <xdr:nvSpPr>
        <xdr:cNvPr id="794" name="n_2mainValue【庁舎】&#10;有形固定資産減価償却率">
          <a:extLst>
            <a:ext uri="{FF2B5EF4-FFF2-40B4-BE49-F238E27FC236}">
              <a16:creationId xmlns:a16="http://schemas.microsoft.com/office/drawing/2014/main" id="{ABB9D981-68B2-41FA-9759-5064E2314FB9}"/>
            </a:ext>
          </a:extLst>
        </xdr:cNvPr>
        <xdr:cNvSpPr txBox="1"/>
      </xdr:nvSpPr>
      <xdr:spPr>
        <a:xfrm>
          <a:off x="12964169" y="1642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795" name="n_3mainValue【庁舎】&#10;有形固定資産減価償却率">
          <a:extLst>
            <a:ext uri="{FF2B5EF4-FFF2-40B4-BE49-F238E27FC236}">
              <a16:creationId xmlns:a16="http://schemas.microsoft.com/office/drawing/2014/main" id="{74D20262-82FA-431B-BECC-00E3CC9F6BAA}"/>
            </a:ext>
          </a:extLst>
        </xdr:cNvPr>
        <xdr:cNvSpPr txBox="1"/>
      </xdr:nvSpPr>
      <xdr:spPr>
        <a:xfrm>
          <a:off x="12164069" y="1636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15891</xdr:rowOff>
    </xdr:from>
    <xdr:ext cx="405111" cy="259045"/>
    <xdr:sp macro="" textlink="">
      <xdr:nvSpPr>
        <xdr:cNvPr id="796" name="n_4mainValue【庁舎】&#10;有形固定資産減価償却率">
          <a:extLst>
            <a:ext uri="{FF2B5EF4-FFF2-40B4-BE49-F238E27FC236}">
              <a16:creationId xmlns:a16="http://schemas.microsoft.com/office/drawing/2014/main" id="{D2547277-9256-41B4-9E4B-B73B2F6C8B9E}"/>
            </a:ext>
          </a:extLst>
        </xdr:cNvPr>
        <xdr:cNvSpPr txBox="1"/>
      </xdr:nvSpPr>
      <xdr:spPr>
        <a:xfrm>
          <a:off x="11354444" y="16303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EFD3A938-E98A-4D9B-ACAD-28E9FC95E73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1C9F9548-FD2A-4B70-B6E1-CC65D47DC91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E041B4A4-7A45-462E-B148-C73DB3D4C77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10571CE-0BEF-47D5-BAB1-36957620DD3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F7337AF4-1645-411F-84F4-960C0E5573B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B25A41D5-803E-40CE-95A3-4DF3855202D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91C9B2AC-E93E-473C-9785-FEB04C11C43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D09FA5BE-2415-4BFF-9323-1D879B7A82C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D34D7C2-3DE8-47DF-B16B-B6200C4243D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FADE8774-B298-4DAC-89CF-2E35A7AD070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3B062C27-45CE-4CE7-85F2-93D48921F049}"/>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21EF903E-DEE3-44FD-84F0-63DE09992CAC}"/>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0754BA7C-D88B-4C41-A073-39AD19BC0BBD}"/>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014FDD0C-E95C-4120-A431-E24B2C646D7E}"/>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B2E65062-3AC9-4D2D-A522-7C9847E2A68B}"/>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9D8A8E6E-F29F-433B-A65F-82A4D58C3729}"/>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404BBF26-0B41-4105-950E-7487ED43746A}"/>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E90E3814-FCB0-4835-8D2B-27A1C8E5200A}"/>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D330A10E-DE87-400D-BB60-C7DF058725D8}"/>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E4C3AADD-EE5A-45C1-B700-17168A5336E1}"/>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338688EA-60E1-42F4-92F7-BB1A8311F2F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BAA4339E-100E-4CFE-84C9-F08E1BD62AE1}"/>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E7492A66-04D7-4E5B-BC29-D04A7289D562}"/>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BC663DB6-9F07-4771-B6A1-7C0939F1F9F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3DAB2CE0-98D8-4DDB-91C7-0553196233D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E2E85A2E-2194-436E-A798-B6261D87C9C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823" name="直線コネクタ 822">
          <a:extLst>
            <a:ext uri="{FF2B5EF4-FFF2-40B4-BE49-F238E27FC236}">
              <a16:creationId xmlns:a16="http://schemas.microsoft.com/office/drawing/2014/main" id="{94A88FEF-985D-4F5C-88BB-70AEB365EDBC}"/>
            </a:ext>
          </a:extLst>
        </xdr:cNvPr>
        <xdr:cNvCxnSpPr/>
      </xdr:nvCxnSpPr>
      <xdr:spPr>
        <a:xfrm flipV="1">
          <a:off x="19954239" y="16298726"/>
          <a:ext cx="0" cy="1531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824" name="【庁舎】&#10;一人当たり面積最小値テキスト">
          <a:extLst>
            <a:ext uri="{FF2B5EF4-FFF2-40B4-BE49-F238E27FC236}">
              <a16:creationId xmlns:a16="http://schemas.microsoft.com/office/drawing/2014/main" id="{2B06F750-F0CC-45B5-9A68-02057FDFB93B}"/>
            </a:ext>
          </a:extLst>
        </xdr:cNvPr>
        <xdr:cNvSpPr txBox="1"/>
      </xdr:nvSpPr>
      <xdr:spPr>
        <a:xfrm>
          <a:off x="19992975" y="1783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825" name="直線コネクタ 824">
          <a:extLst>
            <a:ext uri="{FF2B5EF4-FFF2-40B4-BE49-F238E27FC236}">
              <a16:creationId xmlns:a16="http://schemas.microsoft.com/office/drawing/2014/main" id="{1E62D3F7-5F61-4B84-B502-B9CC5A5F036F}"/>
            </a:ext>
          </a:extLst>
        </xdr:cNvPr>
        <xdr:cNvCxnSpPr/>
      </xdr:nvCxnSpPr>
      <xdr:spPr>
        <a:xfrm>
          <a:off x="19878675" y="178302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826" name="【庁舎】&#10;一人当たり面積最大値テキスト">
          <a:extLst>
            <a:ext uri="{FF2B5EF4-FFF2-40B4-BE49-F238E27FC236}">
              <a16:creationId xmlns:a16="http://schemas.microsoft.com/office/drawing/2014/main" id="{BFC55AD2-6F3E-453A-8798-7394F54CEBA4}"/>
            </a:ext>
          </a:extLst>
        </xdr:cNvPr>
        <xdr:cNvSpPr txBox="1"/>
      </xdr:nvSpPr>
      <xdr:spPr>
        <a:xfrm>
          <a:off x="19992975" y="1607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827" name="直線コネクタ 826">
          <a:extLst>
            <a:ext uri="{FF2B5EF4-FFF2-40B4-BE49-F238E27FC236}">
              <a16:creationId xmlns:a16="http://schemas.microsoft.com/office/drawing/2014/main" id="{2FFDE789-D46F-4B3F-BAE8-E2F35F6C5729}"/>
            </a:ext>
          </a:extLst>
        </xdr:cNvPr>
        <xdr:cNvCxnSpPr/>
      </xdr:nvCxnSpPr>
      <xdr:spPr>
        <a:xfrm>
          <a:off x="19878675" y="162987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149151</xdr:rowOff>
    </xdr:from>
    <xdr:ext cx="469744" cy="259045"/>
    <xdr:sp macro="" textlink="">
      <xdr:nvSpPr>
        <xdr:cNvPr id="828" name="【庁舎】&#10;一人当たり面積平均値テキスト">
          <a:extLst>
            <a:ext uri="{FF2B5EF4-FFF2-40B4-BE49-F238E27FC236}">
              <a16:creationId xmlns:a16="http://schemas.microsoft.com/office/drawing/2014/main" id="{880E3C7A-DBE1-4A7C-877C-8BE6A1FC5CB6}"/>
            </a:ext>
          </a:extLst>
        </xdr:cNvPr>
        <xdr:cNvSpPr txBox="1"/>
      </xdr:nvSpPr>
      <xdr:spPr>
        <a:xfrm>
          <a:off x="19992975" y="16948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829" name="フローチャート: 判断 828">
          <a:extLst>
            <a:ext uri="{FF2B5EF4-FFF2-40B4-BE49-F238E27FC236}">
              <a16:creationId xmlns:a16="http://schemas.microsoft.com/office/drawing/2014/main" id="{B2036EBE-97CC-4574-8051-C97D1A9329FC}"/>
            </a:ext>
          </a:extLst>
        </xdr:cNvPr>
        <xdr:cNvSpPr/>
      </xdr:nvSpPr>
      <xdr:spPr>
        <a:xfrm>
          <a:off x="19897725" y="169728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830" name="フローチャート: 判断 829">
          <a:extLst>
            <a:ext uri="{FF2B5EF4-FFF2-40B4-BE49-F238E27FC236}">
              <a16:creationId xmlns:a16="http://schemas.microsoft.com/office/drawing/2014/main" id="{4FDE0F21-BC33-4FF8-8055-E9199549B507}"/>
            </a:ext>
          </a:extLst>
        </xdr:cNvPr>
        <xdr:cNvSpPr/>
      </xdr:nvSpPr>
      <xdr:spPr>
        <a:xfrm>
          <a:off x="19154775" y="169827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831" name="フローチャート: 判断 830">
          <a:extLst>
            <a:ext uri="{FF2B5EF4-FFF2-40B4-BE49-F238E27FC236}">
              <a16:creationId xmlns:a16="http://schemas.microsoft.com/office/drawing/2014/main" id="{4A4E3E9D-A1C2-4184-9F2F-23D90DE95C10}"/>
            </a:ext>
          </a:extLst>
        </xdr:cNvPr>
        <xdr:cNvSpPr/>
      </xdr:nvSpPr>
      <xdr:spPr>
        <a:xfrm>
          <a:off x="18345150" y="170805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832" name="フローチャート: 判断 831">
          <a:extLst>
            <a:ext uri="{FF2B5EF4-FFF2-40B4-BE49-F238E27FC236}">
              <a16:creationId xmlns:a16="http://schemas.microsoft.com/office/drawing/2014/main" id="{A5416466-F07C-4558-B6D8-7F650CBA18B2}"/>
            </a:ext>
          </a:extLst>
        </xdr:cNvPr>
        <xdr:cNvSpPr/>
      </xdr:nvSpPr>
      <xdr:spPr>
        <a:xfrm>
          <a:off x="17554575" y="171002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833" name="フローチャート: 判断 832">
          <a:extLst>
            <a:ext uri="{FF2B5EF4-FFF2-40B4-BE49-F238E27FC236}">
              <a16:creationId xmlns:a16="http://schemas.microsoft.com/office/drawing/2014/main" id="{F70D8EB9-C32D-4EDA-B429-224DD7FCF1A6}"/>
            </a:ext>
          </a:extLst>
        </xdr:cNvPr>
        <xdr:cNvSpPr/>
      </xdr:nvSpPr>
      <xdr:spPr>
        <a:xfrm>
          <a:off x="16754475" y="171230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28A608F-5669-49FB-9303-04FC1E2B98F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AFD9E7E-189F-451B-A7AD-35154A1DFA0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9A6AFB0-FFE8-4D7A-A580-932DF510A13E}"/>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7446A99-D054-4DD4-8775-2075D6F2345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2BAF0CE7-16F1-4330-9761-320B9A79B4A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134801</xdr:rowOff>
    </xdr:from>
    <xdr:to>
      <xdr:col>116</xdr:col>
      <xdr:colOff>114300</xdr:colOff>
      <xdr:row>100</xdr:row>
      <xdr:rowOff>64951</xdr:rowOff>
    </xdr:to>
    <xdr:sp macro="" textlink="">
      <xdr:nvSpPr>
        <xdr:cNvPr id="839" name="楕円 838">
          <a:extLst>
            <a:ext uri="{FF2B5EF4-FFF2-40B4-BE49-F238E27FC236}">
              <a16:creationId xmlns:a16="http://schemas.microsoft.com/office/drawing/2014/main" id="{2AF07CC6-00F0-4BB6-8759-B530FE2C5DBF}"/>
            </a:ext>
          </a:extLst>
        </xdr:cNvPr>
        <xdr:cNvSpPr/>
      </xdr:nvSpPr>
      <xdr:spPr>
        <a:xfrm>
          <a:off x="19897725" y="162511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87828</xdr:rowOff>
    </xdr:from>
    <xdr:ext cx="469744" cy="259045"/>
    <xdr:sp macro="" textlink="">
      <xdr:nvSpPr>
        <xdr:cNvPr id="840" name="【庁舎】&#10;一人当たり面積該当値テキスト">
          <a:extLst>
            <a:ext uri="{FF2B5EF4-FFF2-40B4-BE49-F238E27FC236}">
              <a16:creationId xmlns:a16="http://schemas.microsoft.com/office/drawing/2014/main" id="{B820975A-0229-4F63-9E98-4799C4B47E49}"/>
            </a:ext>
          </a:extLst>
        </xdr:cNvPr>
        <xdr:cNvSpPr txBox="1"/>
      </xdr:nvSpPr>
      <xdr:spPr>
        <a:xfrm>
          <a:off x="19992975" y="1620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18869</xdr:rowOff>
    </xdr:from>
    <xdr:to>
      <xdr:col>112</xdr:col>
      <xdr:colOff>38100</xdr:colOff>
      <xdr:row>100</xdr:row>
      <xdr:rowOff>120469</xdr:rowOff>
    </xdr:to>
    <xdr:sp macro="" textlink="">
      <xdr:nvSpPr>
        <xdr:cNvPr id="841" name="楕円 840">
          <a:extLst>
            <a:ext uri="{FF2B5EF4-FFF2-40B4-BE49-F238E27FC236}">
              <a16:creationId xmlns:a16="http://schemas.microsoft.com/office/drawing/2014/main" id="{20D91042-5A91-4B83-A25C-26B8BF3B8E83}"/>
            </a:ext>
          </a:extLst>
        </xdr:cNvPr>
        <xdr:cNvSpPr/>
      </xdr:nvSpPr>
      <xdr:spPr>
        <a:xfrm>
          <a:off x="19154775" y="16306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14151</xdr:rowOff>
    </xdr:from>
    <xdr:to>
      <xdr:col>116</xdr:col>
      <xdr:colOff>63500</xdr:colOff>
      <xdr:row>100</xdr:row>
      <xdr:rowOff>69669</xdr:rowOff>
    </xdr:to>
    <xdr:cxnSp macro="">
      <xdr:nvCxnSpPr>
        <xdr:cNvPr id="842" name="直線コネクタ 841">
          <a:extLst>
            <a:ext uri="{FF2B5EF4-FFF2-40B4-BE49-F238E27FC236}">
              <a16:creationId xmlns:a16="http://schemas.microsoft.com/office/drawing/2014/main" id="{BF149F97-2F52-4137-980B-E98398CDA91E}"/>
            </a:ext>
          </a:extLst>
        </xdr:cNvPr>
        <xdr:cNvCxnSpPr/>
      </xdr:nvCxnSpPr>
      <xdr:spPr>
        <a:xfrm flipV="1">
          <a:off x="19202400" y="16298726"/>
          <a:ext cx="752475"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77651</xdr:rowOff>
    </xdr:from>
    <xdr:to>
      <xdr:col>107</xdr:col>
      <xdr:colOff>101600</xdr:colOff>
      <xdr:row>101</xdr:row>
      <xdr:rowOff>7801</xdr:rowOff>
    </xdr:to>
    <xdr:sp macro="" textlink="">
      <xdr:nvSpPr>
        <xdr:cNvPr id="843" name="楕円 842">
          <a:extLst>
            <a:ext uri="{FF2B5EF4-FFF2-40B4-BE49-F238E27FC236}">
              <a16:creationId xmlns:a16="http://schemas.microsoft.com/office/drawing/2014/main" id="{B32055F2-0BE4-45FC-8361-9B606220C775}"/>
            </a:ext>
          </a:extLst>
        </xdr:cNvPr>
        <xdr:cNvSpPr/>
      </xdr:nvSpPr>
      <xdr:spPr>
        <a:xfrm>
          <a:off x="18345150" y="16365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69669</xdr:rowOff>
    </xdr:from>
    <xdr:to>
      <xdr:col>111</xdr:col>
      <xdr:colOff>177800</xdr:colOff>
      <xdr:row>100</xdr:row>
      <xdr:rowOff>128451</xdr:rowOff>
    </xdr:to>
    <xdr:cxnSp macro="">
      <xdr:nvCxnSpPr>
        <xdr:cNvPr id="844" name="直線コネクタ 843">
          <a:extLst>
            <a:ext uri="{FF2B5EF4-FFF2-40B4-BE49-F238E27FC236}">
              <a16:creationId xmlns:a16="http://schemas.microsoft.com/office/drawing/2014/main" id="{40B85B52-AE31-476F-9169-9D1055C7A57B}"/>
            </a:ext>
          </a:extLst>
        </xdr:cNvPr>
        <xdr:cNvCxnSpPr/>
      </xdr:nvCxnSpPr>
      <xdr:spPr>
        <a:xfrm flipV="1">
          <a:off x="18392775" y="16354244"/>
          <a:ext cx="809625"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126637</xdr:rowOff>
    </xdr:from>
    <xdr:to>
      <xdr:col>102</xdr:col>
      <xdr:colOff>165100</xdr:colOff>
      <xdr:row>101</xdr:row>
      <xdr:rowOff>56787</xdr:rowOff>
    </xdr:to>
    <xdr:sp macro="" textlink="">
      <xdr:nvSpPr>
        <xdr:cNvPr id="845" name="楕円 844">
          <a:extLst>
            <a:ext uri="{FF2B5EF4-FFF2-40B4-BE49-F238E27FC236}">
              <a16:creationId xmlns:a16="http://schemas.microsoft.com/office/drawing/2014/main" id="{997F12A9-670F-46E1-8563-0B7D42318070}"/>
            </a:ext>
          </a:extLst>
        </xdr:cNvPr>
        <xdr:cNvSpPr/>
      </xdr:nvSpPr>
      <xdr:spPr>
        <a:xfrm>
          <a:off x="17554575" y="164112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128451</xdr:rowOff>
    </xdr:from>
    <xdr:to>
      <xdr:col>107</xdr:col>
      <xdr:colOff>50800</xdr:colOff>
      <xdr:row>101</xdr:row>
      <xdr:rowOff>5987</xdr:rowOff>
    </xdr:to>
    <xdr:cxnSp macro="">
      <xdr:nvCxnSpPr>
        <xdr:cNvPr id="846" name="直線コネクタ 845">
          <a:extLst>
            <a:ext uri="{FF2B5EF4-FFF2-40B4-BE49-F238E27FC236}">
              <a16:creationId xmlns:a16="http://schemas.microsoft.com/office/drawing/2014/main" id="{A961C026-10B7-4C40-AA82-7976B0043948}"/>
            </a:ext>
          </a:extLst>
        </xdr:cNvPr>
        <xdr:cNvCxnSpPr/>
      </xdr:nvCxnSpPr>
      <xdr:spPr>
        <a:xfrm flipV="1">
          <a:off x="17602200" y="16413026"/>
          <a:ext cx="790575"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169092</xdr:rowOff>
    </xdr:from>
    <xdr:to>
      <xdr:col>98</xdr:col>
      <xdr:colOff>38100</xdr:colOff>
      <xdr:row>101</xdr:row>
      <xdr:rowOff>99242</xdr:rowOff>
    </xdr:to>
    <xdr:sp macro="" textlink="">
      <xdr:nvSpPr>
        <xdr:cNvPr id="847" name="楕円 846">
          <a:extLst>
            <a:ext uri="{FF2B5EF4-FFF2-40B4-BE49-F238E27FC236}">
              <a16:creationId xmlns:a16="http://schemas.microsoft.com/office/drawing/2014/main" id="{4D57DA5D-02D9-4774-8C48-2B2C53E07D63}"/>
            </a:ext>
          </a:extLst>
        </xdr:cNvPr>
        <xdr:cNvSpPr/>
      </xdr:nvSpPr>
      <xdr:spPr>
        <a:xfrm>
          <a:off x="16754475" y="164568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5987</xdr:rowOff>
    </xdr:from>
    <xdr:to>
      <xdr:col>102</xdr:col>
      <xdr:colOff>114300</xdr:colOff>
      <xdr:row>101</xdr:row>
      <xdr:rowOff>48442</xdr:rowOff>
    </xdr:to>
    <xdr:cxnSp macro="">
      <xdr:nvCxnSpPr>
        <xdr:cNvPr id="848" name="直線コネクタ 847">
          <a:extLst>
            <a:ext uri="{FF2B5EF4-FFF2-40B4-BE49-F238E27FC236}">
              <a16:creationId xmlns:a16="http://schemas.microsoft.com/office/drawing/2014/main" id="{E7951FAC-65E0-4D34-AB28-EC3FA2DC8A80}"/>
            </a:ext>
          </a:extLst>
        </xdr:cNvPr>
        <xdr:cNvCxnSpPr/>
      </xdr:nvCxnSpPr>
      <xdr:spPr>
        <a:xfrm flipV="1">
          <a:off x="16802100" y="16468362"/>
          <a:ext cx="80010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105064</xdr:rowOff>
    </xdr:from>
    <xdr:ext cx="469744" cy="259045"/>
    <xdr:sp macro="" textlink="">
      <xdr:nvSpPr>
        <xdr:cNvPr id="849" name="n_1aveValue【庁舎】&#10;一人当たり面積">
          <a:extLst>
            <a:ext uri="{FF2B5EF4-FFF2-40B4-BE49-F238E27FC236}">
              <a16:creationId xmlns:a16="http://schemas.microsoft.com/office/drawing/2014/main" id="{9E988CAE-9708-4755-8A07-B8A7AF4BD210}"/>
            </a:ext>
          </a:extLst>
        </xdr:cNvPr>
        <xdr:cNvSpPr txBox="1"/>
      </xdr:nvSpPr>
      <xdr:spPr>
        <a:xfrm>
          <a:off x="18983402" y="1707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25054</xdr:rowOff>
    </xdr:from>
    <xdr:ext cx="469744" cy="259045"/>
    <xdr:sp macro="" textlink="">
      <xdr:nvSpPr>
        <xdr:cNvPr id="850" name="n_2aveValue【庁舎】&#10;一人当たり面積">
          <a:extLst>
            <a:ext uri="{FF2B5EF4-FFF2-40B4-BE49-F238E27FC236}">
              <a16:creationId xmlns:a16="http://schemas.microsoft.com/office/drawing/2014/main" id="{640C812E-6D1A-4924-B6C7-09AC770B4306}"/>
            </a:ext>
          </a:extLst>
        </xdr:cNvPr>
        <xdr:cNvSpPr txBox="1"/>
      </xdr:nvSpPr>
      <xdr:spPr>
        <a:xfrm>
          <a:off x="18183302" y="1717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51179</xdr:rowOff>
    </xdr:from>
    <xdr:ext cx="469744" cy="259045"/>
    <xdr:sp macro="" textlink="">
      <xdr:nvSpPr>
        <xdr:cNvPr id="851" name="n_3aveValue【庁舎】&#10;一人当たり面積">
          <a:extLst>
            <a:ext uri="{FF2B5EF4-FFF2-40B4-BE49-F238E27FC236}">
              <a16:creationId xmlns:a16="http://schemas.microsoft.com/office/drawing/2014/main" id="{59318CDA-79B8-4BED-8E3F-D67F35B462AF}"/>
            </a:ext>
          </a:extLst>
        </xdr:cNvPr>
        <xdr:cNvSpPr txBox="1"/>
      </xdr:nvSpPr>
      <xdr:spPr>
        <a:xfrm>
          <a:off x="17383202" y="1719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70775</xdr:rowOff>
    </xdr:from>
    <xdr:ext cx="469744" cy="259045"/>
    <xdr:sp macro="" textlink="">
      <xdr:nvSpPr>
        <xdr:cNvPr id="852" name="n_4aveValue【庁舎】&#10;一人当たり面積">
          <a:extLst>
            <a:ext uri="{FF2B5EF4-FFF2-40B4-BE49-F238E27FC236}">
              <a16:creationId xmlns:a16="http://schemas.microsoft.com/office/drawing/2014/main" id="{2A98111D-34BE-4E66-A667-D2BB055806A1}"/>
            </a:ext>
          </a:extLst>
        </xdr:cNvPr>
        <xdr:cNvSpPr txBox="1"/>
      </xdr:nvSpPr>
      <xdr:spPr>
        <a:xfrm>
          <a:off x="16592627" y="17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136996</xdr:rowOff>
    </xdr:from>
    <xdr:ext cx="469744" cy="259045"/>
    <xdr:sp macro="" textlink="">
      <xdr:nvSpPr>
        <xdr:cNvPr id="853" name="n_1mainValue【庁舎】&#10;一人当たり面積">
          <a:extLst>
            <a:ext uri="{FF2B5EF4-FFF2-40B4-BE49-F238E27FC236}">
              <a16:creationId xmlns:a16="http://schemas.microsoft.com/office/drawing/2014/main" id="{6D02EE5D-EE1E-4CA7-A620-A998C31DE8F3}"/>
            </a:ext>
          </a:extLst>
        </xdr:cNvPr>
        <xdr:cNvSpPr txBox="1"/>
      </xdr:nvSpPr>
      <xdr:spPr>
        <a:xfrm>
          <a:off x="18983402" y="1608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24328</xdr:rowOff>
    </xdr:from>
    <xdr:ext cx="469744" cy="259045"/>
    <xdr:sp macro="" textlink="">
      <xdr:nvSpPr>
        <xdr:cNvPr id="854" name="n_2mainValue【庁舎】&#10;一人当たり面積">
          <a:extLst>
            <a:ext uri="{FF2B5EF4-FFF2-40B4-BE49-F238E27FC236}">
              <a16:creationId xmlns:a16="http://schemas.microsoft.com/office/drawing/2014/main" id="{ADE36623-D5EE-4CEE-9BAE-4DE59F80646A}"/>
            </a:ext>
          </a:extLst>
        </xdr:cNvPr>
        <xdr:cNvSpPr txBox="1"/>
      </xdr:nvSpPr>
      <xdr:spPr>
        <a:xfrm>
          <a:off x="18183302" y="1614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73314</xdr:rowOff>
    </xdr:from>
    <xdr:ext cx="469744" cy="259045"/>
    <xdr:sp macro="" textlink="">
      <xdr:nvSpPr>
        <xdr:cNvPr id="855" name="n_3mainValue【庁舎】&#10;一人当たり面積">
          <a:extLst>
            <a:ext uri="{FF2B5EF4-FFF2-40B4-BE49-F238E27FC236}">
              <a16:creationId xmlns:a16="http://schemas.microsoft.com/office/drawing/2014/main" id="{244BBFE9-2986-4DDF-B964-71E7F33E4165}"/>
            </a:ext>
          </a:extLst>
        </xdr:cNvPr>
        <xdr:cNvSpPr txBox="1"/>
      </xdr:nvSpPr>
      <xdr:spPr>
        <a:xfrm>
          <a:off x="17383202" y="1618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115769</xdr:rowOff>
    </xdr:from>
    <xdr:ext cx="469744" cy="259045"/>
    <xdr:sp macro="" textlink="">
      <xdr:nvSpPr>
        <xdr:cNvPr id="856" name="n_4mainValue【庁舎】&#10;一人当たり面積">
          <a:extLst>
            <a:ext uri="{FF2B5EF4-FFF2-40B4-BE49-F238E27FC236}">
              <a16:creationId xmlns:a16="http://schemas.microsoft.com/office/drawing/2014/main" id="{63EB3879-9D1F-4D8E-BFE4-ED1ECD078435}"/>
            </a:ext>
          </a:extLst>
        </xdr:cNvPr>
        <xdr:cNvSpPr txBox="1"/>
      </xdr:nvSpPr>
      <xdr:spPr>
        <a:xfrm>
          <a:off x="16592627" y="1623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3F7E94B8-28DD-4B5D-AC08-CCB6BE820C2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437B5049-A0DD-4E7F-8E45-0F1B44DAD1A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83E3AF7F-AE26-46F4-8973-1E89E29A2B7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　</a:t>
          </a:r>
          <a:r>
            <a:rPr lang="ja-JP" altLang="en-US" sz="1400" b="0" i="0" u="none" strike="noStrike" baseline="0">
              <a:solidFill>
                <a:schemeClr val="dk1"/>
              </a:solidFill>
              <a:latin typeface="+mn-lt"/>
              <a:ea typeface="+mn-ea"/>
              <a:cs typeface="+mn-cs"/>
            </a:rPr>
            <a:t>住民一人当たりの施設の面積、金額をみると、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体育館・プール</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を除く施設では類似団体中、高い水準にあり、人口に対して施設規模が大きい、数が多いため、今後公共施設等総合管理計画に基づき、個別施設計画の中で、公共施設の老朽化対策を積極的に推進していくとともに、施設の統廃合や公共施設の規模の適正化にも取り組むことと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5069_&#24859;&#21335;&#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5069_&#24859;&#2133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57.2</v>
          </cell>
          <cell r="BX53">
            <v>58.7</v>
          </cell>
          <cell r="CF53">
            <v>62.1</v>
          </cell>
          <cell r="CN53">
            <v>62.1</v>
          </cell>
          <cell r="CV53">
            <v>63.6</v>
          </cell>
        </row>
        <row r="55">
          <cell r="AN55" t="str">
            <v>類似団体内平均値</v>
          </cell>
          <cell r="BP55">
            <v>10.199999999999999</v>
          </cell>
          <cell r="BX55">
            <v>0</v>
          </cell>
          <cell r="CF55">
            <v>0</v>
          </cell>
          <cell r="CN55">
            <v>0</v>
          </cell>
          <cell r="CV55">
            <v>0</v>
          </cell>
        </row>
        <row r="57">
          <cell r="BP57">
            <v>61.1</v>
          </cell>
          <cell r="BX57">
            <v>63.5</v>
          </cell>
          <cell r="CF57">
            <v>65.400000000000006</v>
          </cell>
          <cell r="CN57">
            <v>67</v>
          </cell>
          <cell r="CV57">
            <v>67.8</v>
          </cell>
        </row>
        <row r="72">
          <cell r="BP72" t="str">
            <v>R02</v>
          </cell>
          <cell r="BX72" t="str">
            <v>R03</v>
          </cell>
          <cell r="CF72" t="str">
            <v>R04</v>
          </cell>
          <cell r="CN72" t="str">
            <v>R05</v>
          </cell>
          <cell r="CV72" t="str">
            <v>R06</v>
          </cell>
        </row>
        <row r="73">
          <cell r="AN73" t="str">
            <v>当該団体値</v>
          </cell>
        </row>
        <row r="75">
          <cell r="BP75">
            <v>8.1</v>
          </cell>
          <cell r="BX75">
            <v>9</v>
          </cell>
          <cell r="CF75">
            <v>9.6</v>
          </cell>
          <cell r="CN75">
            <v>10</v>
          </cell>
          <cell r="CV75">
            <v>10</v>
          </cell>
        </row>
        <row r="77">
          <cell r="AN77" t="str">
            <v>類似団体内平均値</v>
          </cell>
          <cell r="BP77">
            <v>10.199999999999999</v>
          </cell>
          <cell r="BX77">
            <v>0</v>
          </cell>
          <cell r="CF77">
            <v>0</v>
          </cell>
          <cell r="CN77">
            <v>0</v>
          </cell>
          <cell r="CV77">
            <v>0</v>
          </cell>
        </row>
        <row r="79">
          <cell r="BP79">
            <v>8.6999999999999993</v>
          </cell>
          <cell r="BX79">
            <v>8</v>
          </cell>
          <cell r="CF79">
            <v>8.1</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18030520</v>
      </c>
      <c r="BO4" s="371"/>
      <c r="BP4" s="371"/>
      <c r="BQ4" s="371"/>
      <c r="BR4" s="371"/>
      <c r="BS4" s="371"/>
      <c r="BT4" s="371"/>
      <c r="BU4" s="372"/>
      <c r="BV4" s="370">
        <v>17545613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0.2</v>
      </c>
      <c r="CU4" s="377"/>
      <c r="CV4" s="377"/>
      <c r="CW4" s="377"/>
      <c r="CX4" s="377"/>
      <c r="CY4" s="377"/>
      <c r="CZ4" s="377"/>
      <c r="DA4" s="378"/>
      <c r="DB4" s="376">
        <v>6.4</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17835335</v>
      </c>
      <c r="BO5" s="408"/>
      <c r="BP5" s="408"/>
      <c r="BQ5" s="408"/>
      <c r="BR5" s="408"/>
      <c r="BS5" s="408"/>
      <c r="BT5" s="408"/>
      <c r="BU5" s="409"/>
      <c r="BV5" s="407">
        <v>16883751</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95.9</v>
      </c>
      <c r="CU5" s="405"/>
      <c r="CV5" s="405"/>
      <c r="CW5" s="405"/>
      <c r="CX5" s="405"/>
      <c r="CY5" s="405"/>
      <c r="CZ5" s="405"/>
      <c r="DA5" s="406"/>
      <c r="DB5" s="404">
        <v>92.6</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195185</v>
      </c>
      <c r="BO6" s="408"/>
      <c r="BP6" s="408"/>
      <c r="BQ6" s="408"/>
      <c r="BR6" s="408"/>
      <c r="BS6" s="408"/>
      <c r="BT6" s="408"/>
      <c r="BU6" s="409"/>
      <c r="BV6" s="407">
        <v>661862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96</v>
      </c>
      <c r="CU6" s="445"/>
      <c r="CV6" s="445"/>
      <c r="CW6" s="445"/>
      <c r="CX6" s="445"/>
      <c r="CY6" s="445"/>
      <c r="CZ6" s="445"/>
      <c r="DA6" s="446"/>
      <c r="DB6" s="444">
        <v>93</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174478</v>
      </c>
      <c r="BO7" s="408"/>
      <c r="BP7" s="408"/>
      <c r="BQ7" s="408"/>
      <c r="BR7" s="408"/>
      <c r="BS7" s="408"/>
      <c r="BT7" s="408"/>
      <c r="BU7" s="409"/>
      <c r="BV7" s="407">
        <v>57298</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9365581</v>
      </c>
      <c r="CU7" s="408"/>
      <c r="CV7" s="408"/>
      <c r="CW7" s="408"/>
      <c r="CX7" s="408"/>
      <c r="CY7" s="408"/>
      <c r="CZ7" s="408"/>
      <c r="DA7" s="409"/>
      <c r="DB7" s="407">
        <v>9414980</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20707</v>
      </c>
      <c r="BO8" s="408"/>
      <c r="BP8" s="408"/>
      <c r="BQ8" s="408"/>
      <c r="BR8" s="408"/>
      <c r="BS8" s="408"/>
      <c r="BT8" s="408"/>
      <c r="BU8" s="409"/>
      <c r="BV8" s="407">
        <v>604564</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0.23</v>
      </c>
      <c r="CU8" s="448"/>
      <c r="CV8" s="448"/>
      <c r="CW8" s="448"/>
      <c r="CX8" s="448"/>
      <c r="CY8" s="448"/>
      <c r="CZ8" s="448"/>
      <c r="DA8" s="449"/>
      <c r="DB8" s="447">
        <v>0.22</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19601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-583857</v>
      </c>
      <c r="BO9" s="408"/>
      <c r="BP9" s="408"/>
      <c r="BQ9" s="408"/>
      <c r="BR9" s="408"/>
      <c r="BS9" s="408"/>
      <c r="BT9" s="408"/>
      <c r="BU9" s="409"/>
      <c r="BV9" s="407">
        <v>-95889</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18.899999999999999</v>
      </c>
      <c r="CU9" s="405"/>
      <c r="CV9" s="405"/>
      <c r="CW9" s="405"/>
      <c r="CX9" s="405"/>
      <c r="CY9" s="405"/>
      <c r="CZ9" s="405"/>
      <c r="DA9" s="406"/>
      <c r="DB9" s="404">
        <v>20.8</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112</v>
      </c>
      <c r="M10" s="437"/>
      <c r="N10" s="437"/>
      <c r="O10" s="437"/>
      <c r="P10" s="437"/>
      <c r="Q10" s="438"/>
      <c r="R10" s="458">
        <v>21902</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15611</v>
      </c>
      <c r="BO10" s="408"/>
      <c r="BP10" s="408"/>
      <c r="BQ10" s="408"/>
      <c r="BR10" s="408"/>
      <c r="BS10" s="408"/>
      <c r="BT10" s="408"/>
      <c r="BU10" s="409"/>
      <c r="BV10" s="407">
        <v>9246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18573</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18404</v>
      </c>
      <c r="S13" s="492"/>
      <c r="T13" s="492"/>
      <c r="U13" s="492"/>
      <c r="V13" s="493"/>
      <c r="W13" s="423" t="s">
        <v>131</v>
      </c>
      <c r="X13" s="424"/>
      <c r="Y13" s="424"/>
      <c r="Z13" s="424"/>
      <c r="AA13" s="424"/>
      <c r="AB13" s="414"/>
      <c r="AC13" s="458">
        <v>1797</v>
      </c>
      <c r="AD13" s="459"/>
      <c r="AE13" s="459"/>
      <c r="AF13" s="459"/>
      <c r="AG13" s="501"/>
      <c r="AH13" s="458">
        <v>1998</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-568246</v>
      </c>
      <c r="BO13" s="408"/>
      <c r="BP13" s="408"/>
      <c r="BQ13" s="408"/>
      <c r="BR13" s="408"/>
      <c r="BS13" s="408"/>
      <c r="BT13" s="408"/>
      <c r="BU13" s="409"/>
      <c r="BV13" s="407">
        <v>-86643</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10</v>
      </c>
      <c r="CU13" s="405"/>
      <c r="CV13" s="405"/>
      <c r="CW13" s="405"/>
      <c r="CX13" s="405"/>
      <c r="CY13" s="405"/>
      <c r="CZ13" s="405"/>
      <c r="DA13" s="406"/>
      <c r="DB13" s="404">
        <v>10</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19038</v>
      </c>
      <c r="S14" s="492"/>
      <c r="T14" s="492"/>
      <c r="U14" s="492"/>
      <c r="V14" s="493"/>
      <c r="W14" s="397"/>
      <c r="X14" s="398"/>
      <c r="Y14" s="398"/>
      <c r="Z14" s="398"/>
      <c r="AA14" s="398"/>
      <c r="AB14" s="387"/>
      <c r="AC14" s="494">
        <v>20.6</v>
      </c>
      <c r="AD14" s="495"/>
      <c r="AE14" s="495"/>
      <c r="AF14" s="495"/>
      <c r="AG14" s="496"/>
      <c r="AH14" s="494">
        <v>21.1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18900</v>
      </c>
      <c r="S15" s="492"/>
      <c r="T15" s="492"/>
      <c r="U15" s="492"/>
      <c r="V15" s="493"/>
      <c r="W15" s="423" t="s">
        <v>137</v>
      </c>
      <c r="X15" s="424"/>
      <c r="Y15" s="424"/>
      <c r="Z15" s="424"/>
      <c r="AA15" s="424"/>
      <c r="AB15" s="414"/>
      <c r="AC15" s="458">
        <v>1266</v>
      </c>
      <c r="AD15" s="459"/>
      <c r="AE15" s="459"/>
      <c r="AF15" s="459"/>
      <c r="AG15" s="501"/>
      <c r="AH15" s="458">
        <v>1365</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2065229</v>
      </c>
      <c r="BO15" s="371"/>
      <c r="BP15" s="371"/>
      <c r="BQ15" s="371"/>
      <c r="BR15" s="371"/>
      <c r="BS15" s="371"/>
      <c r="BT15" s="371"/>
      <c r="BU15" s="372"/>
      <c r="BV15" s="370">
        <v>2026553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14.5</v>
      </c>
      <c r="AD16" s="495"/>
      <c r="AE16" s="495"/>
      <c r="AF16" s="495"/>
      <c r="AG16" s="496"/>
      <c r="AH16" s="494">
        <v>14.4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8852207</v>
      </c>
      <c r="BO16" s="408"/>
      <c r="BP16" s="408"/>
      <c r="BQ16" s="408"/>
      <c r="BR16" s="408"/>
      <c r="BS16" s="408"/>
      <c r="BT16" s="408"/>
      <c r="BU16" s="409"/>
      <c r="BV16" s="407">
        <v>8888176</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5646</v>
      </c>
      <c r="AD17" s="459"/>
      <c r="AE17" s="459"/>
      <c r="AF17" s="459"/>
      <c r="AG17" s="501"/>
      <c r="AH17" s="458">
        <v>6114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2560929</v>
      </c>
      <c r="BO17" s="408"/>
      <c r="BP17" s="408"/>
      <c r="BQ17" s="408"/>
      <c r="BR17" s="408"/>
      <c r="BS17" s="408"/>
      <c r="BT17" s="408"/>
      <c r="BU17" s="409"/>
      <c r="BV17" s="407">
        <v>2515952</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238.94</v>
      </c>
      <c r="M18" s="531"/>
      <c r="N18" s="531"/>
      <c r="O18" s="531"/>
      <c r="P18" s="531"/>
      <c r="Q18" s="531"/>
      <c r="R18" s="532"/>
      <c r="S18" s="532"/>
      <c r="T18" s="532"/>
      <c r="U18" s="532"/>
      <c r="V18" s="533"/>
      <c r="W18" s="425"/>
      <c r="X18" s="426"/>
      <c r="Y18" s="426"/>
      <c r="Z18" s="426"/>
      <c r="AA18" s="426"/>
      <c r="AB18" s="417"/>
      <c r="AC18" s="534">
        <v>64.8</v>
      </c>
      <c r="AD18" s="535"/>
      <c r="AE18" s="535"/>
      <c r="AF18" s="535"/>
      <c r="AG18" s="536"/>
      <c r="AH18" s="534">
        <v>64.5</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9122552</v>
      </c>
      <c r="BO18" s="408"/>
      <c r="BP18" s="408"/>
      <c r="BQ18" s="408"/>
      <c r="BR18" s="408"/>
      <c r="BS18" s="408"/>
      <c r="BT18" s="408"/>
      <c r="BU18" s="409"/>
      <c r="BV18" s="407">
        <v>8814531</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82</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11419922</v>
      </c>
      <c r="BO19" s="408"/>
      <c r="BP19" s="408"/>
      <c r="BQ19" s="408"/>
      <c r="BR19" s="408"/>
      <c r="BS19" s="408"/>
      <c r="BT19" s="408"/>
      <c r="BU19" s="409"/>
      <c r="BV19" s="407">
        <v>11382786</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8889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12666036</v>
      </c>
      <c r="BO22" s="371"/>
      <c r="BP22" s="371"/>
      <c r="BQ22" s="371"/>
      <c r="BR22" s="371"/>
      <c r="BS22" s="371"/>
      <c r="BT22" s="371"/>
      <c r="BU22" s="372"/>
      <c r="BV22" s="370">
        <v>14010573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9491520</v>
      </c>
      <c r="BO23" s="408"/>
      <c r="BP23" s="408"/>
      <c r="BQ23" s="408"/>
      <c r="BR23" s="408"/>
      <c r="BS23" s="408"/>
      <c r="BT23" s="408"/>
      <c r="BU23" s="409"/>
      <c r="BV23" s="407">
        <v>10523509</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7700</v>
      </c>
      <c r="R24" s="459"/>
      <c r="S24" s="459"/>
      <c r="T24" s="459"/>
      <c r="U24" s="459"/>
      <c r="V24" s="501"/>
      <c r="W24" s="553"/>
      <c r="X24" s="554"/>
      <c r="Y24" s="555"/>
      <c r="Z24" s="457" t="s">
        <v>162</v>
      </c>
      <c r="AA24" s="437"/>
      <c r="AB24" s="437"/>
      <c r="AC24" s="437"/>
      <c r="AD24" s="437"/>
      <c r="AE24" s="437"/>
      <c r="AF24" s="437"/>
      <c r="AG24" s="438"/>
      <c r="AH24" s="458">
        <v>338</v>
      </c>
      <c r="AI24" s="459"/>
      <c r="AJ24" s="459"/>
      <c r="AK24" s="459"/>
      <c r="AL24" s="501"/>
      <c r="AM24" s="458">
        <v>1009606</v>
      </c>
      <c r="AN24" s="459"/>
      <c r="AO24" s="459"/>
      <c r="AP24" s="459"/>
      <c r="AQ24" s="459"/>
      <c r="AR24" s="501"/>
      <c r="AS24" s="458">
        <v>2987</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8925368</v>
      </c>
      <c r="BO24" s="408"/>
      <c r="BP24" s="408"/>
      <c r="BQ24" s="408"/>
      <c r="BR24" s="408"/>
      <c r="BS24" s="408"/>
      <c r="BT24" s="408"/>
      <c r="BU24" s="409"/>
      <c r="BV24" s="407">
        <v>9769600</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6250</v>
      </c>
      <c r="R25" s="459"/>
      <c r="S25" s="459"/>
      <c r="T25" s="459"/>
      <c r="U25" s="459"/>
      <c r="V25" s="501"/>
      <c r="W25" s="553"/>
      <c r="X25" s="554"/>
      <c r="Y25" s="555"/>
      <c r="Z25" s="457" t="s">
        <v>165</v>
      </c>
      <c r="AA25" s="437"/>
      <c r="AB25" s="437"/>
      <c r="AC25" s="437"/>
      <c r="AD25" s="437"/>
      <c r="AE25" s="437"/>
      <c r="AF25" s="437"/>
      <c r="AG25" s="438"/>
      <c r="AH25" s="458">
        <v>42</v>
      </c>
      <c r="AI25" s="459"/>
      <c r="AJ25" s="459"/>
      <c r="AK25" s="459"/>
      <c r="AL25" s="501"/>
      <c r="AM25" s="458">
        <v>106554</v>
      </c>
      <c r="AN25" s="459"/>
      <c r="AO25" s="459"/>
      <c r="AP25" s="459"/>
      <c r="AQ25" s="459"/>
      <c r="AR25" s="501"/>
      <c r="AS25" s="458">
        <v>2537</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760478</v>
      </c>
      <c r="BO25" s="371"/>
      <c r="BP25" s="371"/>
      <c r="BQ25" s="371"/>
      <c r="BR25" s="371"/>
      <c r="BS25" s="371"/>
      <c r="BT25" s="371"/>
      <c r="BU25" s="372"/>
      <c r="BV25" s="370">
        <v>459253</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5700</v>
      </c>
      <c r="R26" s="459"/>
      <c r="S26" s="459"/>
      <c r="T26" s="459"/>
      <c r="U26" s="459"/>
      <c r="V26" s="501"/>
      <c r="W26" s="553"/>
      <c r="X26" s="554"/>
      <c r="Y26" s="555"/>
      <c r="Z26" s="457" t="s">
        <v>168</v>
      </c>
      <c r="AA26" s="559"/>
      <c r="AB26" s="559"/>
      <c r="AC26" s="559"/>
      <c r="AD26" s="559"/>
      <c r="AE26" s="559"/>
      <c r="AF26" s="559"/>
      <c r="AG26" s="560"/>
      <c r="AH26" s="458">
        <v>7</v>
      </c>
      <c r="AI26" s="459"/>
      <c r="AJ26" s="459"/>
      <c r="AK26" s="459"/>
      <c r="AL26" s="501"/>
      <c r="AM26" s="458">
        <v>18459</v>
      </c>
      <c r="AN26" s="459"/>
      <c r="AO26" s="459"/>
      <c r="AP26" s="459"/>
      <c r="AQ26" s="459"/>
      <c r="AR26" s="501"/>
      <c r="AS26" s="458">
        <v>2637</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2860</v>
      </c>
      <c r="R27" s="459"/>
      <c r="S27" s="459"/>
      <c r="T27" s="459"/>
      <c r="U27" s="459"/>
      <c r="V27" s="501"/>
      <c r="W27" s="553"/>
      <c r="X27" s="554"/>
      <c r="Y27" s="555"/>
      <c r="Z27" s="457" t="s">
        <v>171</v>
      </c>
      <c r="AA27" s="437"/>
      <c r="AB27" s="437"/>
      <c r="AC27" s="437"/>
      <c r="AD27" s="437"/>
      <c r="AE27" s="437"/>
      <c r="AF27" s="437"/>
      <c r="AG27" s="438"/>
      <c r="AH27" s="458">
        <v>4</v>
      </c>
      <c r="AI27" s="459"/>
      <c r="AJ27" s="459"/>
      <c r="AK27" s="459"/>
      <c r="AL27" s="501"/>
      <c r="AM27" s="458">
        <v>14154</v>
      </c>
      <c r="AN27" s="459"/>
      <c r="AO27" s="459"/>
      <c r="AP27" s="459"/>
      <c r="AQ27" s="459"/>
      <c r="AR27" s="501"/>
      <c r="AS27" s="458">
        <v>3539</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2270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4346223</v>
      </c>
      <c r="BO28" s="371"/>
      <c r="BP28" s="371"/>
      <c r="BQ28" s="371"/>
      <c r="BR28" s="371"/>
      <c r="BS28" s="371"/>
      <c r="BT28" s="371"/>
      <c r="BU28" s="372"/>
      <c r="BV28" s="370">
        <v>4330612</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12</v>
      </c>
      <c r="M29" s="459"/>
      <c r="N29" s="459"/>
      <c r="O29" s="459"/>
      <c r="P29" s="501"/>
      <c r="Q29" s="458">
        <v>1810</v>
      </c>
      <c r="R29" s="459"/>
      <c r="S29" s="459"/>
      <c r="T29" s="459"/>
      <c r="U29" s="459"/>
      <c r="V29" s="501"/>
      <c r="W29" s="556"/>
      <c r="X29" s="557"/>
      <c r="Y29" s="558"/>
      <c r="Z29" s="457" t="s">
        <v>177</v>
      </c>
      <c r="AA29" s="437"/>
      <c r="AB29" s="437"/>
      <c r="AC29" s="437"/>
      <c r="AD29" s="437"/>
      <c r="AE29" s="437"/>
      <c r="AF29" s="437"/>
      <c r="AG29" s="438"/>
      <c r="AH29" s="458">
        <v>342</v>
      </c>
      <c r="AI29" s="459"/>
      <c r="AJ29" s="459"/>
      <c r="AK29" s="459"/>
      <c r="AL29" s="501"/>
      <c r="AM29" s="458">
        <v>1023760</v>
      </c>
      <c r="AN29" s="459"/>
      <c r="AO29" s="459"/>
      <c r="AP29" s="459"/>
      <c r="AQ29" s="459"/>
      <c r="AR29" s="501"/>
      <c r="AS29" s="458">
        <v>2993</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420818</v>
      </c>
      <c r="BO29" s="408"/>
      <c r="BP29" s="408"/>
      <c r="BQ29" s="408"/>
      <c r="BR29" s="408"/>
      <c r="BS29" s="408"/>
      <c r="BT29" s="408"/>
      <c r="BU29" s="409"/>
      <c r="BV29" s="407">
        <v>368671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92.7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6672473</v>
      </c>
      <c r="BO30" s="527"/>
      <c r="BP30" s="527"/>
      <c r="BQ30" s="527"/>
      <c r="BR30" s="527"/>
      <c r="BS30" s="527"/>
      <c r="BT30" s="527"/>
      <c r="BU30" s="528"/>
      <c r="BV30" s="526">
        <v>6288714</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上水道事業会計</v>
      </c>
      <c r="AP34" s="598"/>
      <c r="AQ34" s="598"/>
      <c r="AR34" s="598"/>
      <c r="AS34" s="598"/>
      <c r="AT34" s="598"/>
      <c r="AU34" s="598"/>
      <c r="AV34" s="598"/>
      <c r="AW34" s="598"/>
      <c r="AX34" s="598"/>
      <c r="AY34" s="598"/>
      <c r="AZ34" s="598"/>
      <c r="BA34" s="598"/>
      <c r="BB34" s="598"/>
      <c r="BC34" s="598"/>
      <c r="BD34" s="169"/>
      <c r="BE34" s="597">
        <f>IF(BG34="","",MAX(C34:D43,U34:V43,AM34:AN43)+1)</f>
        <v>12</v>
      </c>
      <c r="BF34" s="597"/>
      <c r="BG34" s="598" t="str">
        <f>IF('各会計、関係団体の財政状況及び健全化判断比率'!B37="","",'各会計、関係団体の財政状況及び健全化判断比率'!B37)</f>
        <v>旅客船特別会計</v>
      </c>
      <c r="BH34" s="598"/>
      <c r="BI34" s="598"/>
      <c r="BJ34" s="598"/>
      <c r="BK34" s="598"/>
      <c r="BL34" s="598"/>
      <c r="BM34" s="598"/>
      <c r="BN34" s="598"/>
      <c r="BO34" s="598"/>
      <c r="BP34" s="598"/>
      <c r="BQ34" s="598"/>
      <c r="BR34" s="598"/>
      <c r="BS34" s="598"/>
      <c r="BT34" s="598"/>
      <c r="BU34" s="598"/>
      <c r="BV34" s="169"/>
      <c r="BW34" s="597">
        <f>IF(BY34="","",MAX(C34:D43,U34:V43,AM34:AN43,BE34:BF43)+1)</f>
        <v>13</v>
      </c>
      <c r="BX34" s="597"/>
      <c r="BY34" s="598" t="str">
        <f>IF('各会計、関係団体の財政状況及び健全化判断比率'!B68="","",'各会計、関係団体の財政状況及び健全化判断比率'!B68)</f>
        <v>高知県宿毛市愛媛県南宇和郡愛南町篠山小中学校組合</v>
      </c>
      <c r="BZ34" s="598"/>
      <c r="CA34" s="598"/>
      <c r="CB34" s="598"/>
      <c r="CC34" s="598"/>
      <c r="CD34" s="598"/>
      <c r="CE34" s="598"/>
      <c r="CF34" s="598"/>
      <c r="CG34" s="598"/>
      <c r="CH34" s="598"/>
      <c r="CI34" s="598"/>
      <c r="CJ34" s="598"/>
      <c r="CK34" s="598"/>
      <c r="CL34" s="598"/>
      <c r="CM34" s="598"/>
      <c r="CN34" s="169"/>
      <c r="CO34" s="597">
        <f>IF(CQ34="","",MAX(C34:D43,U34:V43,AM34:AN43,BE34:BF43,BW34:BX43)+1)</f>
        <v>23</v>
      </c>
      <c r="CP34" s="597"/>
      <c r="CQ34" s="598" t="str">
        <f>IF('各会計、関係団体の財政状況及び健全化判断比率'!BS7="","",'各会計、関係団体の財政状況及び健全化判断比率'!BS7)</f>
        <v>一本松ふるさと振興株式会社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温泉事業等特別会計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病院事業会計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14</v>
      </c>
      <c r="BX35" s="597"/>
      <c r="BY35" s="598" t="str">
        <f>IF('各会計、関係団体の財政状況及び健全化判断比率'!B69="","",'各会計、関係団体の財政状況及び健全化判断比率'!B69)</f>
        <v>愛媛県後期高齢者医療広域連合（一般会計）</v>
      </c>
      <c r="BZ35" s="598"/>
      <c r="CA35" s="598"/>
      <c r="CB35" s="598"/>
      <c r="CC35" s="598"/>
      <c r="CD35" s="598"/>
      <c r="CE35" s="598"/>
      <c r="CF35" s="598"/>
      <c r="CG35" s="598"/>
      <c r="CH35" s="598"/>
      <c r="CI35" s="598"/>
      <c r="CJ35" s="598"/>
      <c r="CK35" s="598"/>
      <c r="CL35" s="598"/>
      <c r="CM35" s="598"/>
      <c r="CN35" s="169"/>
      <c r="CO35" s="597">
        <f t="shared" ref="CO35:CO43" si="3">IF(CQ35="","",CO34+1)</f>
        <v>24</v>
      </c>
      <c r="CP35" s="597"/>
      <c r="CQ35" s="598" t="str">
        <f>IF('各会計、関係団体の財政状況及び健全化判断比率'!BS8="","",'各会計、関係団体の財政状況及び健全化判断比率'!BS8)</f>
        <v>公益財団法人くにひろ育英会</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f t="shared" si="0"/>
        <v>8</v>
      </c>
      <c r="AN36" s="597"/>
      <c r="AO36" s="598" t="str">
        <f>IF('各会計、関係団体の財政状況及び健全化判断比率'!B33="","",'各会計、関係団体の財政状況及び健全化判断比率'!B33)</f>
        <v>下水道事業会計(農集集落排水事業)</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15</v>
      </c>
      <c r="BX36" s="597"/>
      <c r="BY36" s="598" t="str">
        <f>IF('各会計、関係団体の財政状況及び健全化判断比率'!B70="","",'各会計、関係団体の財政状況及び健全化判断比率'!B70)</f>
        <v>愛媛県後期高齢者医療広域連合（後期高齢者医療特別会計）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f t="shared" si="0"/>
        <v>9</v>
      </c>
      <c r="AN37" s="597"/>
      <c r="AO37" s="598" t="str">
        <f>IF('各会計、関係団体の財政状況及び健全化判断比率'!B34="","",'各会計、関係団体の財政状況及び健全化判断比率'!B34)</f>
        <v>下水道事業会計(漁集集落排水事業)</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16</v>
      </c>
      <c r="BX37" s="597"/>
      <c r="BY37" s="598" t="str">
        <f>IF('各会計、関係団体の財政状況及び健全化判断比率'!B71="","",'各会計、関係団体の財政状況及び健全化判断比率'!B71)</f>
        <v>愛媛地方税滞納整理機構</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f t="shared" si="0"/>
        <v>10</v>
      </c>
      <c r="AN38" s="597"/>
      <c r="AO38" s="598" t="str">
        <f>IF('各会計、関係団体の財政状況及び健全化判断比率'!B35="","",'各会計、関係団体の財政状況及び健全化判断比率'!B35)</f>
        <v>下水道事業会計(特定地域生活排水処理事業)</v>
      </c>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17</v>
      </c>
      <c r="BX38" s="597"/>
      <c r="BY38" s="598" t="str">
        <f>IF('各会計、関係団体の財政状況及び健全化判断比率'!B72="","",'各会計、関係団体の財政状況及び健全化判断比率'!B72)</f>
        <v>津島水道企業団</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f t="shared" si="0"/>
        <v>11</v>
      </c>
      <c r="AN39" s="597"/>
      <c r="AO39" s="598" t="str">
        <f>IF('各会計、関係団体の財政状況及び健全化判断比率'!B36="","",'各会計、関係団体の財政状況及び健全化判断比率'!B36)</f>
        <v>下水道事業会計(個別排水処理事業)</v>
      </c>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18</v>
      </c>
      <c r="BX39" s="597"/>
      <c r="BY39" s="598" t="str">
        <f>IF('各会計、関係団体の財政状況及び健全化判断比率'!B73="","",'各会計、関係団体の財政状況及び健全化判断比率'!B73)</f>
        <v>宇和島地区広域事務組合（一般会計）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19</v>
      </c>
      <c r="BX40" s="597"/>
      <c r="BY40" s="598" t="str">
        <f>IF('各会計、関係団体の財政状況及び健全化判断比率'!B74="","",'各会計、関係団体の財政状況及び健全化判断比率'!B74)</f>
        <v>宇和島地区広域事務組合（介護保険事業特別会計）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20</v>
      </c>
      <c r="BX41" s="597"/>
      <c r="BY41" s="598" t="str">
        <f>IF('各会計、関係団体の財政状況及び健全化判断比率'!B75="","",'各会計、関係団体の財政状況及び健全化判断比率'!B75)</f>
        <v>愛媛県市町総合事務組合（退職手当事業分）</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21</v>
      </c>
      <c r="BX42" s="597"/>
      <c r="BY42" s="598" t="str">
        <f>IF('各会計、関係団体の財政状況及び健全化判断比率'!B76="","",'各会計、関係団体の財政状況及び健全化判断比率'!B76)</f>
        <v>愛媛県市町総合事務組合（消防補償事業分）</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22</v>
      </c>
      <c r="BX43" s="597"/>
      <c r="BY43" s="598" t="str">
        <f>IF('各会計、関係団体の財政状況及び健全化判断比率'!B77="","",'各会計、関係団体の財政状況及び健全化判断比率'!B77)</f>
        <v>愛媛県市町総合事務組合（交通災害事業分）</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69ohMG593VLA4Y5wigWJpnMzIIVrbwTJjzik0MHd280QSkmv2hELprpkoJ1MPaNrnwDxRB/+Tr96tgJU8htIhw==" saltValue="lmqUD1YJEOEazie8Prd7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1812257</v>
      </c>
      <c r="S5" s="613"/>
      <c r="T5" s="613"/>
      <c r="U5" s="613"/>
      <c r="V5" s="613"/>
      <c r="W5" s="613"/>
      <c r="X5" s="613"/>
      <c r="Y5" s="614"/>
      <c r="Z5" s="615">
        <v>10.1</v>
      </c>
      <c r="AA5" s="615"/>
      <c r="AB5" s="615"/>
      <c r="AC5" s="615"/>
      <c r="AD5" s="616">
        <v>1812257</v>
      </c>
      <c r="AE5" s="616"/>
      <c r="AF5" s="616"/>
      <c r="AG5" s="616"/>
      <c r="AH5" s="616"/>
      <c r="AI5" s="616"/>
      <c r="AJ5" s="616"/>
      <c r="AK5" s="616"/>
      <c r="AL5" s="617">
        <v>19.100000000000001</v>
      </c>
      <c r="AM5" s="618"/>
      <c r="AN5" s="618"/>
      <c r="AO5" s="619"/>
      <c r="AP5" s="609" t="s">
        <v>216</v>
      </c>
      <c r="AQ5" s="610"/>
      <c r="AR5" s="610"/>
      <c r="AS5" s="610"/>
      <c r="AT5" s="610"/>
      <c r="AU5" s="610"/>
      <c r="AV5" s="610"/>
      <c r="AW5" s="610"/>
      <c r="AX5" s="610"/>
      <c r="AY5" s="610"/>
      <c r="AZ5" s="610"/>
      <c r="BA5" s="610"/>
      <c r="BB5" s="610"/>
      <c r="BC5" s="610"/>
      <c r="BD5" s="610"/>
      <c r="BE5" s="610"/>
      <c r="BF5" s="611"/>
      <c r="BG5" s="623">
        <v>1812257</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159588</v>
      </c>
      <c r="S6" s="624"/>
      <c r="T6" s="624"/>
      <c r="U6" s="624"/>
      <c r="V6" s="624"/>
      <c r="W6" s="624"/>
      <c r="X6" s="624"/>
      <c r="Y6" s="625"/>
      <c r="Z6" s="626">
        <v>0.9</v>
      </c>
      <c r="AA6" s="626"/>
      <c r="AB6" s="626"/>
      <c r="AC6" s="626"/>
      <c r="AD6" s="627">
        <v>159588</v>
      </c>
      <c r="AE6" s="627"/>
      <c r="AF6" s="627"/>
      <c r="AG6" s="627"/>
      <c r="AH6" s="627"/>
      <c r="AI6" s="627"/>
      <c r="AJ6" s="627"/>
      <c r="AK6" s="627"/>
      <c r="AL6" s="628">
        <v>1.7</v>
      </c>
      <c r="AM6" s="629"/>
      <c r="AN6" s="629"/>
      <c r="AO6" s="630"/>
      <c r="AP6" s="620" t="s">
        <v>221</v>
      </c>
      <c r="AQ6" s="621"/>
      <c r="AR6" s="621"/>
      <c r="AS6" s="621"/>
      <c r="AT6" s="621"/>
      <c r="AU6" s="621"/>
      <c r="AV6" s="621"/>
      <c r="AW6" s="621"/>
      <c r="AX6" s="621"/>
      <c r="AY6" s="621"/>
      <c r="AZ6" s="621"/>
      <c r="BA6" s="621"/>
      <c r="BB6" s="621"/>
      <c r="BC6" s="621"/>
      <c r="BD6" s="621"/>
      <c r="BE6" s="621"/>
      <c r="BF6" s="622"/>
      <c r="BG6" s="623">
        <v>1812257</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83963</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83963</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1576</v>
      </c>
      <c r="S7" s="624"/>
      <c r="T7" s="624"/>
      <c r="U7" s="624"/>
      <c r="V7" s="624"/>
      <c r="W7" s="624"/>
      <c r="X7" s="624"/>
      <c r="Y7" s="625"/>
      <c r="Z7" s="626">
        <v>0</v>
      </c>
      <c r="AA7" s="626"/>
      <c r="AB7" s="626"/>
      <c r="AC7" s="626"/>
      <c r="AD7" s="627">
        <v>1576</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766206</v>
      </c>
      <c r="BH7" s="624"/>
      <c r="BI7" s="624"/>
      <c r="BJ7" s="624"/>
      <c r="BK7" s="624"/>
      <c r="BL7" s="624"/>
      <c r="BM7" s="624"/>
      <c r="BN7" s="625"/>
      <c r="BO7" s="626">
        <v>42.3</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4716872</v>
      </c>
      <c r="CS7" s="624"/>
      <c r="CT7" s="624"/>
      <c r="CU7" s="624"/>
      <c r="CV7" s="624"/>
      <c r="CW7" s="624"/>
      <c r="CX7" s="624"/>
      <c r="CY7" s="625"/>
      <c r="CZ7" s="626">
        <v>26.4</v>
      </c>
      <c r="DA7" s="626"/>
      <c r="DB7" s="626"/>
      <c r="DC7" s="626"/>
      <c r="DD7" s="632">
        <v>145422</v>
      </c>
      <c r="DE7" s="624"/>
      <c r="DF7" s="624"/>
      <c r="DG7" s="624"/>
      <c r="DH7" s="624"/>
      <c r="DI7" s="624"/>
      <c r="DJ7" s="624"/>
      <c r="DK7" s="624"/>
      <c r="DL7" s="624"/>
      <c r="DM7" s="624"/>
      <c r="DN7" s="624"/>
      <c r="DO7" s="624"/>
      <c r="DP7" s="625"/>
      <c r="DQ7" s="632">
        <v>1784909</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15048</v>
      </c>
      <c r="S8" s="624"/>
      <c r="T8" s="624"/>
      <c r="U8" s="624"/>
      <c r="V8" s="624"/>
      <c r="W8" s="624"/>
      <c r="X8" s="624"/>
      <c r="Y8" s="625"/>
      <c r="Z8" s="626">
        <v>0.1</v>
      </c>
      <c r="AA8" s="626"/>
      <c r="AB8" s="626"/>
      <c r="AC8" s="626"/>
      <c r="AD8" s="627">
        <v>15048</v>
      </c>
      <c r="AE8" s="627"/>
      <c r="AF8" s="627"/>
      <c r="AG8" s="627"/>
      <c r="AH8" s="627"/>
      <c r="AI8" s="627"/>
      <c r="AJ8" s="627"/>
      <c r="AK8" s="627"/>
      <c r="AL8" s="628">
        <v>0.2</v>
      </c>
      <c r="AM8" s="629"/>
      <c r="AN8" s="629"/>
      <c r="AO8" s="630"/>
      <c r="AP8" s="620" t="s">
        <v>227</v>
      </c>
      <c r="AQ8" s="621"/>
      <c r="AR8" s="621"/>
      <c r="AS8" s="621"/>
      <c r="AT8" s="621"/>
      <c r="AU8" s="621"/>
      <c r="AV8" s="621"/>
      <c r="AW8" s="621"/>
      <c r="AX8" s="621"/>
      <c r="AY8" s="621"/>
      <c r="AZ8" s="621"/>
      <c r="BA8" s="621"/>
      <c r="BB8" s="621"/>
      <c r="BC8" s="621"/>
      <c r="BD8" s="621"/>
      <c r="BE8" s="621"/>
      <c r="BF8" s="622"/>
      <c r="BG8" s="623">
        <v>25004</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4555131</v>
      </c>
      <c r="CS8" s="624"/>
      <c r="CT8" s="624"/>
      <c r="CU8" s="624"/>
      <c r="CV8" s="624"/>
      <c r="CW8" s="624"/>
      <c r="CX8" s="624"/>
      <c r="CY8" s="625"/>
      <c r="CZ8" s="626">
        <v>25.5</v>
      </c>
      <c r="DA8" s="626"/>
      <c r="DB8" s="626"/>
      <c r="DC8" s="626"/>
      <c r="DD8" s="632">
        <v>155188</v>
      </c>
      <c r="DE8" s="624"/>
      <c r="DF8" s="624"/>
      <c r="DG8" s="624"/>
      <c r="DH8" s="624"/>
      <c r="DI8" s="624"/>
      <c r="DJ8" s="624"/>
      <c r="DK8" s="624"/>
      <c r="DL8" s="624"/>
      <c r="DM8" s="624"/>
      <c r="DN8" s="624"/>
      <c r="DO8" s="624"/>
      <c r="DP8" s="625"/>
      <c r="DQ8" s="632">
        <v>2949352</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22374</v>
      </c>
      <c r="S9" s="624"/>
      <c r="T9" s="624"/>
      <c r="U9" s="624"/>
      <c r="V9" s="624"/>
      <c r="W9" s="624"/>
      <c r="X9" s="624"/>
      <c r="Y9" s="625"/>
      <c r="Z9" s="626">
        <v>0.1</v>
      </c>
      <c r="AA9" s="626"/>
      <c r="AB9" s="626"/>
      <c r="AC9" s="626"/>
      <c r="AD9" s="627">
        <v>22374</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643549</v>
      </c>
      <c r="BH9" s="624"/>
      <c r="BI9" s="624"/>
      <c r="BJ9" s="624"/>
      <c r="BK9" s="624"/>
      <c r="BL9" s="624"/>
      <c r="BM9" s="624"/>
      <c r="BN9" s="625"/>
      <c r="BO9" s="626">
        <v>35.5</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1571941</v>
      </c>
      <c r="CS9" s="624"/>
      <c r="CT9" s="624"/>
      <c r="CU9" s="624"/>
      <c r="CV9" s="624"/>
      <c r="CW9" s="624"/>
      <c r="CX9" s="624"/>
      <c r="CY9" s="625"/>
      <c r="CZ9" s="626">
        <v>8.8000000000000007</v>
      </c>
      <c r="DA9" s="626"/>
      <c r="DB9" s="626"/>
      <c r="DC9" s="626"/>
      <c r="DD9" s="632">
        <v>63461</v>
      </c>
      <c r="DE9" s="624"/>
      <c r="DF9" s="624"/>
      <c r="DG9" s="624"/>
      <c r="DH9" s="624"/>
      <c r="DI9" s="624"/>
      <c r="DJ9" s="624"/>
      <c r="DK9" s="624"/>
      <c r="DL9" s="624"/>
      <c r="DM9" s="624"/>
      <c r="DN9" s="624"/>
      <c r="DO9" s="624"/>
      <c r="DP9" s="625"/>
      <c r="DQ9" s="632">
        <v>1162855</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43740</v>
      </c>
      <c r="BH10" s="624"/>
      <c r="BI10" s="624"/>
      <c r="BJ10" s="624"/>
      <c r="BK10" s="624"/>
      <c r="BL10" s="624"/>
      <c r="BM10" s="624"/>
      <c r="BN10" s="625"/>
      <c r="BO10" s="626">
        <v>2.4</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506736</v>
      </c>
      <c r="S11" s="624"/>
      <c r="T11" s="624"/>
      <c r="U11" s="624"/>
      <c r="V11" s="624"/>
      <c r="W11" s="624"/>
      <c r="X11" s="624"/>
      <c r="Y11" s="625"/>
      <c r="Z11" s="628">
        <v>2.8</v>
      </c>
      <c r="AA11" s="629"/>
      <c r="AB11" s="629"/>
      <c r="AC11" s="635"/>
      <c r="AD11" s="632">
        <v>506736</v>
      </c>
      <c r="AE11" s="624"/>
      <c r="AF11" s="624"/>
      <c r="AG11" s="624"/>
      <c r="AH11" s="624"/>
      <c r="AI11" s="624"/>
      <c r="AJ11" s="624"/>
      <c r="AK11" s="625"/>
      <c r="AL11" s="628">
        <v>5.3</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53913</v>
      </c>
      <c r="BH11" s="624"/>
      <c r="BI11" s="624"/>
      <c r="BJ11" s="624"/>
      <c r="BK11" s="624"/>
      <c r="BL11" s="624"/>
      <c r="BM11" s="624"/>
      <c r="BN11" s="625"/>
      <c r="BO11" s="626">
        <v>3</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956215</v>
      </c>
      <c r="CS11" s="624"/>
      <c r="CT11" s="624"/>
      <c r="CU11" s="624"/>
      <c r="CV11" s="624"/>
      <c r="CW11" s="624"/>
      <c r="CX11" s="624"/>
      <c r="CY11" s="625"/>
      <c r="CZ11" s="626">
        <v>5.4</v>
      </c>
      <c r="DA11" s="626"/>
      <c r="DB11" s="626"/>
      <c r="DC11" s="626"/>
      <c r="DD11" s="632">
        <v>406924</v>
      </c>
      <c r="DE11" s="624"/>
      <c r="DF11" s="624"/>
      <c r="DG11" s="624"/>
      <c r="DH11" s="624"/>
      <c r="DI11" s="624"/>
      <c r="DJ11" s="624"/>
      <c r="DK11" s="624"/>
      <c r="DL11" s="624"/>
      <c r="DM11" s="624"/>
      <c r="DN11" s="624"/>
      <c r="DO11" s="624"/>
      <c r="DP11" s="625"/>
      <c r="DQ11" s="632">
        <v>446091</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831875</v>
      </c>
      <c r="BH12" s="624"/>
      <c r="BI12" s="624"/>
      <c r="BJ12" s="624"/>
      <c r="BK12" s="624"/>
      <c r="BL12" s="624"/>
      <c r="BM12" s="624"/>
      <c r="BN12" s="625"/>
      <c r="BO12" s="626">
        <v>45.9</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426065</v>
      </c>
      <c r="CS12" s="624"/>
      <c r="CT12" s="624"/>
      <c r="CU12" s="624"/>
      <c r="CV12" s="624"/>
      <c r="CW12" s="624"/>
      <c r="CX12" s="624"/>
      <c r="CY12" s="625"/>
      <c r="CZ12" s="626">
        <v>2.4</v>
      </c>
      <c r="DA12" s="626"/>
      <c r="DB12" s="626"/>
      <c r="DC12" s="626"/>
      <c r="DD12" s="632">
        <v>20086</v>
      </c>
      <c r="DE12" s="624"/>
      <c r="DF12" s="624"/>
      <c r="DG12" s="624"/>
      <c r="DH12" s="624"/>
      <c r="DI12" s="624"/>
      <c r="DJ12" s="624"/>
      <c r="DK12" s="624"/>
      <c r="DL12" s="624"/>
      <c r="DM12" s="624"/>
      <c r="DN12" s="624"/>
      <c r="DO12" s="624"/>
      <c r="DP12" s="625"/>
      <c r="DQ12" s="632">
        <v>270958</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825914</v>
      </c>
      <c r="BH13" s="624"/>
      <c r="BI13" s="624"/>
      <c r="BJ13" s="624"/>
      <c r="BK13" s="624"/>
      <c r="BL13" s="624"/>
      <c r="BM13" s="624"/>
      <c r="BN13" s="625"/>
      <c r="BO13" s="626">
        <v>45.6</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1030022</v>
      </c>
      <c r="CS13" s="624"/>
      <c r="CT13" s="624"/>
      <c r="CU13" s="624"/>
      <c r="CV13" s="624"/>
      <c r="CW13" s="624"/>
      <c r="CX13" s="624"/>
      <c r="CY13" s="625"/>
      <c r="CZ13" s="626">
        <v>5.8</v>
      </c>
      <c r="DA13" s="626"/>
      <c r="DB13" s="626"/>
      <c r="DC13" s="626"/>
      <c r="DD13" s="632">
        <v>578486</v>
      </c>
      <c r="DE13" s="624"/>
      <c r="DF13" s="624"/>
      <c r="DG13" s="624"/>
      <c r="DH13" s="624"/>
      <c r="DI13" s="624"/>
      <c r="DJ13" s="624"/>
      <c r="DK13" s="624"/>
      <c r="DL13" s="624"/>
      <c r="DM13" s="624"/>
      <c r="DN13" s="624"/>
      <c r="DO13" s="624"/>
      <c r="DP13" s="625"/>
      <c r="DQ13" s="632">
        <v>522645</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88282</v>
      </c>
      <c r="BH14" s="624"/>
      <c r="BI14" s="624"/>
      <c r="BJ14" s="624"/>
      <c r="BK14" s="624"/>
      <c r="BL14" s="624"/>
      <c r="BM14" s="624"/>
      <c r="BN14" s="625"/>
      <c r="BO14" s="626">
        <v>4.9000000000000004</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659054</v>
      </c>
      <c r="CS14" s="624"/>
      <c r="CT14" s="624"/>
      <c r="CU14" s="624"/>
      <c r="CV14" s="624"/>
      <c r="CW14" s="624"/>
      <c r="CX14" s="624"/>
      <c r="CY14" s="625"/>
      <c r="CZ14" s="626">
        <v>3.7</v>
      </c>
      <c r="DA14" s="626"/>
      <c r="DB14" s="626"/>
      <c r="DC14" s="626"/>
      <c r="DD14" s="632">
        <v>105501</v>
      </c>
      <c r="DE14" s="624"/>
      <c r="DF14" s="624"/>
      <c r="DG14" s="624"/>
      <c r="DH14" s="624"/>
      <c r="DI14" s="624"/>
      <c r="DJ14" s="624"/>
      <c r="DK14" s="624"/>
      <c r="DL14" s="624"/>
      <c r="DM14" s="624"/>
      <c r="DN14" s="624"/>
      <c r="DO14" s="624"/>
      <c r="DP14" s="625"/>
      <c r="DQ14" s="632">
        <v>560649</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15277</v>
      </c>
      <c r="S15" s="624"/>
      <c r="T15" s="624"/>
      <c r="U15" s="624"/>
      <c r="V15" s="624"/>
      <c r="W15" s="624"/>
      <c r="X15" s="624"/>
      <c r="Y15" s="625"/>
      <c r="Z15" s="626">
        <v>0.1</v>
      </c>
      <c r="AA15" s="626"/>
      <c r="AB15" s="626"/>
      <c r="AC15" s="626"/>
      <c r="AD15" s="627">
        <v>15277</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125894</v>
      </c>
      <c r="BH15" s="624"/>
      <c r="BI15" s="624"/>
      <c r="BJ15" s="624"/>
      <c r="BK15" s="624"/>
      <c r="BL15" s="624"/>
      <c r="BM15" s="624"/>
      <c r="BN15" s="625"/>
      <c r="BO15" s="626">
        <v>6.9</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1608387</v>
      </c>
      <c r="CS15" s="624"/>
      <c r="CT15" s="624"/>
      <c r="CU15" s="624"/>
      <c r="CV15" s="624"/>
      <c r="CW15" s="624"/>
      <c r="CX15" s="624"/>
      <c r="CY15" s="625"/>
      <c r="CZ15" s="626">
        <v>9</v>
      </c>
      <c r="DA15" s="626"/>
      <c r="DB15" s="626"/>
      <c r="DC15" s="626"/>
      <c r="DD15" s="632">
        <v>175240</v>
      </c>
      <c r="DE15" s="624"/>
      <c r="DF15" s="624"/>
      <c r="DG15" s="624"/>
      <c r="DH15" s="624"/>
      <c r="DI15" s="624"/>
      <c r="DJ15" s="624"/>
      <c r="DK15" s="624"/>
      <c r="DL15" s="624"/>
      <c r="DM15" s="624"/>
      <c r="DN15" s="624"/>
      <c r="DO15" s="624"/>
      <c r="DP15" s="625"/>
      <c r="DQ15" s="632">
        <v>1246245</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43891</v>
      </c>
      <c r="S16" s="624"/>
      <c r="T16" s="624"/>
      <c r="U16" s="624"/>
      <c r="V16" s="624"/>
      <c r="W16" s="624"/>
      <c r="X16" s="624"/>
      <c r="Y16" s="625"/>
      <c r="Z16" s="626">
        <v>0.2</v>
      </c>
      <c r="AA16" s="626"/>
      <c r="AB16" s="626"/>
      <c r="AC16" s="626"/>
      <c r="AD16" s="627">
        <v>43891</v>
      </c>
      <c r="AE16" s="627"/>
      <c r="AF16" s="627"/>
      <c r="AG16" s="627"/>
      <c r="AH16" s="627"/>
      <c r="AI16" s="627"/>
      <c r="AJ16" s="627"/>
      <c r="AK16" s="627"/>
      <c r="AL16" s="628">
        <v>0.5</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35424</v>
      </c>
      <c r="CS16" s="624"/>
      <c r="CT16" s="624"/>
      <c r="CU16" s="624"/>
      <c r="CV16" s="624"/>
      <c r="CW16" s="624"/>
      <c r="CX16" s="624"/>
      <c r="CY16" s="625"/>
      <c r="CZ16" s="626">
        <v>0.2</v>
      </c>
      <c r="DA16" s="626"/>
      <c r="DB16" s="626"/>
      <c r="DC16" s="626"/>
      <c r="DD16" s="632" t="s">
        <v>122</v>
      </c>
      <c r="DE16" s="624"/>
      <c r="DF16" s="624"/>
      <c r="DG16" s="624"/>
      <c r="DH16" s="624"/>
      <c r="DI16" s="624"/>
      <c r="DJ16" s="624"/>
      <c r="DK16" s="624"/>
      <c r="DL16" s="624"/>
      <c r="DM16" s="624"/>
      <c r="DN16" s="624"/>
      <c r="DO16" s="624"/>
      <c r="DP16" s="625"/>
      <c r="DQ16" s="632">
        <v>9562</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75138</v>
      </c>
      <c r="S17" s="624"/>
      <c r="T17" s="624"/>
      <c r="U17" s="624"/>
      <c r="V17" s="624"/>
      <c r="W17" s="624"/>
      <c r="X17" s="624"/>
      <c r="Y17" s="625"/>
      <c r="Z17" s="626">
        <v>0.4</v>
      </c>
      <c r="AA17" s="626"/>
      <c r="AB17" s="626"/>
      <c r="AC17" s="626"/>
      <c r="AD17" s="627">
        <v>75138</v>
      </c>
      <c r="AE17" s="627"/>
      <c r="AF17" s="627"/>
      <c r="AG17" s="627"/>
      <c r="AH17" s="627"/>
      <c r="AI17" s="627"/>
      <c r="AJ17" s="627"/>
      <c r="AK17" s="627"/>
      <c r="AL17" s="628">
        <v>0.8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2166202</v>
      </c>
      <c r="CS17" s="624"/>
      <c r="CT17" s="624"/>
      <c r="CU17" s="624"/>
      <c r="CV17" s="624"/>
      <c r="CW17" s="624"/>
      <c r="CX17" s="624"/>
      <c r="CY17" s="625"/>
      <c r="CZ17" s="626">
        <v>12.1</v>
      </c>
      <c r="DA17" s="626"/>
      <c r="DB17" s="626"/>
      <c r="DC17" s="626"/>
      <c r="DD17" s="632" t="s">
        <v>122</v>
      </c>
      <c r="DE17" s="624"/>
      <c r="DF17" s="624"/>
      <c r="DG17" s="624"/>
      <c r="DH17" s="624"/>
      <c r="DI17" s="624"/>
      <c r="DJ17" s="624"/>
      <c r="DK17" s="624"/>
      <c r="DL17" s="624"/>
      <c r="DM17" s="624"/>
      <c r="DN17" s="624"/>
      <c r="DO17" s="624"/>
      <c r="DP17" s="625"/>
      <c r="DQ17" s="632">
        <v>2161449</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5159</v>
      </c>
      <c r="S18" s="624"/>
      <c r="T18" s="624"/>
      <c r="U18" s="624"/>
      <c r="V18" s="624"/>
      <c r="W18" s="624"/>
      <c r="X18" s="624"/>
      <c r="Y18" s="625"/>
      <c r="Z18" s="626">
        <v>0</v>
      </c>
      <c r="AA18" s="626"/>
      <c r="AB18" s="626"/>
      <c r="AC18" s="626"/>
      <c r="AD18" s="627">
        <v>5159</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v>26059</v>
      </c>
      <c r="CS18" s="624"/>
      <c r="CT18" s="624"/>
      <c r="CU18" s="624"/>
      <c r="CV18" s="624"/>
      <c r="CW18" s="624"/>
      <c r="CX18" s="624"/>
      <c r="CY18" s="625"/>
      <c r="CZ18" s="626">
        <v>0.1</v>
      </c>
      <c r="DA18" s="626"/>
      <c r="DB18" s="626"/>
      <c r="DC18" s="626"/>
      <c r="DD18" s="632" t="s">
        <v>122</v>
      </c>
      <c r="DE18" s="624"/>
      <c r="DF18" s="624"/>
      <c r="DG18" s="624"/>
      <c r="DH18" s="624"/>
      <c r="DI18" s="624"/>
      <c r="DJ18" s="624"/>
      <c r="DK18" s="624"/>
      <c r="DL18" s="624"/>
      <c r="DM18" s="624"/>
      <c r="DN18" s="624"/>
      <c r="DO18" s="624"/>
      <c r="DP18" s="625"/>
      <c r="DQ18" s="632">
        <v>26059</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65128</v>
      </c>
      <c r="S19" s="624"/>
      <c r="T19" s="624"/>
      <c r="U19" s="624"/>
      <c r="V19" s="624"/>
      <c r="W19" s="624"/>
      <c r="X19" s="624"/>
      <c r="Y19" s="625"/>
      <c r="Z19" s="626">
        <v>0.4</v>
      </c>
      <c r="AA19" s="626"/>
      <c r="AB19" s="626"/>
      <c r="AC19" s="626"/>
      <c r="AD19" s="627">
        <v>65128</v>
      </c>
      <c r="AE19" s="627"/>
      <c r="AF19" s="627"/>
      <c r="AG19" s="627"/>
      <c r="AH19" s="627"/>
      <c r="AI19" s="627"/>
      <c r="AJ19" s="627"/>
      <c r="AK19" s="627"/>
      <c r="AL19" s="628">
        <v>0.7</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4851</v>
      </c>
      <c r="S20" s="624"/>
      <c r="T20" s="624"/>
      <c r="U20" s="624"/>
      <c r="V20" s="624"/>
      <c r="W20" s="624"/>
      <c r="X20" s="624"/>
      <c r="Y20" s="625"/>
      <c r="Z20" s="626">
        <v>0</v>
      </c>
      <c r="AA20" s="626"/>
      <c r="AB20" s="626"/>
      <c r="AC20" s="626"/>
      <c r="AD20" s="627">
        <v>4851</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17835335</v>
      </c>
      <c r="CS20" s="624"/>
      <c r="CT20" s="624"/>
      <c r="CU20" s="624"/>
      <c r="CV20" s="624"/>
      <c r="CW20" s="624"/>
      <c r="CX20" s="624"/>
      <c r="CY20" s="625"/>
      <c r="CZ20" s="626">
        <v>100</v>
      </c>
      <c r="DA20" s="626"/>
      <c r="DB20" s="626"/>
      <c r="DC20" s="626"/>
      <c r="DD20" s="632">
        <v>1650308</v>
      </c>
      <c r="DE20" s="624"/>
      <c r="DF20" s="624"/>
      <c r="DG20" s="624"/>
      <c r="DH20" s="624"/>
      <c r="DI20" s="624"/>
      <c r="DJ20" s="624"/>
      <c r="DK20" s="624"/>
      <c r="DL20" s="624"/>
      <c r="DM20" s="624"/>
      <c r="DN20" s="624"/>
      <c r="DO20" s="624"/>
      <c r="DP20" s="625"/>
      <c r="DQ20" s="632">
        <v>11224737</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7490295</v>
      </c>
      <c r="S21" s="624"/>
      <c r="T21" s="624"/>
      <c r="U21" s="624"/>
      <c r="V21" s="624"/>
      <c r="W21" s="624"/>
      <c r="X21" s="624"/>
      <c r="Y21" s="625"/>
      <c r="Z21" s="626">
        <v>41.5</v>
      </c>
      <c r="AA21" s="626"/>
      <c r="AB21" s="626"/>
      <c r="AC21" s="626"/>
      <c r="AD21" s="627">
        <v>6786978</v>
      </c>
      <c r="AE21" s="627"/>
      <c r="AF21" s="627"/>
      <c r="AG21" s="627"/>
      <c r="AH21" s="627"/>
      <c r="AI21" s="627"/>
      <c r="AJ21" s="627"/>
      <c r="AK21" s="627"/>
      <c r="AL21" s="628">
        <v>71.400000000000006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6786978</v>
      </c>
      <c r="S22" s="624"/>
      <c r="T22" s="624"/>
      <c r="U22" s="624"/>
      <c r="V22" s="624"/>
      <c r="W22" s="624"/>
      <c r="X22" s="624"/>
      <c r="Y22" s="625"/>
      <c r="Z22" s="626">
        <v>37.6</v>
      </c>
      <c r="AA22" s="626"/>
      <c r="AB22" s="626"/>
      <c r="AC22" s="626"/>
      <c r="AD22" s="627">
        <v>6786978</v>
      </c>
      <c r="AE22" s="627"/>
      <c r="AF22" s="627"/>
      <c r="AG22" s="627"/>
      <c r="AH22" s="627"/>
      <c r="AI22" s="627"/>
      <c r="AJ22" s="627"/>
      <c r="AK22" s="627"/>
      <c r="AL22" s="628">
        <v>71.400000000000006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703317</v>
      </c>
      <c r="S23" s="624"/>
      <c r="T23" s="624"/>
      <c r="U23" s="624"/>
      <c r="V23" s="624"/>
      <c r="W23" s="624"/>
      <c r="X23" s="624"/>
      <c r="Y23" s="625"/>
      <c r="Z23" s="626">
        <v>3.9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7545882</v>
      </c>
      <c r="CS24" s="613"/>
      <c r="CT24" s="613"/>
      <c r="CU24" s="613"/>
      <c r="CV24" s="613"/>
      <c r="CW24" s="613"/>
      <c r="CX24" s="613"/>
      <c r="CY24" s="614"/>
      <c r="CZ24" s="617">
        <v>42.3</v>
      </c>
      <c r="DA24" s="618"/>
      <c r="DB24" s="618"/>
      <c r="DC24" s="634"/>
      <c r="DD24" s="653">
        <v>6250265</v>
      </c>
      <c r="DE24" s="613"/>
      <c r="DF24" s="613"/>
      <c r="DG24" s="613"/>
      <c r="DH24" s="613"/>
      <c r="DI24" s="613"/>
      <c r="DJ24" s="613"/>
      <c r="DK24" s="614"/>
      <c r="DL24" s="653">
        <v>6055672</v>
      </c>
      <c r="DM24" s="613"/>
      <c r="DN24" s="613"/>
      <c r="DO24" s="613"/>
      <c r="DP24" s="613"/>
      <c r="DQ24" s="613"/>
      <c r="DR24" s="613"/>
      <c r="DS24" s="613"/>
      <c r="DT24" s="613"/>
      <c r="DU24" s="613"/>
      <c r="DV24" s="614"/>
      <c r="DW24" s="617">
        <v>63.6</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10142180</v>
      </c>
      <c r="S25" s="624"/>
      <c r="T25" s="624"/>
      <c r="U25" s="624"/>
      <c r="V25" s="624"/>
      <c r="W25" s="624"/>
      <c r="X25" s="624"/>
      <c r="Y25" s="625"/>
      <c r="Z25" s="626">
        <v>56.3</v>
      </c>
      <c r="AA25" s="626"/>
      <c r="AB25" s="626"/>
      <c r="AC25" s="626"/>
      <c r="AD25" s="627">
        <v>9438863</v>
      </c>
      <c r="AE25" s="627"/>
      <c r="AF25" s="627"/>
      <c r="AG25" s="627"/>
      <c r="AH25" s="627"/>
      <c r="AI25" s="627"/>
      <c r="AJ25" s="627"/>
      <c r="AK25" s="627"/>
      <c r="AL25" s="628">
        <v>99.4</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3809025</v>
      </c>
      <c r="CS25" s="656"/>
      <c r="CT25" s="656"/>
      <c r="CU25" s="656"/>
      <c r="CV25" s="656"/>
      <c r="CW25" s="656"/>
      <c r="CX25" s="656"/>
      <c r="CY25" s="657"/>
      <c r="CZ25" s="628">
        <v>21.4</v>
      </c>
      <c r="DA25" s="654"/>
      <c r="DB25" s="654"/>
      <c r="DC25" s="658"/>
      <c r="DD25" s="632">
        <v>3561471</v>
      </c>
      <c r="DE25" s="656"/>
      <c r="DF25" s="656"/>
      <c r="DG25" s="656"/>
      <c r="DH25" s="656"/>
      <c r="DI25" s="656"/>
      <c r="DJ25" s="656"/>
      <c r="DK25" s="657"/>
      <c r="DL25" s="632">
        <v>3484278</v>
      </c>
      <c r="DM25" s="656"/>
      <c r="DN25" s="656"/>
      <c r="DO25" s="656"/>
      <c r="DP25" s="656"/>
      <c r="DQ25" s="656"/>
      <c r="DR25" s="656"/>
      <c r="DS25" s="656"/>
      <c r="DT25" s="656"/>
      <c r="DU25" s="656"/>
      <c r="DV25" s="657"/>
      <c r="DW25" s="628">
        <v>36.6</v>
      </c>
      <c r="DX25" s="654"/>
      <c r="DY25" s="654"/>
      <c r="DZ25" s="654"/>
      <c r="EA25" s="654"/>
      <c r="EB25" s="654"/>
      <c r="EC25" s="655"/>
    </row>
    <row r="26" spans="2:133" ht="11.25" customHeight="1" x14ac:dyDescent="0.2">
      <c r="B26" s="620" t="s">
        <v>283</v>
      </c>
      <c r="C26" s="621"/>
      <c r="D26" s="621"/>
      <c r="E26" s="621"/>
      <c r="F26" s="621"/>
      <c r="G26" s="621"/>
      <c r="H26" s="621"/>
      <c r="I26" s="621"/>
      <c r="J26" s="621"/>
      <c r="K26" s="621"/>
      <c r="L26" s="621"/>
      <c r="M26" s="621"/>
      <c r="N26" s="621"/>
      <c r="O26" s="621"/>
      <c r="P26" s="621"/>
      <c r="Q26" s="622"/>
      <c r="R26" s="623">
        <v>1349</v>
      </c>
      <c r="S26" s="624"/>
      <c r="T26" s="624"/>
      <c r="U26" s="624"/>
      <c r="V26" s="624"/>
      <c r="W26" s="624"/>
      <c r="X26" s="624"/>
      <c r="Y26" s="625"/>
      <c r="Z26" s="626">
        <v>0</v>
      </c>
      <c r="AA26" s="626"/>
      <c r="AB26" s="626"/>
      <c r="AC26" s="626"/>
      <c r="AD26" s="627">
        <v>1349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2616597</v>
      </c>
      <c r="CS26" s="624"/>
      <c r="CT26" s="624"/>
      <c r="CU26" s="624"/>
      <c r="CV26" s="624"/>
      <c r="CW26" s="624"/>
      <c r="CX26" s="624"/>
      <c r="CY26" s="625"/>
      <c r="CZ26" s="628">
        <v>14.7</v>
      </c>
      <c r="DA26" s="654"/>
      <c r="DB26" s="654"/>
      <c r="DC26" s="658"/>
      <c r="DD26" s="632">
        <v>2425723</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x14ac:dyDescent="0.2">
      <c r="B27" s="620" t="s">
        <v>286</v>
      </c>
      <c r="C27" s="621"/>
      <c r="D27" s="621"/>
      <c r="E27" s="621"/>
      <c r="F27" s="621"/>
      <c r="G27" s="621"/>
      <c r="H27" s="621"/>
      <c r="I27" s="621"/>
      <c r="J27" s="621"/>
      <c r="K27" s="621"/>
      <c r="L27" s="621"/>
      <c r="M27" s="621"/>
      <c r="N27" s="621"/>
      <c r="O27" s="621"/>
      <c r="P27" s="621"/>
      <c r="Q27" s="622"/>
      <c r="R27" s="623">
        <v>81992</v>
      </c>
      <c r="S27" s="624"/>
      <c r="T27" s="624"/>
      <c r="U27" s="624"/>
      <c r="V27" s="624"/>
      <c r="W27" s="624"/>
      <c r="X27" s="624"/>
      <c r="Y27" s="625"/>
      <c r="Z27" s="626">
        <v>0.5</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1812257</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1570655</v>
      </c>
      <c r="CS27" s="656"/>
      <c r="CT27" s="656"/>
      <c r="CU27" s="656"/>
      <c r="CV27" s="656"/>
      <c r="CW27" s="656"/>
      <c r="CX27" s="656"/>
      <c r="CY27" s="657"/>
      <c r="CZ27" s="628">
        <v>8.8000000000000007</v>
      </c>
      <c r="DA27" s="654"/>
      <c r="DB27" s="654"/>
      <c r="DC27" s="658"/>
      <c r="DD27" s="632">
        <v>527345</v>
      </c>
      <c r="DE27" s="656"/>
      <c r="DF27" s="656"/>
      <c r="DG27" s="656"/>
      <c r="DH27" s="656"/>
      <c r="DI27" s="656"/>
      <c r="DJ27" s="656"/>
      <c r="DK27" s="657"/>
      <c r="DL27" s="632">
        <v>409945</v>
      </c>
      <c r="DM27" s="656"/>
      <c r="DN27" s="656"/>
      <c r="DO27" s="656"/>
      <c r="DP27" s="656"/>
      <c r="DQ27" s="656"/>
      <c r="DR27" s="656"/>
      <c r="DS27" s="656"/>
      <c r="DT27" s="656"/>
      <c r="DU27" s="656"/>
      <c r="DV27" s="657"/>
      <c r="DW27" s="628">
        <v>4.3</v>
      </c>
      <c r="DX27" s="654"/>
      <c r="DY27" s="654"/>
      <c r="DZ27" s="654"/>
      <c r="EA27" s="654"/>
      <c r="EB27" s="654"/>
      <c r="EC27" s="655"/>
    </row>
    <row r="28" spans="2:133" ht="11.25" customHeight="1" x14ac:dyDescent="0.2">
      <c r="B28" s="620" t="s">
        <v>289</v>
      </c>
      <c r="C28" s="621"/>
      <c r="D28" s="621"/>
      <c r="E28" s="621"/>
      <c r="F28" s="621"/>
      <c r="G28" s="621"/>
      <c r="H28" s="621"/>
      <c r="I28" s="621"/>
      <c r="J28" s="621"/>
      <c r="K28" s="621"/>
      <c r="L28" s="621"/>
      <c r="M28" s="621"/>
      <c r="N28" s="621"/>
      <c r="O28" s="621"/>
      <c r="P28" s="621"/>
      <c r="Q28" s="622"/>
      <c r="R28" s="623">
        <v>190936</v>
      </c>
      <c r="S28" s="624"/>
      <c r="T28" s="624"/>
      <c r="U28" s="624"/>
      <c r="V28" s="624"/>
      <c r="W28" s="624"/>
      <c r="X28" s="624"/>
      <c r="Y28" s="625"/>
      <c r="Z28" s="626">
        <v>1.1000000000000001</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2166202</v>
      </c>
      <c r="CS28" s="624"/>
      <c r="CT28" s="624"/>
      <c r="CU28" s="624"/>
      <c r="CV28" s="624"/>
      <c r="CW28" s="624"/>
      <c r="CX28" s="624"/>
      <c r="CY28" s="625"/>
      <c r="CZ28" s="628">
        <v>12.1</v>
      </c>
      <c r="DA28" s="654"/>
      <c r="DB28" s="654"/>
      <c r="DC28" s="658"/>
      <c r="DD28" s="632">
        <v>2161449</v>
      </c>
      <c r="DE28" s="624"/>
      <c r="DF28" s="624"/>
      <c r="DG28" s="624"/>
      <c r="DH28" s="624"/>
      <c r="DI28" s="624"/>
      <c r="DJ28" s="624"/>
      <c r="DK28" s="625"/>
      <c r="DL28" s="632">
        <v>2161449</v>
      </c>
      <c r="DM28" s="624"/>
      <c r="DN28" s="624"/>
      <c r="DO28" s="624"/>
      <c r="DP28" s="624"/>
      <c r="DQ28" s="624"/>
      <c r="DR28" s="624"/>
      <c r="DS28" s="624"/>
      <c r="DT28" s="624"/>
      <c r="DU28" s="624"/>
      <c r="DV28" s="625"/>
      <c r="DW28" s="628">
        <v>22.7</v>
      </c>
      <c r="DX28" s="654"/>
      <c r="DY28" s="654"/>
      <c r="DZ28" s="654"/>
      <c r="EA28" s="654"/>
      <c r="EB28" s="654"/>
      <c r="EC28" s="655"/>
    </row>
    <row r="29" spans="2:133" ht="11.25" customHeight="1" x14ac:dyDescent="0.2">
      <c r="B29" s="620" t="s">
        <v>291</v>
      </c>
      <c r="C29" s="621"/>
      <c r="D29" s="621"/>
      <c r="E29" s="621"/>
      <c r="F29" s="621"/>
      <c r="G29" s="621"/>
      <c r="H29" s="621"/>
      <c r="I29" s="621"/>
      <c r="J29" s="621"/>
      <c r="K29" s="621"/>
      <c r="L29" s="621"/>
      <c r="M29" s="621"/>
      <c r="N29" s="621"/>
      <c r="O29" s="621"/>
      <c r="P29" s="621"/>
      <c r="Q29" s="622"/>
      <c r="R29" s="623">
        <v>39127</v>
      </c>
      <c r="S29" s="624"/>
      <c r="T29" s="624"/>
      <c r="U29" s="624"/>
      <c r="V29" s="624"/>
      <c r="W29" s="624"/>
      <c r="X29" s="624"/>
      <c r="Y29" s="625"/>
      <c r="Z29" s="626">
        <v>0.2</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2166128</v>
      </c>
      <c r="CS29" s="656"/>
      <c r="CT29" s="656"/>
      <c r="CU29" s="656"/>
      <c r="CV29" s="656"/>
      <c r="CW29" s="656"/>
      <c r="CX29" s="656"/>
      <c r="CY29" s="657"/>
      <c r="CZ29" s="628">
        <v>12.1</v>
      </c>
      <c r="DA29" s="654"/>
      <c r="DB29" s="654"/>
      <c r="DC29" s="658"/>
      <c r="DD29" s="632">
        <v>2161375</v>
      </c>
      <c r="DE29" s="656"/>
      <c r="DF29" s="656"/>
      <c r="DG29" s="656"/>
      <c r="DH29" s="656"/>
      <c r="DI29" s="656"/>
      <c r="DJ29" s="656"/>
      <c r="DK29" s="657"/>
      <c r="DL29" s="632">
        <v>2161375</v>
      </c>
      <c r="DM29" s="656"/>
      <c r="DN29" s="656"/>
      <c r="DO29" s="656"/>
      <c r="DP29" s="656"/>
      <c r="DQ29" s="656"/>
      <c r="DR29" s="656"/>
      <c r="DS29" s="656"/>
      <c r="DT29" s="656"/>
      <c r="DU29" s="656"/>
      <c r="DV29" s="657"/>
      <c r="DW29" s="628">
        <v>22.7</v>
      </c>
      <c r="DX29" s="654"/>
      <c r="DY29" s="654"/>
      <c r="DZ29" s="654"/>
      <c r="EA29" s="654"/>
      <c r="EB29" s="654"/>
      <c r="EC29" s="655"/>
    </row>
    <row r="30" spans="2:133" ht="11.25" customHeight="1" x14ac:dyDescent="0.2">
      <c r="B30" s="620" t="s">
        <v>293</v>
      </c>
      <c r="C30" s="621"/>
      <c r="D30" s="621"/>
      <c r="E30" s="621"/>
      <c r="F30" s="621"/>
      <c r="G30" s="621"/>
      <c r="H30" s="621"/>
      <c r="I30" s="621"/>
      <c r="J30" s="621"/>
      <c r="K30" s="621"/>
      <c r="L30" s="621"/>
      <c r="M30" s="621"/>
      <c r="N30" s="621"/>
      <c r="O30" s="621"/>
      <c r="P30" s="621"/>
      <c r="Q30" s="622"/>
      <c r="R30" s="623">
        <v>1388546</v>
      </c>
      <c r="S30" s="624"/>
      <c r="T30" s="624"/>
      <c r="U30" s="624"/>
      <c r="V30" s="624"/>
      <c r="W30" s="624"/>
      <c r="X30" s="624"/>
      <c r="Y30" s="625"/>
      <c r="Z30" s="626">
        <v>7.7</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2117511</v>
      </c>
      <c r="CS30" s="624"/>
      <c r="CT30" s="624"/>
      <c r="CU30" s="624"/>
      <c r="CV30" s="624"/>
      <c r="CW30" s="624"/>
      <c r="CX30" s="624"/>
      <c r="CY30" s="625"/>
      <c r="CZ30" s="628">
        <v>11.9</v>
      </c>
      <c r="DA30" s="654"/>
      <c r="DB30" s="654"/>
      <c r="DC30" s="658"/>
      <c r="DD30" s="632">
        <v>2112899</v>
      </c>
      <c r="DE30" s="624"/>
      <c r="DF30" s="624"/>
      <c r="DG30" s="624"/>
      <c r="DH30" s="624"/>
      <c r="DI30" s="624"/>
      <c r="DJ30" s="624"/>
      <c r="DK30" s="625"/>
      <c r="DL30" s="632">
        <v>2112899</v>
      </c>
      <c r="DM30" s="624"/>
      <c r="DN30" s="624"/>
      <c r="DO30" s="624"/>
      <c r="DP30" s="624"/>
      <c r="DQ30" s="624"/>
      <c r="DR30" s="624"/>
      <c r="DS30" s="624"/>
      <c r="DT30" s="624"/>
      <c r="DU30" s="624"/>
      <c r="DV30" s="625"/>
      <c r="DW30" s="628">
        <v>22.2</v>
      </c>
      <c r="DX30" s="654"/>
      <c r="DY30" s="654"/>
      <c r="DZ30" s="654"/>
      <c r="EA30" s="654"/>
      <c r="EB30" s="654"/>
      <c r="EC30" s="655"/>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99.3</v>
      </c>
      <c r="BH31" s="667"/>
      <c r="BI31" s="667"/>
      <c r="BJ31" s="667"/>
      <c r="BK31" s="667"/>
      <c r="BL31" s="667"/>
      <c r="BM31" s="618">
        <v>98</v>
      </c>
      <c r="BN31" s="667"/>
      <c r="BO31" s="667"/>
      <c r="BP31" s="667"/>
      <c r="BQ31" s="668"/>
      <c r="BR31" s="679">
        <v>99.1</v>
      </c>
      <c r="BS31" s="667"/>
      <c r="BT31" s="667"/>
      <c r="BU31" s="667"/>
      <c r="BV31" s="667"/>
      <c r="BW31" s="667"/>
      <c r="BX31" s="618">
        <v>97.7</v>
      </c>
      <c r="BY31" s="667"/>
      <c r="BZ31" s="667"/>
      <c r="CA31" s="667"/>
      <c r="CB31" s="668"/>
      <c r="CD31" s="661"/>
      <c r="CE31" s="662"/>
      <c r="CF31" s="620" t="s">
        <v>300</v>
      </c>
      <c r="CG31" s="621"/>
      <c r="CH31" s="621"/>
      <c r="CI31" s="621"/>
      <c r="CJ31" s="621"/>
      <c r="CK31" s="621"/>
      <c r="CL31" s="621"/>
      <c r="CM31" s="621"/>
      <c r="CN31" s="621"/>
      <c r="CO31" s="621"/>
      <c r="CP31" s="621"/>
      <c r="CQ31" s="622"/>
      <c r="CR31" s="623">
        <v>48617</v>
      </c>
      <c r="CS31" s="656"/>
      <c r="CT31" s="656"/>
      <c r="CU31" s="656"/>
      <c r="CV31" s="656"/>
      <c r="CW31" s="656"/>
      <c r="CX31" s="656"/>
      <c r="CY31" s="657"/>
      <c r="CZ31" s="628">
        <v>0.3</v>
      </c>
      <c r="DA31" s="654"/>
      <c r="DB31" s="654"/>
      <c r="DC31" s="658"/>
      <c r="DD31" s="632">
        <v>48476</v>
      </c>
      <c r="DE31" s="656"/>
      <c r="DF31" s="656"/>
      <c r="DG31" s="656"/>
      <c r="DH31" s="656"/>
      <c r="DI31" s="656"/>
      <c r="DJ31" s="656"/>
      <c r="DK31" s="657"/>
      <c r="DL31" s="632">
        <v>48476</v>
      </c>
      <c r="DM31" s="656"/>
      <c r="DN31" s="656"/>
      <c r="DO31" s="656"/>
      <c r="DP31" s="656"/>
      <c r="DQ31" s="656"/>
      <c r="DR31" s="656"/>
      <c r="DS31" s="656"/>
      <c r="DT31" s="656"/>
      <c r="DU31" s="656"/>
      <c r="DV31" s="657"/>
      <c r="DW31" s="628">
        <v>0.5</v>
      </c>
      <c r="DX31" s="654"/>
      <c r="DY31" s="654"/>
      <c r="DZ31" s="654"/>
      <c r="EA31" s="654"/>
      <c r="EB31" s="654"/>
      <c r="EC31" s="655"/>
    </row>
    <row r="32" spans="2:133" ht="11.25" customHeight="1" x14ac:dyDescent="0.2">
      <c r="B32" s="620" t="s">
        <v>301</v>
      </c>
      <c r="C32" s="621"/>
      <c r="D32" s="621"/>
      <c r="E32" s="621"/>
      <c r="F32" s="621"/>
      <c r="G32" s="621"/>
      <c r="H32" s="621"/>
      <c r="I32" s="621"/>
      <c r="J32" s="621"/>
      <c r="K32" s="621"/>
      <c r="L32" s="621"/>
      <c r="M32" s="621"/>
      <c r="N32" s="621"/>
      <c r="O32" s="621"/>
      <c r="P32" s="621"/>
      <c r="Q32" s="622"/>
      <c r="R32" s="623">
        <v>840265</v>
      </c>
      <c r="S32" s="624"/>
      <c r="T32" s="624"/>
      <c r="U32" s="624"/>
      <c r="V32" s="624"/>
      <c r="W32" s="624"/>
      <c r="X32" s="624"/>
      <c r="Y32" s="625"/>
      <c r="Z32" s="626">
        <v>4.7</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99.5</v>
      </c>
      <c r="BH32" s="656"/>
      <c r="BI32" s="656"/>
      <c r="BJ32" s="656"/>
      <c r="BK32" s="656"/>
      <c r="BL32" s="656"/>
      <c r="BM32" s="629">
        <v>99.1</v>
      </c>
      <c r="BN32" s="656"/>
      <c r="BO32" s="656"/>
      <c r="BP32" s="656"/>
      <c r="BQ32" s="678"/>
      <c r="BR32" s="680">
        <v>99.2</v>
      </c>
      <c r="BS32" s="656"/>
      <c r="BT32" s="656"/>
      <c r="BU32" s="656"/>
      <c r="BV32" s="656"/>
      <c r="BW32" s="656"/>
      <c r="BX32" s="629">
        <v>98.6</v>
      </c>
      <c r="BY32" s="656"/>
      <c r="BZ32" s="656"/>
      <c r="CA32" s="656"/>
      <c r="CB32" s="678"/>
      <c r="CD32" s="663"/>
      <c r="CE32" s="664"/>
      <c r="CF32" s="620" t="s">
        <v>304</v>
      </c>
      <c r="CG32" s="621"/>
      <c r="CH32" s="621"/>
      <c r="CI32" s="621"/>
      <c r="CJ32" s="621"/>
      <c r="CK32" s="621"/>
      <c r="CL32" s="621"/>
      <c r="CM32" s="621"/>
      <c r="CN32" s="621"/>
      <c r="CO32" s="621"/>
      <c r="CP32" s="621"/>
      <c r="CQ32" s="622"/>
      <c r="CR32" s="623">
        <v>74</v>
      </c>
      <c r="CS32" s="624"/>
      <c r="CT32" s="624"/>
      <c r="CU32" s="624"/>
      <c r="CV32" s="624"/>
      <c r="CW32" s="624"/>
      <c r="CX32" s="624"/>
      <c r="CY32" s="625"/>
      <c r="CZ32" s="628">
        <v>0</v>
      </c>
      <c r="DA32" s="654"/>
      <c r="DB32" s="654"/>
      <c r="DC32" s="658"/>
      <c r="DD32" s="632">
        <v>74</v>
      </c>
      <c r="DE32" s="624"/>
      <c r="DF32" s="624"/>
      <c r="DG32" s="624"/>
      <c r="DH32" s="624"/>
      <c r="DI32" s="624"/>
      <c r="DJ32" s="624"/>
      <c r="DK32" s="625"/>
      <c r="DL32" s="632">
        <v>74</v>
      </c>
      <c r="DM32" s="624"/>
      <c r="DN32" s="624"/>
      <c r="DO32" s="624"/>
      <c r="DP32" s="624"/>
      <c r="DQ32" s="624"/>
      <c r="DR32" s="624"/>
      <c r="DS32" s="624"/>
      <c r="DT32" s="624"/>
      <c r="DU32" s="624"/>
      <c r="DV32" s="625"/>
      <c r="DW32" s="628">
        <v>0</v>
      </c>
      <c r="DX32" s="654"/>
      <c r="DY32" s="654"/>
      <c r="DZ32" s="654"/>
      <c r="EA32" s="654"/>
      <c r="EB32" s="654"/>
      <c r="EC32" s="655"/>
    </row>
    <row r="33" spans="2:133" ht="11.25" customHeight="1" x14ac:dyDescent="0.2">
      <c r="B33" s="620" t="s">
        <v>305</v>
      </c>
      <c r="C33" s="621"/>
      <c r="D33" s="621"/>
      <c r="E33" s="621"/>
      <c r="F33" s="621"/>
      <c r="G33" s="621"/>
      <c r="H33" s="621"/>
      <c r="I33" s="621"/>
      <c r="J33" s="621"/>
      <c r="K33" s="621"/>
      <c r="L33" s="621"/>
      <c r="M33" s="621"/>
      <c r="N33" s="621"/>
      <c r="O33" s="621"/>
      <c r="P33" s="621"/>
      <c r="Q33" s="622"/>
      <c r="R33" s="623">
        <v>162081</v>
      </c>
      <c r="S33" s="624"/>
      <c r="T33" s="624"/>
      <c r="U33" s="624"/>
      <c r="V33" s="624"/>
      <c r="W33" s="624"/>
      <c r="X33" s="624"/>
      <c r="Y33" s="625"/>
      <c r="Z33" s="626">
        <v>0.9</v>
      </c>
      <c r="AA33" s="626"/>
      <c r="AB33" s="626"/>
      <c r="AC33" s="626"/>
      <c r="AD33" s="627">
        <v>19166</v>
      </c>
      <c r="AE33" s="627"/>
      <c r="AF33" s="627"/>
      <c r="AG33" s="627"/>
      <c r="AH33" s="627"/>
      <c r="AI33" s="627"/>
      <c r="AJ33" s="627"/>
      <c r="AK33" s="627"/>
      <c r="AL33" s="628">
        <v>0.2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98.9</v>
      </c>
      <c r="BH33" s="682"/>
      <c r="BI33" s="682"/>
      <c r="BJ33" s="682"/>
      <c r="BK33" s="682"/>
      <c r="BL33" s="682"/>
      <c r="BM33" s="683">
        <v>96.8</v>
      </c>
      <c r="BN33" s="682"/>
      <c r="BO33" s="682"/>
      <c r="BP33" s="682"/>
      <c r="BQ33" s="684"/>
      <c r="BR33" s="681">
        <v>98.9</v>
      </c>
      <c r="BS33" s="682"/>
      <c r="BT33" s="682"/>
      <c r="BU33" s="682"/>
      <c r="BV33" s="682"/>
      <c r="BW33" s="682"/>
      <c r="BX33" s="683">
        <v>96.5</v>
      </c>
      <c r="BY33" s="682"/>
      <c r="BZ33" s="682"/>
      <c r="CA33" s="682"/>
      <c r="CB33" s="684"/>
      <c r="CD33" s="620" t="s">
        <v>307</v>
      </c>
      <c r="CE33" s="621"/>
      <c r="CF33" s="621"/>
      <c r="CG33" s="621"/>
      <c r="CH33" s="621"/>
      <c r="CI33" s="621"/>
      <c r="CJ33" s="621"/>
      <c r="CK33" s="621"/>
      <c r="CL33" s="621"/>
      <c r="CM33" s="621"/>
      <c r="CN33" s="621"/>
      <c r="CO33" s="621"/>
      <c r="CP33" s="621"/>
      <c r="CQ33" s="622"/>
      <c r="CR33" s="623">
        <v>8603721</v>
      </c>
      <c r="CS33" s="656"/>
      <c r="CT33" s="656"/>
      <c r="CU33" s="656"/>
      <c r="CV33" s="656"/>
      <c r="CW33" s="656"/>
      <c r="CX33" s="656"/>
      <c r="CY33" s="657"/>
      <c r="CZ33" s="628">
        <v>48.2</v>
      </c>
      <c r="DA33" s="654"/>
      <c r="DB33" s="654"/>
      <c r="DC33" s="658"/>
      <c r="DD33" s="632">
        <v>4336669</v>
      </c>
      <c r="DE33" s="656"/>
      <c r="DF33" s="656"/>
      <c r="DG33" s="656"/>
      <c r="DH33" s="656"/>
      <c r="DI33" s="656"/>
      <c r="DJ33" s="656"/>
      <c r="DK33" s="657"/>
      <c r="DL33" s="632">
        <v>3066880</v>
      </c>
      <c r="DM33" s="656"/>
      <c r="DN33" s="656"/>
      <c r="DO33" s="656"/>
      <c r="DP33" s="656"/>
      <c r="DQ33" s="656"/>
      <c r="DR33" s="656"/>
      <c r="DS33" s="656"/>
      <c r="DT33" s="656"/>
      <c r="DU33" s="656"/>
      <c r="DV33" s="657"/>
      <c r="DW33" s="628">
        <v>32.200000000000003</v>
      </c>
      <c r="DX33" s="654"/>
      <c r="DY33" s="654"/>
      <c r="DZ33" s="654"/>
      <c r="EA33" s="654"/>
      <c r="EB33" s="654"/>
      <c r="EC33" s="655"/>
    </row>
    <row r="34" spans="2:133" ht="11.25" customHeight="1" x14ac:dyDescent="0.2">
      <c r="B34" s="620" t="s">
        <v>308</v>
      </c>
      <c r="C34" s="621"/>
      <c r="D34" s="621"/>
      <c r="E34" s="621"/>
      <c r="F34" s="621"/>
      <c r="G34" s="621"/>
      <c r="H34" s="621"/>
      <c r="I34" s="621"/>
      <c r="J34" s="621"/>
      <c r="K34" s="621"/>
      <c r="L34" s="621"/>
      <c r="M34" s="621"/>
      <c r="N34" s="621"/>
      <c r="O34" s="621"/>
      <c r="P34" s="621"/>
      <c r="Q34" s="622"/>
      <c r="R34" s="623">
        <v>2756580</v>
      </c>
      <c r="S34" s="624"/>
      <c r="T34" s="624"/>
      <c r="U34" s="624"/>
      <c r="V34" s="624"/>
      <c r="W34" s="624"/>
      <c r="X34" s="624"/>
      <c r="Y34" s="625"/>
      <c r="Z34" s="626">
        <v>15.3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3111692</v>
      </c>
      <c r="CS34" s="624"/>
      <c r="CT34" s="624"/>
      <c r="CU34" s="624"/>
      <c r="CV34" s="624"/>
      <c r="CW34" s="624"/>
      <c r="CX34" s="624"/>
      <c r="CY34" s="625"/>
      <c r="CZ34" s="628">
        <v>17.399999999999999</v>
      </c>
      <c r="DA34" s="654"/>
      <c r="DB34" s="654"/>
      <c r="DC34" s="658"/>
      <c r="DD34" s="632">
        <v>1419970</v>
      </c>
      <c r="DE34" s="624"/>
      <c r="DF34" s="624"/>
      <c r="DG34" s="624"/>
      <c r="DH34" s="624"/>
      <c r="DI34" s="624"/>
      <c r="DJ34" s="624"/>
      <c r="DK34" s="625"/>
      <c r="DL34" s="632">
        <v>1164966</v>
      </c>
      <c r="DM34" s="624"/>
      <c r="DN34" s="624"/>
      <c r="DO34" s="624"/>
      <c r="DP34" s="624"/>
      <c r="DQ34" s="624"/>
      <c r="DR34" s="624"/>
      <c r="DS34" s="624"/>
      <c r="DT34" s="624"/>
      <c r="DU34" s="624"/>
      <c r="DV34" s="625"/>
      <c r="DW34" s="628">
        <v>12.2</v>
      </c>
      <c r="DX34" s="654"/>
      <c r="DY34" s="654"/>
      <c r="DZ34" s="654"/>
      <c r="EA34" s="654"/>
      <c r="EB34" s="654"/>
      <c r="EC34" s="655"/>
    </row>
    <row r="35" spans="2:133" ht="11.25" customHeight="1" x14ac:dyDescent="0.2">
      <c r="B35" s="620" t="s">
        <v>310</v>
      </c>
      <c r="C35" s="621"/>
      <c r="D35" s="621"/>
      <c r="E35" s="621"/>
      <c r="F35" s="621"/>
      <c r="G35" s="621"/>
      <c r="H35" s="621"/>
      <c r="I35" s="621"/>
      <c r="J35" s="621"/>
      <c r="K35" s="621"/>
      <c r="L35" s="621"/>
      <c r="M35" s="621"/>
      <c r="N35" s="621"/>
      <c r="O35" s="621"/>
      <c r="P35" s="621"/>
      <c r="Q35" s="622"/>
      <c r="R35" s="623">
        <v>682025</v>
      </c>
      <c r="S35" s="624"/>
      <c r="T35" s="624"/>
      <c r="U35" s="624"/>
      <c r="V35" s="624"/>
      <c r="W35" s="624"/>
      <c r="X35" s="624"/>
      <c r="Y35" s="625"/>
      <c r="Z35" s="626">
        <v>3.8</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60957</v>
      </c>
      <c r="CS35" s="656"/>
      <c r="CT35" s="656"/>
      <c r="CU35" s="656"/>
      <c r="CV35" s="656"/>
      <c r="CW35" s="656"/>
      <c r="CX35" s="656"/>
      <c r="CY35" s="657"/>
      <c r="CZ35" s="628">
        <v>0.3</v>
      </c>
      <c r="DA35" s="654"/>
      <c r="DB35" s="654"/>
      <c r="DC35" s="658"/>
      <c r="DD35" s="632">
        <v>45359</v>
      </c>
      <c r="DE35" s="656"/>
      <c r="DF35" s="656"/>
      <c r="DG35" s="656"/>
      <c r="DH35" s="656"/>
      <c r="DI35" s="656"/>
      <c r="DJ35" s="656"/>
      <c r="DK35" s="657"/>
      <c r="DL35" s="632">
        <v>7825</v>
      </c>
      <c r="DM35" s="656"/>
      <c r="DN35" s="656"/>
      <c r="DO35" s="656"/>
      <c r="DP35" s="656"/>
      <c r="DQ35" s="656"/>
      <c r="DR35" s="656"/>
      <c r="DS35" s="656"/>
      <c r="DT35" s="656"/>
      <c r="DU35" s="656"/>
      <c r="DV35" s="657"/>
      <c r="DW35" s="628">
        <v>0.1</v>
      </c>
      <c r="DX35" s="654"/>
      <c r="DY35" s="654"/>
      <c r="DZ35" s="654"/>
      <c r="EA35" s="654"/>
      <c r="EB35" s="654"/>
      <c r="EC35" s="655"/>
    </row>
    <row r="36" spans="2:133" ht="11.25" customHeight="1" x14ac:dyDescent="0.2">
      <c r="B36" s="620" t="s">
        <v>314</v>
      </c>
      <c r="C36" s="621"/>
      <c r="D36" s="621"/>
      <c r="E36" s="621"/>
      <c r="F36" s="621"/>
      <c r="G36" s="621"/>
      <c r="H36" s="621"/>
      <c r="I36" s="621"/>
      <c r="J36" s="621"/>
      <c r="K36" s="621"/>
      <c r="L36" s="621"/>
      <c r="M36" s="621"/>
      <c r="N36" s="621"/>
      <c r="O36" s="621"/>
      <c r="P36" s="621"/>
      <c r="Q36" s="622"/>
      <c r="R36" s="623">
        <v>661862</v>
      </c>
      <c r="S36" s="624"/>
      <c r="T36" s="624"/>
      <c r="U36" s="624"/>
      <c r="V36" s="624"/>
      <c r="W36" s="624"/>
      <c r="X36" s="624"/>
      <c r="Y36" s="625"/>
      <c r="Z36" s="626">
        <v>3.7</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2085891</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25789</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2815229</v>
      </c>
      <c r="CS36" s="624"/>
      <c r="CT36" s="624"/>
      <c r="CU36" s="624"/>
      <c r="CV36" s="624"/>
      <c r="CW36" s="624"/>
      <c r="CX36" s="624"/>
      <c r="CY36" s="625"/>
      <c r="CZ36" s="628">
        <v>15.8</v>
      </c>
      <c r="DA36" s="654"/>
      <c r="DB36" s="654"/>
      <c r="DC36" s="658"/>
      <c r="DD36" s="632">
        <v>1537626</v>
      </c>
      <c r="DE36" s="624"/>
      <c r="DF36" s="624"/>
      <c r="DG36" s="624"/>
      <c r="DH36" s="624"/>
      <c r="DI36" s="624"/>
      <c r="DJ36" s="624"/>
      <c r="DK36" s="625"/>
      <c r="DL36" s="632">
        <v>1006702</v>
      </c>
      <c r="DM36" s="624"/>
      <c r="DN36" s="624"/>
      <c r="DO36" s="624"/>
      <c r="DP36" s="624"/>
      <c r="DQ36" s="624"/>
      <c r="DR36" s="624"/>
      <c r="DS36" s="624"/>
      <c r="DT36" s="624"/>
      <c r="DU36" s="624"/>
      <c r="DV36" s="625"/>
      <c r="DW36" s="628">
        <v>10.6</v>
      </c>
      <c r="DX36" s="654"/>
      <c r="DY36" s="654"/>
      <c r="DZ36" s="654"/>
      <c r="EA36" s="654"/>
      <c r="EB36" s="654"/>
      <c r="EC36" s="655"/>
    </row>
    <row r="37" spans="2:133" ht="11.25" customHeight="1" x14ac:dyDescent="0.2">
      <c r="B37" s="620" t="s">
        <v>318</v>
      </c>
      <c r="C37" s="621"/>
      <c r="D37" s="621"/>
      <c r="E37" s="621"/>
      <c r="F37" s="621"/>
      <c r="G37" s="621"/>
      <c r="H37" s="621"/>
      <c r="I37" s="621"/>
      <c r="J37" s="621"/>
      <c r="K37" s="621"/>
      <c r="L37" s="621"/>
      <c r="M37" s="621"/>
      <c r="N37" s="621"/>
      <c r="O37" s="621"/>
      <c r="P37" s="621"/>
      <c r="Q37" s="622"/>
      <c r="R37" s="623">
        <v>310603</v>
      </c>
      <c r="S37" s="624"/>
      <c r="T37" s="624"/>
      <c r="U37" s="624"/>
      <c r="V37" s="624"/>
      <c r="W37" s="624"/>
      <c r="X37" s="624"/>
      <c r="Y37" s="625"/>
      <c r="Z37" s="626">
        <v>1.7</v>
      </c>
      <c r="AA37" s="626"/>
      <c r="AB37" s="626"/>
      <c r="AC37" s="626"/>
      <c r="AD37" s="627">
        <v>40294</v>
      </c>
      <c r="AE37" s="627"/>
      <c r="AF37" s="627"/>
      <c r="AG37" s="627"/>
      <c r="AH37" s="627"/>
      <c r="AI37" s="627"/>
      <c r="AJ37" s="627"/>
      <c r="AK37" s="627"/>
      <c r="AL37" s="628">
        <v>0.4</v>
      </c>
      <c r="AM37" s="629"/>
      <c r="AN37" s="629"/>
      <c r="AO37" s="630"/>
      <c r="AQ37" s="686" t="s">
        <v>319</v>
      </c>
      <c r="AR37" s="687"/>
      <c r="AS37" s="687"/>
      <c r="AT37" s="687"/>
      <c r="AU37" s="687"/>
      <c r="AV37" s="687"/>
      <c r="AW37" s="687"/>
      <c r="AX37" s="687"/>
      <c r="AY37" s="688"/>
      <c r="AZ37" s="623">
        <v>291129</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-117277</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321053</v>
      </c>
      <c r="CS37" s="656"/>
      <c r="CT37" s="656"/>
      <c r="CU37" s="656"/>
      <c r="CV37" s="656"/>
      <c r="CW37" s="656"/>
      <c r="CX37" s="656"/>
      <c r="CY37" s="657"/>
      <c r="CZ37" s="628">
        <v>1.8</v>
      </c>
      <c r="DA37" s="654"/>
      <c r="DB37" s="654"/>
      <c r="DC37" s="658"/>
      <c r="DD37" s="632">
        <v>313085</v>
      </c>
      <c r="DE37" s="656"/>
      <c r="DF37" s="656"/>
      <c r="DG37" s="656"/>
      <c r="DH37" s="656"/>
      <c r="DI37" s="656"/>
      <c r="DJ37" s="656"/>
      <c r="DK37" s="657"/>
      <c r="DL37" s="632">
        <v>313085</v>
      </c>
      <c r="DM37" s="656"/>
      <c r="DN37" s="656"/>
      <c r="DO37" s="656"/>
      <c r="DP37" s="656"/>
      <c r="DQ37" s="656"/>
      <c r="DR37" s="656"/>
      <c r="DS37" s="656"/>
      <c r="DT37" s="656"/>
      <c r="DU37" s="656"/>
      <c r="DV37" s="657"/>
      <c r="DW37" s="628">
        <v>3.3</v>
      </c>
      <c r="DX37" s="654"/>
      <c r="DY37" s="654"/>
      <c r="DZ37" s="654"/>
      <c r="EA37" s="654"/>
      <c r="EB37" s="654"/>
      <c r="EC37" s="655"/>
    </row>
    <row r="38" spans="2:133" ht="11.25" customHeight="1" x14ac:dyDescent="0.2">
      <c r="B38" s="620" t="s">
        <v>322</v>
      </c>
      <c r="C38" s="621"/>
      <c r="D38" s="621"/>
      <c r="E38" s="621"/>
      <c r="F38" s="621"/>
      <c r="G38" s="621"/>
      <c r="H38" s="621"/>
      <c r="I38" s="621"/>
      <c r="J38" s="621"/>
      <c r="K38" s="621"/>
      <c r="L38" s="621"/>
      <c r="M38" s="621"/>
      <c r="N38" s="621"/>
      <c r="O38" s="621"/>
      <c r="P38" s="621"/>
      <c r="Q38" s="622"/>
      <c r="R38" s="623">
        <v>772974</v>
      </c>
      <c r="S38" s="624"/>
      <c r="T38" s="624"/>
      <c r="U38" s="624"/>
      <c r="V38" s="624"/>
      <c r="W38" s="624"/>
      <c r="X38" s="624"/>
      <c r="Y38" s="625"/>
      <c r="Z38" s="626">
        <v>4.3</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256775</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3502</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1319487</v>
      </c>
      <c r="CS38" s="624"/>
      <c r="CT38" s="624"/>
      <c r="CU38" s="624"/>
      <c r="CV38" s="624"/>
      <c r="CW38" s="624"/>
      <c r="CX38" s="624"/>
      <c r="CY38" s="625"/>
      <c r="CZ38" s="628">
        <v>7.4</v>
      </c>
      <c r="DA38" s="654"/>
      <c r="DB38" s="654"/>
      <c r="DC38" s="658"/>
      <c r="DD38" s="632">
        <v>1077906</v>
      </c>
      <c r="DE38" s="624"/>
      <c r="DF38" s="624"/>
      <c r="DG38" s="624"/>
      <c r="DH38" s="624"/>
      <c r="DI38" s="624"/>
      <c r="DJ38" s="624"/>
      <c r="DK38" s="625"/>
      <c r="DL38" s="632">
        <v>887387</v>
      </c>
      <c r="DM38" s="624"/>
      <c r="DN38" s="624"/>
      <c r="DO38" s="624"/>
      <c r="DP38" s="624"/>
      <c r="DQ38" s="624"/>
      <c r="DR38" s="624"/>
      <c r="DS38" s="624"/>
      <c r="DT38" s="624"/>
      <c r="DU38" s="624"/>
      <c r="DV38" s="625"/>
      <c r="DW38" s="628">
        <v>9.3000000000000007</v>
      </c>
      <c r="DX38" s="654"/>
      <c r="DY38" s="654"/>
      <c r="DZ38" s="654"/>
      <c r="EA38" s="654"/>
      <c r="EB38" s="654"/>
      <c r="EC38" s="655"/>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218500</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5144</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1130899</v>
      </c>
      <c r="CS39" s="656"/>
      <c r="CT39" s="656"/>
      <c r="CU39" s="656"/>
      <c r="CV39" s="656"/>
      <c r="CW39" s="656"/>
      <c r="CX39" s="656"/>
      <c r="CY39" s="657"/>
      <c r="CZ39" s="628">
        <v>6.3</v>
      </c>
      <c r="DA39" s="654"/>
      <c r="DB39" s="654"/>
      <c r="DC39" s="658"/>
      <c r="DD39" s="632">
        <v>90451</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x14ac:dyDescent="0.2">
      <c r="B40" s="620" t="s">
        <v>330</v>
      </c>
      <c r="C40" s="621"/>
      <c r="D40" s="621"/>
      <c r="E40" s="621"/>
      <c r="F40" s="621"/>
      <c r="G40" s="621"/>
      <c r="H40" s="621"/>
      <c r="I40" s="621"/>
      <c r="J40" s="621"/>
      <c r="K40" s="621"/>
      <c r="L40" s="621"/>
      <c r="M40" s="621"/>
      <c r="N40" s="621"/>
      <c r="O40" s="621"/>
      <c r="P40" s="621"/>
      <c r="Q40" s="622"/>
      <c r="R40" s="623">
        <v>17674</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26059</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82</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165457</v>
      </c>
      <c r="CS40" s="624"/>
      <c r="CT40" s="624"/>
      <c r="CU40" s="624"/>
      <c r="CV40" s="624"/>
      <c r="CW40" s="624"/>
      <c r="CX40" s="624"/>
      <c r="CY40" s="625"/>
      <c r="CZ40" s="628">
        <v>0.9</v>
      </c>
      <c r="DA40" s="654"/>
      <c r="DB40" s="654"/>
      <c r="DC40" s="658"/>
      <c r="DD40" s="632">
        <v>165357</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x14ac:dyDescent="0.2">
      <c r="B41" s="644" t="s">
        <v>335</v>
      </c>
      <c r="C41" s="645"/>
      <c r="D41" s="645"/>
      <c r="E41" s="645"/>
      <c r="F41" s="645"/>
      <c r="G41" s="645"/>
      <c r="H41" s="645"/>
      <c r="I41" s="645"/>
      <c r="J41" s="645"/>
      <c r="K41" s="645"/>
      <c r="L41" s="645"/>
      <c r="M41" s="645"/>
      <c r="N41" s="645"/>
      <c r="O41" s="645"/>
      <c r="P41" s="645"/>
      <c r="Q41" s="646"/>
      <c r="R41" s="695">
        <v>18030520</v>
      </c>
      <c r="S41" s="696"/>
      <c r="T41" s="696"/>
      <c r="U41" s="696"/>
      <c r="V41" s="696"/>
      <c r="W41" s="696"/>
      <c r="X41" s="696"/>
      <c r="Y41" s="700"/>
      <c r="Z41" s="701">
        <v>100</v>
      </c>
      <c r="AA41" s="701"/>
      <c r="AB41" s="701"/>
      <c r="AC41" s="701"/>
      <c r="AD41" s="702">
        <v>9499672</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332902</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960526</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413</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1685732</v>
      </c>
      <c r="CS42" s="656"/>
      <c r="CT42" s="656"/>
      <c r="CU42" s="656"/>
      <c r="CV42" s="656"/>
      <c r="CW42" s="656"/>
      <c r="CX42" s="656"/>
      <c r="CY42" s="657"/>
      <c r="CZ42" s="628">
        <v>9.5</v>
      </c>
      <c r="DA42" s="654"/>
      <c r="DB42" s="654"/>
      <c r="DC42" s="658"/>
      <c r="DD42" s="632">
        <v>637803</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38943</v>
      </c>
      <c r="CS43" s="656"/>
      <c r="CT43" s="656"/>
      <c r="CU43" s="656"/>
      <c r="CV43" s="656"/>
      <c r="CW43" s="656"/>
      <c r="CX43" s="656"/>
      <c r="CY43" s="657"/>
      <c r="CZ43" s="628">
        <v>0.2</v>
      </c>
      <c r="DA43" s="654"/>
      <c r="DB43" s="654"/>
      <c r="DC43" s="658"/>
      <c r="DD43" s="632">
        <v>32543</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1650308</v>
      </c>
      <c r="CS44" s="624"/>
      <c r="CT44" s="624"/>
      <c r="CU44" s="624"/>
      <c r="CV44" s="624"/>
      <c r="CW44" s="624"/>
      <c r="CX44" s="624"/>
      <c r="CY44" s="625"/>
      <c r="CZ44" s="628">
        <v>9.3000000000000007</v>
      </c>
      <c r="DA44" s="629"/>
      <c r="DB44" s="629"/>
      <c r="DC44" s="635"/>
      <c r="DD44" s="632">
        <v>628241</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497048</v>
      </c>
      <c r="CS45" s="656"/>
      <c r="CT45" s="656"/>
      <c r="CU45" s="656"/>
      <c r="CV45" s="656"/>
      <c r="CW45" s="656"/>
      <c r="CX45" s="656"/>
      <c r="CY45" s="657"/>
      <c r="CZ45" s="628">
        <v>2.8</v>
      </c>
      <c r="DA45" s="654"/>
      <c r="DB45" s="654"/>
      <c r="DC45" s="658"/>
      <c r="DD45" s="632">
        <v>34300</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348</v>
      </c>
      <c r="CG46" s="621"/>
      <c r="CH46" s="621"/>
      <c r="CI46" s="621"/>
      <c r="CJ46" s="621"/>
      <c r="CK46" s="621"/>
      <c r="CL46" s="621"/>
      <c r="CM46" s="621"/>
      <c r="CN46" s="621"/>
      <c r="CO46" s="621"/>
      <c r="CP46" s="621"/>
      <c r="CQ46" s="622"/>
      <c r="CR46" s="623">
        <v>1071243</v>
      </c>
      <c r="CS46" s="624"/>
      <c r="CT46" s="624"/>
      <c r="CU46" s="624"/>
      <c r="CV46" s="624"/>
      <c r="CW46" s="624"/>
      <c r="CX46" s="624"/>
      <c r="CY46" s="625"/>
      <c r="CZ46" s="628">
        <v>6</v>
      </c>
      <c r="DA46" s="629"/>
      <c r="DB46" s="629"/>
      <c r="DC46" s="635"/>
      <c r="DD46" s="632">
        <v>565324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349</v>
      </c>
      <c r="CG47" s="621"/>
      <c r="CH47" s="621"/>
      <c r="CI47" s="621"/>
      <c r="CJ47" s="621"/>
      <c r="CK47" s="621"/>
      <c r="CL47" s="621"/>
      <c r="CM47" s="621"/>
      <c r="CN47" s="621"/>
      <c r="CO47" s="621"/>
      <c r="CP47" s="621"/>
      <c r="CQ47" s="622"/>
      <c r="CR47" s="623">
        <v>35424</v>
      </c>
      <c r="CS47" s="656"/>
      <c r="CT47" s="656"/>
      <c r="CU47" s="656"/>
      <c r="CV47" s="656"/>
      <c r="CW47" s="656"/>
      <c r="CX47" s="656"/>
      <c r="CY47" s="657"/>
      <c r="CZ47" s="628">
        <v>0.2</v>
      </c>
      <c r="DA47" s="654"/>
      <c r="DB47" s="654"/>
      <c r="DC47" s="658"/>
      <c r="DD47" s="632">
        <v>9562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17835335</v>
      </c>
      <c r="CS49" s="682"/>
      <c r="CT49" s="682"/>
      <c r="CU49" s="682"/>
      <c r="CV49" s="682"/>
      <c r="CW49" s="682"/>
      <c r="CX49" s="682"/>
      <c r="CY49" s="711"/>
      <c r="CZ49" s="703">
        <v>100</v>
      </c>
      <c r="DA49" s="712"/>
      <c r="DB49" s="712"/>
      <c r="DC49" s="713"/>
      <c r="DD49" s="714">
        <v>11224737</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BGBNczWp5gRFcFL4OpiyTWtqOldUORbax2cqRSPuCtA30vxD7kFVuVXtmdcOwx1Q9x6lAM33NymPx4XzVVud5g==" saltValue="yoyKWAO4SAHej11P9nMP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17950</v>
      </c>
      <c r="R7" s="753"/>
      <c r="S7" s="753"/>
      <c r="T7" s="753"/>
      <c r="U7" s="753"/>
      <c r="V7" s="753">
        <v>17764</v>
      </c>
      <c r="W7" s="753"/>
      <c r="X7" s="753"/>
      <c r="Y7" s="753"/>
      <c r="Z7" s="753"/>
      <c r="AA7" s="753">
        <v>186</v>
      </c>
      <c r="AB7" s="753"/>
      <c r="AC7" s="753"/>
      <c r="AD7" s="753"/>
      <c r="AE7" s="754"/>
      <c r="AF7" s="755">
        <v>12</v>
      </c>
      <c r="AG7" s="756"/>
      <c r="AH7" s="756"/>
      <c r="AI7" s="756"/>
      <c r="AJ7" s="757"/>
      <c r="AK7" s="758">
        <v>682</v>
      </c>
      <c r="AL7" s="759"/>
      <c r="AM7" s="759"/>
      <c r="AN7" s="759"/>
      <c r="AO7" s="759"/>
      <c r="AP7" s="759">
        <v>12666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558</v>
      </c>
      <c r="BT7" s="747"/>
      <c r="BU7" s="747"/>
      <c r="BV7" s="747"/>
      <c r="BW7" s="747"/>
      <c r="BX7" s="747"/>
      <c r="BY7" s="747"/>
      <c r="BZ7" s="747"/>
      <c r="CA7" s="747"/>
      <c r="CB7" s="747"/>
      <c r="CC7" s="747"/>
      <c r="CD7" s="747"/>
      <c r="CE7" s="747"/>
      <c r="CF7" s="747"/>
      <c r="CG7" s="762"/>
      <c r="CH7" s="743">
        <v>-1</v>
      </c>
      <c r="CI7" s="744"/>
      <c r="CJ7" s="744"/>
      <c r="CK7" s="744"/>
      <c r="CL7" s="745"/>
      <c r="CM7" s="743">
        <v>35</v>
      </c>
      <c r="CN7" s="744"/>
      <c r="CO7" s="744"/>
      <c r="CP7" s="744"/>
      <c r="CQ7" s="745"/>
      <c r="CR7" s="743">
        <v>10</v>
      </c>
      <c r="CS7" s="744"/>
      <c r="CT7" s="744"/>
      <c r="CU7" s="744"/>
      <c r="CV7" s="745"/>
      <c r="CW7" s="743" t="s">
        <v>496</v>
      </c>
      <c r="CX7" s="744"/>
      <c r="CY7" s="744"/>
      <c r="CZ7" s="744"/>
      <c r="DA7" s="745"/>
      <c r="DB7" s="743" t="s">
        <v>496</v>
      </c>
      <c r="DC7" s="744"/>
      <c r="DD7" s="744"/>
      <c r="DE7" s="744"/>
      <c r="DF7" s="745"/>
      <c r="DG7" s="743" t="s">
        <v>496</v>
      </c>
      <c r="DH7" s="744"/>
      <c r="DI7" s="744"/>
      <c r="DJ7" s="744"/>
      <c r="DK7" s="745"/>
      <c r="DL7" s="743" t="s">
        <v>496</v>
      </c>
      <c r="DM7" s="744"/>
      <c r="DN7" s="744"/>
      <c r="DO7" s="744"/>
      <c r="DP7" s="745"/>
      <c r="DQ7" s="743" t="s">
        <v>496</v>
      </c>
      <c r="DR7" s="744"/>
      <c r="DS7" s="744"/>
      <c r="DT7" s="744"/>
      <c r="DU7" s="745"/>
      <c r="DV7" s="746"/>
      <c r="DW7" s="747"/>
      <c r="DX7" s="747"/>
      <c r="DY7" s="747"/>
      <c r="DZ7" s="748"/>
      <c r="EA7" s="222"/>
    </row>
    <row r="8" spans="1:131" s="223" customFormat="1" ht="26.25" customHeight="1" x14ac:dyDescent="0.2">
      <c r="A8" s="226">
        <v>2</v>
      </c>
      <c r="B8" s="780" t="s">
        <v>375</v>
      </c>
      <c r="C8" s="781"/>
      <c r="D8" s="781"/>
      <c r="E8" s="781"/>
      <c r="F8" s="781"/>
      <c r="G8" s="781"/>
      <c r="H8" s="781"/>
      <c r="I8" s="781"/>
      <c r="J8" s="781"/>
      <c r="K8" s="781"/>
      <c r="L8" s="781"/>
      <c r="M8" s="781"/>
      <c r="N8" s="781"/>
      <c r="O8" s="781"/>
      <c r="P8" s="782"/>
      <c r="Q8" s="783">
        <v>129</v>
      </c>
      <c r="R8" s="784"/>
      <c r="S8" s="784"/>
      <c r="T8" s="784"/>
      <c r="U8" s="784"/>
      <c r="V8" s="784">
        <v>120</v>
      </c>
      <c r="W8" s="784"/>
      <c r="X8" s="784"/>
      <c r="Y8" s="784"/>
      <c r="Z8" s="784"/>
      <c r="AA8" s="784">
        <v>9</v>
      </c>
      <c r="AB8" s="784"/>
      <c r="AC8" s="784"/>
      <c r="AD8" s="784"/>
      <c r="AE8" s="785"/>
      <c r="AF8" s="786">
        <v>9</v>
      </c>
      <c r="AG8" s="787"/>
      <c r="AH8" s="787"/>
      <c r="AI8" s="787"/>
      <c r="AJ8" s="788"/>
      <c r="AK8" s="769" t="s">
        <v>496</v>
      </c>
      <c r="AL8" s="770"/>
      <c r="AM8" s="770"/>
      <c r="AN8" s="770"/>
      <c r="AO8" s="770"/>
      <c r="AP8" s="770" t="s">
        <v>496</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559</v>
      </c>
      <c r="BT8" s="774"/>
      <c r="BU8" s="774"/>
      <c r="BV8" s="774"/>
      <c r="BW8" s="774"/>
      <c r="BX8" s="774"/>
      <c r="BY8" s="774"/>
      <c r="BZ8" s="774"/>
      <c r="CA8" s="774"/>
      <c r="CB8" s="774"/>
      <c r="CC8" s="774"/>
      <c r="CD8" s="774"/>
      <c r="CE8" s="774"/>
      <c r="CF8" s="774"/>
      <c r="CG8" s="775"/>
      <c r="CH8" s="776">
        <v>-5</v>
      </c>
      <c r="CI8" s="777"/>
      <c r="CJ8" s="777"/>
      <c r="CK8" s="777"/>
      <c r="CL8" s="778"/>
      <c r="CM8" s="776">
        <v>112</v>
      </c>
      <c r="CN8" s="777"/>
      <c r="CO8" s="777"/>
      <c r="CP8" s="777"/>
      <c r="CQ8" s="778"/>
      <c r="CR8" s="776">
        <v>215</v>
      </c>
      <c r="CS8" s="777"/>
      <c r="CT8" s="777"/>
      <c r="CU8" s="777"/>
      <c r="CV8" s="778"/>
      <c r="CW8" s="776" t="s">
        <v>496</v>
      </c>
      <c r="CX8" s="777"/>
      <c r="CY8" s="777"/>
      <c r="CZ8" s="777"/>
      <c r="DA8" s="778"/>
      <c r="DB8" s="776" t="s">
        <v>496</v>
      </c>
      <c r="DC8" s="777"/>
      <c r="DD8" s="777"/>
      <c r="DE8" s="777"/>
      <c r="DF8" s="778"/>
      <c r="DG8" s="776" t="s">
        <v>496</v>
      </c>
      <c r="DH8" s="777"/>
      <c r="DI8" s="777"/>
      <c r="DJ8" s="777"/>
      <c r="DK8" s="778"/>
      <c r="DL8" s="776" t="s">
        <v>496</v>
      </c>
      <c r="DM8" s="777"/>
      <c r="DN8" s="777"/>
      <c r="DO8" s="777"/>
      <c r="DP8" s="778"/>
      <c r="DQ8" s="776" t="s">
        <v>496</v>
      </c>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377</v>
      </c>
      <c r="B23" s="789" t="s">
        <v>378</v>
      </c>
      <c r="C23" s="790"/>
      <c r="D23" s="790"/>
      <c r="E23" s="790"/>
      <c r="F23" s="790"/>
      <c r="G23" s="790"/>
      <c r="H23" s="790"/>
      <c r="I23" s="790"/>
      <c r="J23" s="790"/>
      <c r="K23" s="790"/>
      <c r="L23" s="790"/>
      <c r="M23" s="790"/>
      <c r="N23" s="790"/>
      <c r="O23" s="790"/>
      <c r="P23" s="791"/>
      <c r="Q23" s="792">
        <v>18031</v>
      </c>
      <c r="R23" s="793"/>
      <c r="S23" s="793"/>
      <c r="T23" s="793"/>
      <c r="U23" s="793"/>
      <c r="V23" s="793">
        <v>17835</v>
      </c>
      <c r="W23" s="793"/>
      <c r="X23" s="793"/>
      <c r="Y23" s="793"/>
      <c r="Z23" s="793"/>
      <c r="AA23" s="793">
        <v>195</v>
      </c>
      <c r="AB23" s="793"/>
      <c r="AC23" s="793"/>
      <c r="AD23" s="793"/>
      <c r="AE23" s="794"/>
      <c r="AF23" s="795">
        <v>21</v>
      </c>
      <c r="AG23" s="793"/>
      <c r="AH23" s="793"/>
      <c r="AI23" s="793"/>
      <c r="AJ23" s="796"/>
      <c r="AK23" s="797"/>
      <c r="AL23" s="798"/>
      <c r="AM23" s="798"/>
      <c r="AN23" s="798"/>
      <c r="AO23" s="798"/>
      <c r="AP23" s="793">
        <v>12666</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389</v>
      </c>
      <c r="C28" s="750"/>
      <c r="D28" s="750"/>
      <c r="E28" s="750"/>
      <c r="F28" s="750"/>
      <c r="G28" s="750"/>
      <c r="H28" s="750"/>
      <c r="I28" s="750"/>
      <c r="J28" s="750"/>
      <c r="K28" s="750"/>
      <c r="L28" s="750"/>
      <c r="M28" s="750"/>
      <c r="N28" s="750"/>
      <c r="O28" s="750"/>
      <c r="P28" s="751"/>
      <c r="Q28" s="822">
        <v>2927</v>
      </c>
      <c r="R28" s="823"/>
      <c r="S28" s="823"/>
      <c r="T28" s="823"/>
      <c r="U28" s="823"/>
      <c r="V28" s="823">
        <v>2901</v>
      </c>
      <c r="W28" s="823"/>
      <c r="X28" s="823"/>
      <c r="Y28" s="823"/>
      <c r="Z28" s="823"/>
      <c r="AA28" s="823">
        <v>26</v>
      </c>
      <c r="AB28" s="823"/>
      <c r="AC28" s="823"/>
      <c r="AD28" s="823"/>
      <c r="AE28" s="824"/>
      <c r="AF28" s="825">
        <v>26</v>
      </c>
      <c r="AG28" s="823"/>
      <c r="AH28" s="823"/>
      <c r="AI28" s="823"/>
      <c r="AJ28" s="826"/>
      <c r="AK28" s="827">
        <v>333</v>
      </c>
      <c r="AL28" s="828"/>
      <c r="AM28" s="828"/>
      <c r="AN28" s="828"/>
      <c r="AO28" s="828"/>
      <c r="AP28" s="828" t="s">
        <v>496</v>
      </c>
      <c r="AQ28" s="828"/>
      <c r="AR28" s="828"/>
      <c r="AS28" s="828"/>
      <c r="AT28" s="828"/>
      <c r="AU28" s="828" t="s">
        <v>496</v>
      </c>
      <c r="AV28" s="828"/>
      <c r="AW28" s="828"/>
      <c r="AX28" s="828"/>
      <c r="AY28" s="828"/>
      <c r="AZ28" s="829" t="s">
        <v>496</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390</v>
      </c>
      <c r="C29" s="781"/>
      <c r="D29" s="781"/>
      <c r="E29" s="781"/>
      <c r="F29" s="781"/>
      <c r="G29" s="781"/>
      <c r="H29" s="781"/>
      <c r="I29" s="781"/>
      <c r="J29" s="781"/>
      <c r="K29" s="781"/>
      <c r="L29" s="781"/>
      <c r="M29" s="781"/>
      <c r="N29" s="781"/>
      <c r="O29" s="781"/>
      <c r="P29" s="782"/>
      <c r="Q29" s="783">
        <v>3300</v>
      </c>
      <c r="R29" s="784"/>
      <c r="S29" s="784"/>
      <c r="T29" s="784"/>
      <c r="U29" s="784"/>
      <c r="V29" s="784">
        <v>3263</v>
      </c>
      <c r="W29" s="784"/>
      <c r="X29" s="784"/>
      <c r="Y29" s="784"/>
      <c r="Z29" s="784"/>
      <c r="AA29" s="784">
        <v>37</v>
      </c>
      <c r="AB29" s="784"/>
      <c r="AC29" s="784"/>
      <c r="AD29" s="784"/>
      <c r="AE29" s="785"/>
      <c r="AF29" s="786">
        <v>37</v>
      </c>
      <c r="AG29" s="787"/>
      <c r="AH29" s="787"/>
      <c r="AI29" s="787"/>
      <c r="AJ29" s="788"/>
      <c r="AK29" s="834">
        <v>506</v>
      </c>
      <c r="AL29" s="830"/>
      <c r="AM29" s="830"/>
      <c r="AN29" s="830"/>
      <c r="AO29" s="830"/>
      <c r="AP29" s="830" t="s">
        <v>496</v>
      </c>
      <c r="AQ29" s="830"/>
      <c r="AR29" s="830"/>
      <c r="AS29" s="830"/>
      <c r="AT29" s="830"/>
      <c r="AU29" s="830" t="s">
        <v>496</v>
      </c>
      <c r="AV29" s="830"/>
      <c r="AW29" s="830"/>
      <c r="AX29" s="830"/>
      <c r="AY29" s="830"/>
      <c r="AZ29" s="831" t="s">
        <v>496</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391</v>
      </c>
      <c r="C30" s="781"/>
      <c r="D30" s="781"/>
      <c r="E30" s="781"/>
      <c r="F30" s="781"/>
      <c r="G30" s="781"/>
      <c r="H30" s="781"/>
      <c r="I30" s="781"/>
      <c r="J30" s="781"/>
      <c r="K30" s="781"/>
      <c r="L30" s="781"/>
      <c r="M30" s="781"/>
      <c r="N30" s="781"/>
      <c r="O30" s="781"/>
      <c r="P30" s="782"/>
      <c r="Q30" s="783">
        <v>407</v>
      </c>
      <c r="R30" s="784"/>
      <c r="S30" s="784"/>
      <c r="T30" s="784"/>
      <c r="U30" s="784"/>
      <c r="V30" s="784">
        <v>391</v>
      </c>
      <c r="W30" s="784"/>
      <c r="X30" s="784"/>
      <c r="Y30" s="784"/>
      <c r="Z30" s="784"/>
      <c r="AA30" s="784">
        <v>16</v>
      </c>
      <c r="AB30" s="784"/>
      <c r="AC30" s="784"/>
      <c r="AD30" s="784"/>
      <c r="AE30" s="785"/>
      <c r="AF30" s="786">
        <v>16</v>
      </c>
      <c r="AG30" s="787"/>
      <c r="AH30" s="787"/>
      <c r="AI30" s="787"/>
      <c r="AJ30" s="788"/>
      <c r="AK30" s="834">
        <v>136</v>
      </c>
      <c r="AL30" s="830"/>
      <c r="AM30" s="830"/>
      <c r="AN30" s="830"/>
      <c r="AO30" s="830"/>
      <c r="AP30" s="830" t="s">
        <v>496</v>
      </c>
      <c r="AQ30" s="830"/>
      <c r="AR30" s="830"/>
      <c r="AS30" s="830"/>
      <c r="AT30" s="830"/>
      <c r="AU30" s="830" t="s">
        <v>496</v>
      </c>
      <c r="AV30" s="830"/>
      <c r="AW30" s="830"/>
      <c r="AX30" s="830"/>
      <c r="AY30" s="830"/>
      <c r="AZ30" s="831" t="s">
        <v>496</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674</v>
      </c>
      <c r="R31" s="784"/>
      <c r="S31" s="784"/>
      <c r="T31" s="784"/>
      <c r="U31" s="784"/>
      <c r="V31" s="784">
        <v>642</v>
      </c>
      <c r="W31" s="784"/>
      <c r="X31" s="784"/>
      <c r="Y31" s="784"/>
      <c r="Z31" s="784"/>
      <c r="AA31" s="784">
        <v>32</v>
      </c>
      <c r="AB31" s="784"/>
      <c r="AC31" s="784"/>
      <c r="AD31" s="784"/>
      <c r="AE31" s="785"/>
      <c r="AF31" s="786">
        <v>933</v>
      </c>
      <c r="AG31" s="787"/>
      <c r="AH31" s="787"/>
      <c r="AI31" s="787"/>
      <c r="AJ31" s="788"/>
      <c r="AK31" s="834">
        <v>257</v>
      </c>
      <c r="AL31" s="830"/>
      <c r="AM31" s="830"/>
      <c r="AN31" s="830"/>
      <c r="AO31" s="830"/>
      <c r="AP31" s="830">
        <v>3088</v>
      </c>
      <c r="AQ31" s="830"/>
      <c r="AR31" s="830"/>
      <c r="AS31" s="830"/>
      <c r="AT31" s="830"/>
      <c r="AU31" s="830">
        <v>1238</v>
      </c>
      <c r="AV31" s="830"/>
      <c r="AW31" s="830"/>
      <c r="AX31" s="830"/>
      <c r="AY31" s="830"/>
      <c r="AZ31" s="831" t="s">
        <v>496</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394</v>
      </c>
      <c r="C32" s="781"/>
      <c r="D32" s="781"/>
      <c r="E32" s="781"/>
      <c r="F32" s="781"/>
      <c r="G32" s="781"/>
      <c r="H32" s="781"/>
      <c r="I32" s="781"/>
      <c r="J32" s="781"/>
      <c r="K32" s="781"/>
      <c r="L32" s="781"/>
      <c r="M32" s="781"/>
      <c r="N32" s="781"/>
      <c r="O32" s="781"/>
      <c r="P32" s="782"/>
      <c r="Q32" s="783">
        <v>699</v>
      </c>
      <c r="R32" s="784"/>
      <c r="S32" s="784"/>
      <c r="T32" s="784"/>
      <c r="U32" s="784"/>
      <c r="V32" s="784">
        <v>691</v>
      </c>
      <c r="W32" s="784"/>
      <c r="X32" s="784"/>
      <c r="Y32" s="784"/>
      <c r="Z32" s="784"/>
      <c r="AA32" s="784">
        <v>8</v>
      </c>
      <c r="AB32" s="784"/>
      <c r="AC32" s="784"/>
      <c r="AD32" s="784"/>
      <c r="AE32" s="785"/>
      <c r="AF32" s="786">
        <v>329</v>
      </c>
      <c r="AG32" s="787"/>
      <c r="AH32" s="787"/>
      <c r="AI32" s="787"/>
      <c r="AJ32" s="788"/>
      <c r="AK32" s="834">
        <v>291</v>
      </c>
      <c r="AL32" s="830"/>
      <c r="AM32" s="830"/>
      <c r="AN32" s="830"/>
      <c r="AO32" s="830"/>
      <c r="AP32" s="830" t="s">
        <v>496</v>
      </c>
      <c r="AQ32" s="830"/>
      <c r="AR32" s="830"/>
      <c r="AS32" s="830"/>
      <c r="AT32" s="830"/>
      <c r="AU32" s="830" t="s">
        <v>496</v>
      </c>
      <c r="AV32" s="830"/>
      <c r="AW32" s="830"/>
      <c r="AX32" s="830"/>
      <c r="AY32" s="830"/>
      <c r="AZ32" s="831" t="s">
        <v>496</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395</v>
      </c>
      <c r="C33" s="781"/>
      <c r="D33" s="781"/>
      <c r="E33" s="781"/>
      <c r="F33" s="781"/>
      <c r="G33" s="781"/>
      <c r="H33" s="781"/>
      <c r="I33" s="781"/>
      <c r="J33" s="781"/>
      <c r="K33" s="781"/>
      <c r="L33" s="781"/>
      <c r="M33" s="781"/>
      <c r="N33" s="781"/>
      <c r="O33" s="781"/>
      <c r="P33" s="782"/>
      <c r="Q33" s="783">
        <v>76</v>
      </c>
      <c r="R33" s="784"/>
      <c r="S33" s="784"/>
      <c r="T33" s="784"/>
      <c r="U33" s="784"/>
      <c r="V33" s="784">
        <v>74</v>
      </c>
      <c r="W33" s="784"/>
      <c r="X33" s="784"/>
      <c r="Y33" s="784"/>
      <c r="Z33" s="784"/>
      <c r="AA33" s="784">
        <v>3</v>
      </c>
      <c r="AB33" s="784"/>
      <c r="AC33" s="784"/>
      <c r="AD33" s="784"/>
      <c r="AE33" s="785"/>
      <c r="AF33" s="786">
        <v>28</v>
      </c>
      <c r="AG33" s="787"/>
      <c r="AH33" s="787"/>
      <c r="AI33" s="787"/>
      <c r="AJ33" s="788"/>
      <c r="AK33" s="834">
        <v>104</v>
      </c>
      <c r="AL33" s="830"/>
      <c r="AM33" s="830"/>
      <c r="AN33" s="830"/>
      <c r="AO33" s="830"/>
      <c r="AP33" s="830">
        <v>310</v>
      </c>
      <c r="AQ33" s="830"/>
      <c r="AR33" s="830"/>
      <c r="AS33" s="830"/>
      <c r="AT33" s="830"/>
      <c r="AU33" s="830">
        <v>202</v>
      </c>
      <c r="AV33" s="830"/>
      <c r="AW33" s="830"/>
      <c r="AX33" s="830"/>
      <c r="AY33" s="830"/>
      <c r="AZ33" s="831" t="s">
        <v>496</v>
      </c>
      <c r="BA33" s="831"/>
      <c r="BB33" s="831"/>
      <c r="BC33" s="831"/>
      <c r="BD33" s="831"/>
      <c r="BE33" s="832" t="s">
        <v>393</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396</v>
      </c>
      <c r="C34" s="781"/>
      <c r="D34" s="781"/>
      <c r="E34" s="781"/>
      <c r="F34" s="781"/>
      <c r="G34" s="781"/>
      <c r="H34" s="781"/>
      <c r="I34" s="781"/>
      <c r="J34" s="781"/>
      <c r="K34" s="781"/>
      <c r="L34" s="781"/>
      <c r="M34" s="781"/>
      <c r="N34" s="781"/>
      <c r="O34" s="781"/>
      <c r="P34" s="782"/>
      <c r="Q34" s="783">
        <v>61</v>
      </c>
      <c r="R34" s="784"/>
      <c r="S34" s="784"/>
      <c r="T34" s="784"/>
      <c r="U34" s="784"/>
      <c r="V34" s="784">
        <v>61</v>
      </c>
      <c r="W34" s="784"/>
      <c r="X34" s="784"/>
      <c r="Y34" s="784"/>
      <c r="Z34" s="784"/>
      <c r="AA34" s="784">
        <v>0</v>
      </c>
      <c r="AB34" s="784"/>
      <c r="AC34" s="784"/>
      <c r="AD34" s="784"/>
      <c r="AE34" s="785"/>
      <c r="AF34" s="786">
        <v>10</v>
      </c>
      <c r="AG34" s="787"/>
      <c r="AH34" s="787"/>
      <c r="AI34" s="787"/>
      <c r="AJ34" s="788"/>
      <c r="AK34" s="834">
        <v>43</v>
      </c>
      <c r="AL34" s="830"/>
      <c r="AM34" s="830"/>
      <c r="AN34" s="830"/>
      <c r="AO34" s="830"/>
      <c r="AP34" s="830">
        <v>149</v>
      </c>
      <c r="AQ34" s="830"/>
      <c r="AR34" s="830"/>
      <c r="AS34" s="830"/>
      <c r="AT34" s="830"/>
      <c r="AU34" s="830">
        <v>139</v>
      </c>
      <c r="AV34" s="830"/>
      <c r="AW34" s="830"/>
      <c r="AX34" s="830"/>
      <c r="AY34" s="830"/>
      <c r="AZ34" s="831" t="s">
        <v>496</v>
      </c>
      <c r="BA34" s="831"/>
      <c r="BB34" s="831"/>
      <c r="BC34" s="831"/>
      <c r="BD34" s="831"/>
      <c r="BE34" s="832" t="s">
        <v>393</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t="s">
        <v>397</v>
      </c>
      <c r="C35" s="781"/>
      <c r="D35" s="781"/>
      <c r="E35" s="781"/>
      <c r="F35" s="781"/>
      <c r="G35" s="781"/>
      <c r="H35" s="781"/>
      <c r="I35" s="781"/>
      <c r="J35" s="781"/>
      <c r="K35" s="781"/>
      <c r="L35" s="781"/>
      <c r="M35" s="781"/>
      <c r="N35" s="781"/>
      <c r="O35" s="781"/>
      <c r="P35" s="782"/>
      <c r="Q35" s="783">
        <v>118</v>
      </c>
      <c r="R35" s="784"/>
      <c r="S35" s="784"/>
      <c r="T35" s="784"/>
      <c r="U35" s="784"/>
      <c r="V35" s="784">
        <v>117</v>
      </c>
      <c r="W35" s="784"/>
      <c r="X35" s="784"/>
      <c r="Y35" s="784"/>
      <c r="Z35" s="784"/>
      <c r="AA35" s="784">
        <v>2</v>
      </c>
      <c r="AB35" s="784"/>
      <c r="AC35" s="784"/>
      <c r="AD35" s="784"/>
      <c r="AE35" s="785"/>
      <c r="AF35" s="786">
        <v>11</v>
      </c>
      <c r="AG35" s="787"/>
      <c r="AH35" s="787"/>
      <c r="AI35" s="787"/>
      <c r="AJ35" s="788"/>
      <c r="AK35" s="834">
        <v>70</v>
      </c>
      <c r="AL35" s="830"/>
      <c r="AM35" s="830"/>
      <c r="AN35" s="830"/>
      <c r="AO35" s="830"/>
      <c r="AP35" s="830">
        <v>137</v>
      </c>
      <c r="AQ35" s="830"/>
      <c r="AR35" s="830"/>
      <c r="AS35" s="830"/>
      <c r="AT35" s="830"/>
      <c r="AU35" s="830">
        <v>83</v>
      </c>
      <c r="AV35" s="830"/>
      <c r="AW35" s="830"/>
      <c r="AX35" s="830"/>
      <c r="AY35" s="830"/>
      <c r="AZ35" s="831" t="s">
        <v>496</v>
      </c>
      <c r="BA35" s="831"/>
      <c r="BB35" s="831"/>
      <c r="BC35" s="831"/>
      <c r="BD35" s="831"/>
      <c r="BE35" s="832" t="s">
        <v>393</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t="s">
        <v>398</v>
      </c>
      <c r="C36" s="781"/>
      <c r="D36" s="781"/>
      <c r="E36" s="781"/>
      <c r="F36" s="781"/>
      <c r="G36" s="781"/>
      <c r="H36" s="781"/>
      <c r="I36" s="781"/>
      <c r="J36" s="781"/>
      <c r="K36" s="781"/>
      <c r="L36" s="781"/>
      <c r="M36" s="781"/>
      <c r="N36" s="781"/>
      <c r="O36" s="781"/>
      <c r="P36" s="782"/>
      <c r="Q36" s="783">
        <v>2</v>
      </c>
      <c r="R36" s="784"/>
      <c r="S36" s="784"/>
      <c r="T36" s="784"/>
      <c r="U36" s="784"/>
      <c r="V36" s="784">
        <v>0</v>
      </c>
      <c r="W36" s="784"/>
      <c r="X36" s="784"/>
      <c r="Y36" s="784"/>
      <c r="Z36" s="784"/>
      <c r="AA36" s="784">
        <v>1</v>
      </c>
      <c r="AB36" s="784"/>
      <c r="AC36" s="784"/>
      <c r="AD36" s="784"/>
      <c r="AE36" s="785"/>
      <c r="AF36" s="786">
        <v>3</v>
      </c>
      <c r="AG36" s="787"/>
      <c r="AH36" s="787"/>
      <c r="AI36" s="787"/>
      <c r="AJ36" s="788"/>
      <c r="AK36" s="834">
        <v>2</v>
      </c>
      <c r="AL36" s="830"/>
      <c r="AM36" s="830"/>
      <c r="AN36" s="830"/>
      <c r="AO36" s="830"/>
      <c r="AP36" s="830">
        <v>4</v>
      </c>
      <c r="AQ36" s="830"/>
      <c r="AR36" s="830"/>
      <c r="AS36" s="830"/>
      <c r="AT36" s="830"/>
      <c r="AU36" s="830">
        <v>4</v>
      </c>
      <c r="AV36" s="830"/>
      <c r="AW36" s="830"/>
      <c r="AX36" s="830"/>
      <c r="AY36" s="830"/>
      <c r="AZ36" s="831" t="s">
        <v>496</v>
      </c>
      <c r="BA36" s="831"/>
      <c r="BB36" s="831"/>
      <c r="BC36" s="831"/>
      <c r="BD36" s="831"/>
      <c r="BE36" s="832" t="s">
        <v>393</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t="s">
        <v>399</v>
      </c>
      <c r="C37" s="781"/>
      <c r="D37" s="781"/>
      <c r="E37" s="781"/>
      <c r="F37" s="781"/>
      <c r="G37" s="781"/>
      <c r="H37" s="781"/>
      <c r="I37" s="781"/>
      <c r="J37" s="781"/>
      <c r="K37" s="781"/>
      <c r="L37" s="781"/>
      <c r="M37" s="781"/>
      <c r="N37" s="781"/>
      <c r="O37" s="781"/>
      <c r="P37" s="782"/>
      <c r="Q37" s="783">
        <v>27</v>
      </c>
      <c r="R37" s="784"/>
      <c r="S37" s="784"/>
      <c r="T37" s="784"/>
      <c r="U37" s="784"/>
      <c r="V37" s="784">
        <v>26</v>
      </c>
      <c r="W37" s="784"/>
      <c r="X37" s="784"/>
      <c r="Y37" s="784"/>
      <c r="Z37" s="784"/>
      <c r="AA37" s="784">
        <v>0</v>
      </c>
      <c r="AB37" s="784"/>
      <c r="AC37" s="784"/>
      <c r="AD37" s="784"/>
      <c r="AE37" s="785"/>
      <c r="AF37" s="786">
        <v>1</v>
      </c>
      <c r="AG37" s="787"/>
      <c r="AH37" s="787"/>
      <c r="AI37" s="787"/>
      <c r="AJ37" s="788"/>
      <c r="AK37" s="834">
        <v>26</v>
      </c>
      <c r="AL37" s="830"/>
      <c r="AM37" s="830"/>
      <c r="AN37" s="830"/>
      <c r="AO37" s="830"/>
      <c r="AP37" s="830" t="s">
        <v>496</v>
      </c>
      <c r="AQ37" s="830"/>
      <c r="AR37" s="830"/>
      <c r="AS37" s="830"/>
      <c r="AT37" s="830"/>
      <c r="AU37" s="830" t="s">
        <v>496</v>
      </c>
      <c r="AV37" s="830"/>
      <c r="AW37" s="830"/>
      <c r="AX37" s="830"/>
      <c r="AY37" s="830"/>
      <c r="AZ37" s="831" t="s">
        <v>496</v>
      </c>
      <c r="BA37" s="831"/>
      <c r="BB37" s="831"/>
      <c r="BC37" s="831"/>
      <c r="BD37" s="831"/>
      <c r="BE37" s="832" t="s">
        <v>400</v>
      </c>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401</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377</v>
      </c>
      <c r="B63" s="789" t="s">
        <v>402</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1394</v>
      </c>
      <c r="AG63" s="844"/>
      <c r="AH63" s="844"/>
      <c r="AI63" s="844"/>
      <c r="AJ63" s="845"/>
      <c r="AK63" s="846"/>
      <c r="AL63" s="841"/>
      <c r="AM63" s="841"/>
      <c r="AN63" s="841"/>
      <c r="AO63" s="841"/>
      <c r="AP63" s="844">
        <v>3688</v>
      </c>
      <c r="AQ63" s="844"/>
      <c r="AR63" s="844"/>
      <c r="AS63" s="844"/>
      <c r="AT63" s="844"/>
      <c r="AU63" s="844">
        <v>1666</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404</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405</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560</v>
      </c>
      <c r="C68" s="870"/>
      <c r="D68" s="870"/>
      <c r="E68" s="870"/>
      <c r="F68" s="870"/>
      <c r="G68" s="870"/>
      <c r="H68" s="870"/>
      <c r="I68" s="870"/>
      <c r="J68" s="870"/>
      <c r="K68" s="870"/>
      <c r="L68" s="870"/>
      <c r="M68" s="870"/>
      <c r="N68" s="870"/>
      <c r="O68" s="870"/>
      <c r="P68" s="871"/>
      <c r="Q68" s="872">
        <v>39</v>
      </c>
      <c r="R68" s="866"/>
      <c r="S68" s="866"/>
      <c r="T68" s="866"/>
      <c r="U68" s="866"/>
      <c r="V68" s="866">
        <v>38</v>
      </c>
      <c r="W68" s="866"/>
      <c r="X68" s="866"/>
      <c r="Y68" s="866"/>
      <c r="Z68" s="866"/>
      <c r="AA68" s="866">
        <v>2</v>
      </c>
      <c r="AB68" s="866"/>
      <c r="AC68" s="866"/>
      <c r="AD68" s="866"/>
      <c r="AE68" s="866"/>
      <c r="AF68" s="866">
        <v>2</v>
      </c>
      <c r="AG68" s="866"/>
      <c r="AH68" s="866"/>
      <c r="AI68" s="866"/>
      <c r="AJ68" s="866"/>
      <c r="AK68" s="866" t="s">
        <v>496</v>
      </c>
      <c r="AL68" s="866"/>
      <c r="AM68" s="866"/>
      <c r="AN68" s="866"/>
      <c r="AO68" s="866"/>
      <c r="AP68" s="866">
        <v>14</v>
      </c>
      <c r="AQ68" s="866"/>
      <c r="AR68" s="866"/>
      <c r="AS68" s="866"/>
      <c r="AT68" s="866"/>
      <c r="AU68" s="866">
        <v>7</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561</v>
      </c>
      <c r="C69" s="874"/>
      <c r="D69" s="874"/>
      <c r="E69" s="874"/>
      <c r="F69" s="874"/>
      <c r="G69" s="874"/>
      <c r="H69" s="874"/>
      <c r="I69" s="874"/>
      <c r="J69" s="874"/>
      <c r="K69" s="874"/>
      <c r="L69" s="874"/>
      <c r="M69" s="874"/>
      <c r="N69" s="874"/>
      <c r="O69" s="874"/>
      <c r="P69" s="875"/>
      <c r="Q69" s="876">
        <v>75</v>
      </c>
      <c r="R69" s="830"/>
      <c r="S69" s="830"/>
      <c r="T69" s="830"/>
      <c r="U69" s="830"/>
      <c r="V69" s="830">
        <v>59</v>
      </c>
      <c r="W69" s="830"/>
      <c r="X69" s="830"/>
      <c r="Y69" s="830"/>
      <c r="Z69" s="830"/>
      <c r="AA69" s="830">
        <v>15</v>
      </c>
      <c r="AB69" s="830"/>
      <c r="AC69" s="830"/>
      <c r="AD69" s="830"/>
      <c r="AE69" s="830"/>
      <c r="AF69" s="830">
        <v>15</v>
      </c>
      <c r="AG69" s="830"/>
      <c r="AH69" s="830"/>
      <c r="AI69" s="830"/>
      <c r="AJ69" s="830"/>
      <c r="AK69" s="830" t="s">
        <v>496</v>
      </c>
      <c r="AL69" s="830"/>
      <c r="AM69" s="830"/>
      <c r="AN69" s="830"/>
      <c r="AO69" s="830"/>
      <c r="AP69" s="830" t="s">
        <v>496</v>
      </c>
      <c r="AQ69" s="830"/>
      <c r="AR69" s="830"/>
      <c r="AS69" s="830"/>
      <c r="AT69" s="830"/>
      <c r="AU69" s="830" t="s">
        <v>496</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562</v>
      </c>
      <c r="C70" s="874"/>
      <c r="D70" s="874"/>
      <c r="E70" s="874"/>
      <c r="F70" s="874"/>
      <c r="G70" s="874"/>
      <c r="H70" s="874"/>
      <c r="I70" s="874"/>
      <c r="J70" s="874"/>
      <c r="K70" s="874"/>
      <c r="L70" s="874"/>
      <c r="M70" s="874"/>
      <c r="N70" s="874"/>
      <c r="O70" s="874"/>
      <c r="P70" s="875"/>
      <c r="Q70" s="876">
        <v>234605</v>
      </c>
      <c r="R70" s="830"/>
      <c r="S70" s="830"/>
      <c r="T70" s="830"/>
      <c r="U70" s="830"/>
      <c r="V70" s="830">
        <v>227058</v>
      </c>
      <c r="W70" s="830"/>
      <c r="X70" s="830"/>
      <c r="Y70" s="830"/>
      <c r="Z70" s="830"/>
      <c r="AA70" s="830">
        <v>7546</v>
      </c>
      <c r="AB70" s="830"/>
      <c r="AC70" s="830"/>
      <c r="AD70" s="830"/>
      <c r="AE70" s="830"/>
      <c r="AF70" s="830">
        <v>7546</v>
      </c>
      <c r="AG70" s="830"/>
      <c r="AH70" s="830"/>
      <c r="AI70" s="830"/>
      <c r="AJ70" s="830"/>
      <c r="AK70" s="830" t="s">
        <v>496</v>
      </c>
      <c r="AL70" s="830"/>
      <c r="AM70" s="830"/>
      <c r="AN70" s="830"/>
      <c r="AO70" s="830"/>
      <c r="AP70" s="830" t="s">
        <v>496</v>
      </c>
      <c r="AQ70" s="830"/>
      <c r="AR70" s="830"/>
      <c r="AS70" s="830"/>
      <c r="AT70" s="830"/>
      <c r="AU70" s="830" t="s">
        <v>496</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563</v>
      </c>
      <c r="C71" s="874"/>
      <c r="D71" s="874"/>
      <c r="E71" s="874"/>
      <c r="F71" s="874"/>
      <c r="G71" s="874"/>
      <c r="H71" s="874"/>
      <c r="I71" s="874"/>
      <c r="J71" s="874"/>
      <c r="K71" s="874"/>
      <c r="L71" s="874"/>
      <c r="M71" s="874"/>
      <c r="N71" s="874"/>
      <c r="O71" s="874"/>
      <c r="P71" s="875"/>
      <c r="Q71" s="876">
        <v>146</v>
      </c>
      <c r="R71" s="830"/>
      <c r="S71" s="830"/>
      <c r="T71" s="830"/>
      <c r="U71" s="830"/>
      <c r="V71" s="830">
        <v>105</v>
      </c>
      <c r="W71" s="830"/>
      <c r="X71" s="830"/>
      <c r="Y71" s="830"/>
      <c r="Z71" s="830"/>
      <c r="AA71" s="830">
        <v>41</v>
      </c>
      <c r="AB71" s="830"/>
      <c r="AC71" s="830"/>
      <c r="AD71" s="830"/>
      <c r="AE71" s="830"/>
      <c r="AF71" s="830">
        <v>41</v>
      </c>
      <c r="AG71" s="830"/>
      <c r="AH71" s="830"/>
      <c r="AI71" s="830"/>
      <c r="AJ71" s="830"/>
      <c r="AK71" s="830" t="s">
        <v>496</v>
      </c>
      <c r="AL71" s="830"/>
      <c r="AM71" s="830"/>
      <c r="AN71" s="830"/>
      <c r="AO71" s="830"/>
      <c r="AP71" s="830" t="s">
        <v>496</v>
      </c>
      <c r="AQ71" s="830"/>
      <c r="AR71" s="830"/>
      <c r="AS71" s="830"/>
      <c r="AT71" s="830"/>
      <c r="AU71" s="830" t="s">
        <v>496</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564</v>
      </c>
      <c r="C72" s="874"/>
      <c r="D72" s="874"/>
      <c r="E72" s="874"/>
      <c r="F72" s="874"/>
      <c r="G72" s="874"/>
      <c r="H72" s="874"/>
      <c r="I72" s="874"/>
      <c r="J72" s="874"/>
      <c r="K72" s="874"/>
      <c r="L72" s="874"/>
      <c r="M72" s="874"/>
      <c r="N72" s="874"/>
      <c r="O72" s="874"/>
      <c r="P72" s="875"/>
      <c r="Q72" s="876">
        <v>191</v>
      </c>
      <c r="R72" s="830"/>
      <c r="S72" s="830"/>
      <c r="T72" s="830"/>
      <c r="U72" s="830"/>
      <c r="V72" s="830">
        <v>247</v>
      </c>
      <c r="W72" s="830"/>
      <c r="X72" s="830"/>
      <c r="Y72" s="830"/>
      <c r="Z72" s="830"/>
      <c r="AA72" s="830">
        <v>-56</v>
      </c>
      <c r="AB72" s="830"/>
      <c r="AC72" s="830"/>
      <c r="AD72" s="830"/>
      <c r="AE72" s="830"/>
      <c r="AF72" s="830">
        <v>703</v>
      </c>
      <c r="AG72" s="830"/>
      <c r="AH72" s="830"/>
      <c r="AI72" s="830"/>
      <c r="AJ72" s="830"/>
      <c r="AK72" s="830">
        <v>57</v>
      </c>
      <c r="AL72" s="830"/>
      <c r="AM72" s="830"/>
      <c r="AN72" s="830"/>
      <c r="AO72" s="830"/>
      <c r="AP72" s="830">
        <v>703</v>
      </c>
      <c r="AQ72" s="830"/>
      <c r="AR72" s="830"/>
      <c r="AS72" s="830"/>
      <c r="AT72" s="830"/>
      <c r="AU72" s="830">
        <v>111</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t="s">
        <v>565</v>
      </c>
      <c r="C73" s="874"/>
      <c r="D73" s="874"/>
      <c r="E73" s="874"/>
      <c r="F73" s="874"/>
      <c r="G73" s="874"/>
      <c r="H73" s="874"/>
      <c r="I73" s="874"/>
      <c r="J73" s="874"/>
      <c r="K73" s="874"/>
      <c r="L73" s="874"/>
      <c r="M73" s="874"/>
      <c r="N73" s="874"/>
      <c r="O73" s="874"/>
      <c r="P73" s="875"/>
      <c r="Q73" s="876">
        <v>3979</v>
      </c>
      <c r="R73" s="830"/>
      <c r="S73" s="830"/>
      <c r="T73" s="830"/>
      <c r="U73" s="830"/>
      <c r="V73" s="830">
        <v>3563</v>
      </c>
      <c r="W73" s="830"/>
      <c r="X73" s="830"/>
      <c r="Y73" s="830"/>
      <c r="Z73" s="830"/>
      <c r="AA73" s="830">
        <v>416</v>
      </c>
      <c r="AB73" s="830"/>
      <c r="AC73" s="830"/>
      <c r="AD73" s="830"/>
      <c r="AE73" s="830"/>
      <c r="AF73" s="830">
        <v>416</v>
      </c>
      <c r="AG73" s="830"/>
      <c r="AH73" s="830"/>
      <c r="AI73" s="830"/>
      <c r="AJ73" s="830"/>
      <c r="AK73" s="830" t="s">
        <v>496</v>
      </c>
      <c r="AL73" s="830"/>
      <c r="AM73" s="830"/>
      <c r="AN73" s="830"/>
      <c r="AO73" s="830"/>
      <c r="AP73" s="830">
        <v>584</v>
      </c>
      <c r="AQ73" s="830"/>
      <c r="AR73" s="830"/>
      <c r="AS73" s="830"/>
      <c r="AT73" s="830"/>
      <c r="AU73" s="830">
        <v>101</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t="s">
        <v>566</v>
      </c>
      <c r="C74" s="874"/>
      <c r="D74" s="874"/>
      <c r="E74" s="874"/>
      <c r="F74" s="874"/>
      <c r="G74" s="874"/>
      <c r="H74" s="874"/>
      <c r="I74" s="874"/>
      <c r="J74" s="874"/>
      <c r="K74" s="874"/>
      <c r="L74" s="874"/>
      <c r="M74" s="874"/>
      <c r="N74" s="874"/>
      <c r="O74" s="874"/>
      <c r="P74" s="875"/>
      <c r="Q74" s="876">
        <v>2869</v>
      </c>
      <c r="R74" s="830"/>
      <c r="S74" s="830"/>
      <c r="T74" s="830"/>
      <c r="U74" s="830"/>
      <c r="V74" s="830">
        <v>3873</v>
      </c>
      <c r="W74" s="830"/>
      <c r="X74" s="830"/>
      <c r="Y74" s="830"/>
      <c r="Z74" s="830"/>
      <c r="AA74" s="830">
        <v>-1003</v>
      </c>
      <c r="AB74" s="830"/>
      <c r="AC74" s="830"/>
      <c r="AD74" s="830"/>
      <c r="AE74" s="830"/>
      <c r="AF74" s="830">
        <v>1031</v>
      </c>
      <c r="AG74" s="830"/>
      <c r="AH74" s="830"/>
      <c r="AI74" s="830"/>
      <c r="AJ74" s="830"/>
      <c r="AK74" s="830" t="s">
        <v>496</v>
      </c>
      <c r="AL74" s="830"/>
      <c r="AM74" s="830"/>
      <c r="AN74" s="830"/>
      <c r="AO74" s="830"/>
      <c r="AP74" s="830">
        <v>186</v>
      </c>
      <c r="AQ74" s="830"/>
      <c r="AR74" s="830"/>
      <c r="AS74" s="830"/>
      <c r="AT74" s="830"/>
      <c r="AU74" s="830" t="s">
        <v>578</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t="s">
        <v>567</v>
      </c>
      <c r="C75" s="874"/>
      <c r="D75" s="874"/>
      <c r="E75" s="874"/>
      <c r="F75" s="874"/>
      <c r="G75" s="874"/>
      <c r="H75" s="874"/>
      <c r="I75" s="874"/>
      <c r="J75" s="874"/>
      <c r="K75" s="874"/>
      <c r="L75" s="874"/>
      <c r="M75" s="874"/>
      <c r="N75" s="874"/>
      <c r="O75" s="874"/>
      <c r="P75" s="875"/>
      <c r="Q75" s="877">
        <v>9471</v>
      </c>
      <c r="R75" s="878"/>
      <c r="S75" s="878"/>
      <c r="T75" s="878"/>
      <c r="U75" s="834"/>
      <c r="V75" s="879">
        <v>8936</v>
      </c>
      <c r="W75" s="878"/>
      <c r="X75" s="878"/>
      <c r="Y75" s="878"/>
      <c r="Z75" s="834"/>
      <c r="AA75" s="879">
        <v>535</v>
      </c>
      <c r="AB75" s="878"/>
      <c r="AC75" s="878"/>
      <c r="AD75" s="878"/>
      <c r="AE75" s="834"/>
      <c r="AF75" s="879">
        <v>535</v>
      </c>
      <c r="AG75" s="878"/>
      <c r="AH75" s="878"/>
      <c r="AI75" s="878"/>
      <c r="AJ75" s="834"/>
      <c r="AK75" s="879" t="s">
        <v>496</v>
      </c>
      <c r="AL75" s="878"/>
      <c r="AM75" s="878"/>
      <c r="AN75" s="878"/>
      <c r="AO75" s="834"/>
      <c r="AP75" s="879" t="s">
        <v>496</v>
      </c>
      <c r="AQ75" s="878"/>
      <c r="AR75" s="878"/>
      <c r="AS75" s="878"/>
      <c r="AT75" s="834"/>
      <c r="AU75" s="879" t="s">
        <v>496</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t="s">
        <v>568</v>
      </c>
      <c r="C76" s="874"/>
      <c r="D76" s="874"/>
      <c r="E76" s="874"/>
      <c r="F76" s="874"/>
      <c r="G76" s="874"/>
      <c r="H76" s="874"/>
      <c r="I76" s="874"/>
      <c r="J76" s="874"/>
      <c r="K76" s="874"/>
      <c r="L76" s="874"/>
      <c r="M76" s="874"/>
      <c r="N76" s="874"/>
      <c r="O76" s="874"/>
      <c r="P76" s="875"/>
      <c r="Q76" s="877">
        <v>547</v>
      </c>
      <c r="R76" s="878"/>
      <c r="S76" s="878"/>
      <c r="T76" s="878"/>
      <c r="U76" s="834"/>
      <c r="V76" s="879">
        <v>545</v>
      </c>
      <c r="W76" s="878"/>
      <c r="X76" s="878"/>
      <c r="Y76" s="878"/>
      <c r="Z76" s="834"/>
      <c r="AA76" s="879">
        <v>2</v>
      </c>
      <c r="AB76" s="878"/>
      <c r="AC76" s="878"/>
      <c r="AD76" s="878"/>
      <c r="AE76" s="834"/>
      <c r="AF76" s="879">
        <v>3</v>
      </c>
      <c r="AG76" s="878"/>
      <c r="AH76" s="878"/>
      <c r="AI76" s="878"/>
      <c r="AJ76" s="834"/>
      <c r="AK76" s="879" t="s">
        <v>496</v>
      </c>
      <c r="AL76" s="878"/>
      <c r="AM76" s="878"/>
      <c r="AN76" s="878"/>
      <c r="AO76" s="834"/>
      <c r="AP76" s="879" t="s">
        <v>496</v>
      </c>
      <c r="AQ76" s="878"/>
      <c r="AR76" s="878"/>
      <c r="AS76" s="878"/>
      <c r="AT76" s="834"/>
      <c r="AU76" s="879" t="s">
        <v>496</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t="s">
        <v>569</v>
      </c>
      <c r="C77" s="874"/>
      <c r="D77" s="874"/>
      <c r="E77" s="874"/>
      <c r="F77" s="874"/>
      <c r="G77" s="874"/>
      <c r="H77" s="874"/>
      <c r="I77" s="874"/>
      <c r="J77" s="874"/>
      <c r="K77" s="874"/>
      <c r="L77" s="874"/>
      <c r="M77" s="874"/>
      <c r="N77" s="874"/>
      <c r="O77" s="874"/>
      <c r="P77" s="875"/>
      <c r="Q77" s="877">
        <v>20</v>
      </c>
      <c r="R77" s="878"/>
      <c r="S77" s="878"/>
      <c r="T77" s="878"/>
      <c r="U77" s="834"/>
      <c r="V77" s="879">
        <v>17</v>
      </c>
      <c r="W77" s="878"/>
      <c r="X77" s="878"/>
      <c r="Y77" s="878"/>
      <c r="Z77" s="834"/>
      <c r="AA77" s="879">
        <v>3</v>
      </c>
      <c r="AB77" s="878"/>
      <c r="AC77" s="878"/>
      <c r="AD77" s="878"/>
      <c r="AE77" s="834"/>
      <c r="AF77" s="879">
        <v>2</v>
      </c>
      <c r="AG77" s="878"/>
      <c r="AH77" s="878"/>
      <c r="AI77" s="878"/>
      <c r="AJ77" s="834"/>
      <c r="AK77" s="879" t="s">
        <v>496</v>
      </c>
      <c r="AL77" s="878"/>
      <c r="AM77" s="878"/>
      <c r="AN77" s="878"/>
      <c r="AO77" s="834"/>
      <c r="AP77" s="879" t="s">
        <v>496</v>
      </c>
      <c r="AQ77" s="878"/>
      <c r="AR77" s="878"/>
      <c r="AS77" s="878"/>
      <c r="AT77" s="834"/>
      <c r="AU77" s="879" t="s">
        <v>496</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t="s">
        <v>570</v>
      </c>
      <c r="C78" s="874"/>
      <c r="D78" s="874"/>
      <c r="E78" s="874"/>
      <c r="F78" s="874"/>
      <c r="G78" s="874"/>
      <c r="H78" s="874"/>
      <c r="I78" s="874"/>
      <c r="J78" s="874"/>
      <c r="K78" s="874"/>
      <c r="L78" s="874"/>
      <c r="M78" s="874"/>
      <c r="N78" s="874"/>
      <c r="O78" s="874"/>
      <c r="P78" s="875"/>
      <c r="Q78" s="876">
        <v>33</v>
      </c>
      <c r="R78" s="830"/>
      <c r="S78" s="830"/>
      <c r="T78" s="830"/>
      <c r="U78" s="830"/>
      <c r="V78" s="830">
        <v>33</v>
      </c>
      <c r="W78" s="830"/>
      <c r="X78" s="830"/>
      <c r="Y78" s="830"/>
      <c r="Z78" s="830"/>
      <c r="AA78" s="830">
        <v>0</v>
      </c>
      <c r="AB78" s="830"/>
      <c r="AC78" s="830"/>
      <c r="AD78" s="830"/>
      <c r="AE78" s="830"/>
      <c r="AF78" s="830">
        <v>1</v>
      </c>
      <c r="AG78" s="830"/>
      <c r="AH78" s="830"/>
      <c r="AI78" s="830"/>
      <c r="AJ78" s="830"/>
      <c r="AK78" s="830">
        <v>5</v>
      </c>
      <c r="AL78" s="830"/>
      <c r="AM78" s="830"/>
      <c r="AN78" s="830"/>
      <c r="AO78" s="830"/>
      <c r="AP78" s="830" t="s">
        <v>496</v>
      </c>
      <c r="AQ78" s="830"/>
      <c r="AR78" s="830"/>
      <c r="AS78" s="830"/>
      <c r="AT78" s="830"/>
      <c r="AU78" s="830" t="s">
        <v>496</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t="s">
        <v>571</v>
      </c>
      <c r="C79" s="874"/>
      <c r="D79" s="874"/>
      <c r="E79" s="874"/>
      <c r="F79" s="874"/>
      <c r="G79" s="874"/>
      <c r="H79" s="874"/>
      <c r="I79" s="874"/>
      <c r="J79" s="874"/>
      <c r="K79" s="874"/>
      <c r="L79" s="874"/>
      <c r="M79" s="874"/>
      <c r="N79" s="874"/>
      <c r="O79" s="874"/>
      <c r="P79" s="875"/>
      <c r="Q79" s="876">
        <v>1</v>
      </c>
      <c r="R79" s="830"/>
      <c r="S79" s="830"/>
      <c r="T79" s="830"/>
      <c r="U79" s="830"/>
      <c r="V79" s="830">
        <v>0</v>
      </c>
      <c r="W79" s="830"/>
      <c r="X79" s="830"/>
      <c r="Y79" s="830"/>
      <c r="Z79" s="830"/>
      <c r="AA79" s="830">
        <v>0</v>
      </c>
      <c r="AB79" s="830"/>
      <c r="AC79" s="830"/>
      <c r="AD79" s="830"/>
      <c r="AE79" s="830"/>
      <c r="AF79" s="830">
        <v>0</v>
      </c>
      <c r="AG79" s="830"/>
      <c r="AH79" s="830"/>
      <c r="AI79" s="830"/>
      <c r="AJ79" s="830"/>
      <c r="AK79" s="830" t="s">
        <v>496</v>
      </c>
      <c r="AL79" s="830"/>
      <c r="AM79" s="830"/>
      <c r="AN79" s="830"/>
      <c r="AO79" s="830"/>
      <c r="AP79" s="830" t="s">
        <v>496</v>
      </c>
      <c r="AQ79" s="830"/>
      <c r="AR79" s="830"/>
      <c r="AS79" s="830"/>
      <c r="AT79" s="830"/>
      <c r="AU79" s="830" t="s">
        <v>496</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t="s">
        <v>572</v>
      </c>
      <c r="C80" s="874"/>
      <c r="D80" s="874"/>
      <c r="E80" s="874"/>
      <c r="F80" s="874"/>
      <c r="G80" s="874"/>
      <c r="H80" s="874"/>
      <c r="I80" s="874"/>
      <c r="J80" s="874"/>
      <c r="K80" s="874"/>
      <c r="L80" s="874"/>
      <c r="M80" s="874"/>
      <c r="N80" s="874"/>
      <c r="O80" s="874"/>
      <c r="P80" s="875"/>
      <c r="Q80" s="876">
        <v>100</v>
      </c>
      <c r="R80" s="830"/>
      <c r="S80" s="830"/>
      <c r="T80" s="830"/>
      <c r="U80" s="830"/>
      <c r="V80" s="830">
        <v>100</v>
      </c>
      <c r="W80" s="830"/>
      <c r="X80" s="830"/>
      <c r="Y80" s="830"/>
      <c r="Z80" s="830"/>
      <c r="AA80" s="830">
        <v>0</v>
      </c>
      <c r="AB80" s="830"/>
      <c r="AC80" s="830"/>
      <c r="AD80" s="830"/>
      <c r="AE80" s="830"/>
      <c r="AF80" s="830" t="s">
        <v>578</v>
      </c>
      <c r="AG80" s="830"/>
      <c r="AH80" s="830"/>
      <c r="AI80" s="830"/>
      <c r="AJ80" s="830"/>
      <c r="AK80" s="830">
        <v>56</v>
      </c>
      <c r="AL80" s="830"/>
      <c r="AM80" s="830"/>
      <c r="AN80" s="830"/>
      <c r="AO80" s="830"/>
      <c r="AP80" s="830" t="s">
        <v>496</v>
      </c>
      <c r="AQ80" s="830"/>
      <c r="AR80" s="830"/>
      <c r="AS80" s="830"/>
      <c r="AT80" s="830"/>
      <c r="AU80" s="830" t="s">
        <v>496</v>
      </c>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377</v>
      </c>
      <c r="B88" s="789" t="s">
        <v>406</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10295</v>
      </c>
      <c r="AG88" s="844"/>
      <c r="AH88" s="844"/>
      <c r="AI88" s="844"/>
      <c r="AJ88" s="844"/>
      <c r="AK88" s="841"/>
      <c r="AL88" s="841"/>
      <c r="AM88" s="841"/>
      <c r="AN88" s="841"/>
      <c r="AO88" s="841"/>
      <c r="AP88" s="844">
        <v>1487</v>
      </c>
      <c r="AQ88" s="844"/>
      <c r="AR88" s="844"/>
      <c r="AS88" s="844"/>
      <c r="AT88" s="844"/>
      <c r="AU88" s="844">
        <v>219</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407</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225</v>
      </c>
      <c r="CS102" s="852"/>
      <c r="CT102" s="852"/>
      <c r="CU102" s="852"/>
      <c r="CV102" s="891"/>
      <c r="CW102" s="890" t="s">
        <v>496</v>
      </c>
      <c r="CX102" s="852"/>
      <c r="CY102" s="852"/>
      <c r="CZ102" s="852"/>
      <c r="DA102" s="891"/>
      <c r="DB102" s="890" t="s">
        <v>496</v>
      </c>
      <c r="DC102" s="852"/>
      <c r="DD102" s="852"/>
      <c r="DE102" s="852"/>
      <c r="DF102" s="891"/>
      <c r="DG102" s="890" t="s">
        <v>496</v>
      </c>
      <c r="DH102" s="852"/>
      <c r="DI102" s="852"/>
      <c r="DJ102" s="852"/>
      <c r="DK102" s="891"/>
      <c r="DL102" s="890" t="s">
        <v>496</v>
      </c>
      <c r="DM102" s="852"/>
      <c r="DN102" s="852"/>
      <c r="DO102" s="852"/>
      <c r="DP102" s="891"/>
      <c r="DQ102" s="890" t="s">
        <v>496</v>
      </c>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412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414</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415</v>
      </c>
      <c r="AB109" s="893"/>
      <c r="AC109" s="893"/>
      <c r="AD109" s="893"/>
      <c r="AE109" s="894"/>
      <c r="AF109" s="892" t="s">
        <v>416</v>
      </c>
      <c r="AG109" s="893"/>
      <c r="AH109" s="893"/>
      <c r="AI109" s="893"/>
      <c r="AJ109" s="894"/>
      <c r="AK109" s="892" t="s">
        <v>294</v>
      </c>
      <c r="AL109" s="893"/>
      <c r="AM109" s="893"/>
      <c r="AN109" s="893"/>
      <c r="AO109" s="894"/>
      <c r="AP109" s="892" t="s">
        <v>417</v>
      </c>
      <c r="AQ109" s="893"/>
      <c r="AR109" s="893"/>
      <c r="AS109" s="893"/>
      <c r="AT109" s="895"/>
      <c r="AU109" s="912" t="s">
        <v>414</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415</v>
      </c>
      <c r="BR109" s="893"/>
      <c r="BS109" s="893"/>
      <c r="BT109" s="893"/>
      <c r="BU109" s="894"/>
      <c r="BV109" s="892" t="s">
        <v>416</v>
      </c>
      <c r="BW109" s="893"/>
      <c r="BX109" s="893"/>
      <c r="BY109" s="893"/>
      <c r="BZ109" s="894"/>
      <c r="CA109" s="892" t="s">
        <v>294</v>
      </c>
      <c r="CB109" s="893"/>
      <c r="CC109" s="893"/>
      <c r="CD109" s="893"/>
      <c r="CE109" s="894"/>
      <c r="CF109" s="913" t="s">
        <v>417</v>
      </c>
      <c r="CG109" s="913"/>
      <c r="CH109" s="913"/>
      <c r="CI109" s="913"/>
      <c r="CJ109" s="913"/>
      <c r="CK109" s="892" t="s">
        <v>418</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415</v>
      </c>
      <c r="DH109" s="893"/>
      <c r="DI109" s="893"/>
      <c r="DJ109" s="893"/>
      <c r="DK109" s="894"/>
      <c r="DL109" s="892" t="s">
        <v>416</v>
      </c>
      <c r="DM109" s="893"/>
      <c r="DN109" s="893"/>
      <c r="DO109" s="893"/>
      <c r="DP109" s="894"/>
      <c r="DQ109" s="892" t="s">
        <v>294</v>
      </c>
      <c r="DR109" s="893"/>
      <c r="DS109" s="893"/>
      <c r="DT109" s="893"/>
      <c r="DU109" s="894"/>
      <c r="DV109" s="892" t="s">
        <v>417</v>
      </c>
      <c r="DW109" s="893"/>
      <c r="DX109" s="893"/>
      <c r="DY109" s="893"/>
      <c r="DZ109" s="895"/>
    </row>
    <row r="110" spans="1:131" s="218" customFormat="1" ht="26.25" customHeight="1" x14ac:dyDescent="0.2">
      <c r="A110" s="896" t="s">
        <v>419</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2381486</v>
      </c>
      <c r="AB110" s="900"/>
      <c r="AC110" s="900"/>
      <c r="AD110" s="900"/>
      <c r="AE110" s="901"/>
      <c r="AF110" s="902">
        <v>2367202</v>
      </c>
      <c r="AG110" s="900"/>
      <c r="AH110" s="900"/>
      <c r="AI110" s="900"/>
      <c r="AJ110" s="901"/>
      <c r="AK110" s="902">
        <v>2166128</v>
      </c>
      <c r="AL110" s="900"/>
      <c r="AM110" s="900"/>
      <c r="AN110" s="900"/>
      <c r="AO110" s="901"/>
      <c r="AP110" s="903">
        <v>28.1</v>
      </c>
      <c r="AQ110" s="904"/>
      <c r="AR110" s="904"/>
      <c r="AS110" s="904"/>
      <c r="AT110" s="905"/>
      <c r="AU110" s="906" t="s">
        <v>69</v>
      </c>
      <c r="AV110" s="907"/>
      <c r="AW110" s="907"/>
      <c r="AX110" s="907"/>
      <c r="AY110" s="907"/>
      <c r="AZ110" s="929" t="s">
        <v>420</v>
      </c>
      <c r="BA110" s="897"/>
      <c r="BB110" s="897"/>
      <c r="BC110" s="897"/>
      <c r="BD110" s="897"/>
      <c r="BE110" s="897"/>
      <c r="BF110" s="897"/>
      <c r="BG110" s="897"/>
      <c r="BH110" s="897"/>
      <c r="BI110" s="897"/>
      <c r="BJ110" s="897"/>
      <c r="BK110" s="897"/>
      <c r="BL110" s="897"/>
      <c r="BM110" s="897"/>
      <c r="BN110" s="897"/>
      <c r="BO110" s="897"/>
      <c r="BP110" s="898"/>
      <c r="BQ110" s="930">
        <v>15479751</v>
      </c>
      <c r="BR110" s="931"/>
      <c r="BS110" s="931"/>
      <c r="BT110" s="931"/>
      <c r="BU110" s="931"/>
      <c r="BV110" s="931">
        <v>14010573</v>
      </c>
      <c r="BW110" s="931"/>
      <c r="BX110" s="931"/>
      <c r="BY110" s="931"/>
      <c r="BZ110" s="931"/>
      <c r="CA110" s="931">
        <v>12666036</v>
      </c>
      <c r="CB110" s="931"/>
      <c r="CC110" s="931"/>
      <c r="CD110" s="931"/>
      <c r="CE110" s="931"/>
      <c r="CF110" s="944">
        <v>164</v>
      </c>
      <c r="CG110" s="945"/>
      <c r="CH110" s="945"/>
      <c r="CI110" s="945"/>
      <c r="CJ110" s="945"/>
      <c r="CK110" s="946" t="s">
        <v>421</v>
      </c>
      <c r="CL110" s="947"/>
      <c r="CM110" s="929" t="s">
        <v>422</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423</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424</v>
      </c>
      <c r="BA111" s="923"/>
      <c r="BB111" s="923"/>
      <c r="BC111" s="923"/>
      <c r="BD111" s="923"/>
      <c r="BE111" s="923"/>
      <c r="BF111" s="923"/>
      <c r="BG111" s="923"/>
      <c r="BH111" s="923"/>
      <c r="BI111" s="923"/>
      <c r="BJ111" s="923"/>
      <c r="BK111" s="923"/>
      <c r="BL111" s="923"/>
      <c r="BM111" s="923"/>
      <c r="BN111" s="923"/>
      <c r="BO111" s="923"/>
      <c r="BP111" s="924"/>
      <c r="BQ111" s="925">
        <v>14889</v>
      </c>
      <c r="BR111" s="926"/>
      <c r="BS111" s="926"/>
      <c r="BT111" s="926"/>
      <c r="BU111" s="926"/>
      <c r="BV111" s="926">
        <v>12292</v>
      </c>
      <c r="BW111" s="926"/>
      <c r="BX111" s="926"/>
      <c r="BY111" s="926"/>
      <c r="BZ111" s="926"/>
      <c r="CA111" s="926">
        <v>9888</v>
      </c>
      <c r="CB111" s="926"/>
      <c r="CC111" s="926"/>
      <c r="CD111" s="926"/>
      <c r="CE111" s="926"/>
      <c r="CF111" s="920">
        <v>0.1</v>
      </c>
      <c r="CG111" s="921"/>
      <c r="CH111" s="921"/>
      <c r="CI111" s="921"/>
      <c r="CJ111" s="921"/>
      <c r="CK111" s="948"/>
      <c r="CL111" s="949"/>
      <c r="CM111" s="922" t="s">
        <v>425</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426</v>
      </c>
      <c r="B112" s="953"/>
      <c r="C112" s="923" t="s">
        <v>427</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428</v>
      </c>
      <c r="BA112" s="923"/>
      <c r="BB112" s="923"/>
      <c r="BC112" s="923"/>
      <c r="BD112" s="923"/>
      <c r="BE112" s="923"/>
      <c r="BF112" s="923"/>
      <c r="BG112" s="923"/>
      <c r="BH112" s="923"/>
      <c r="BI112" s="923"/>
      <c r="BJ112" s="923"/>
      <c r="BK112" s="923"/>
      <c r="BL112" s="923"/>
      <c r="BM112" s="923"/>
      <c r="BN112" s="923"/>
      <c r="BO112" s="923"/>
      <c r="BP112" s="924"/>
      <c r="BQ112" s="925">
        <v>1910315</v>
      </c>
      <c r="BR112" s="926"/>
      <c r="BS112" s="926"/>
      <c r="BT112" s="926"/>
      <c r="BU112" s="926"/>
      <c r="BV112" s="926">
        <v>1937605</v>
      </c>
      <c r="BW112" s="926"/>
      <c r="BX112" s="926"/>
      <c r="BY112" s="926"/>
      <c r="BZ112" s="926"/>
      <c r="CA112" s="926">
        <v>1665668</v>
      </c>
      <c r="CB112" s="926"/>
      <c r="CC112" s="926"/>
      <c r="CD112" s="926"/>
      <c r="CE112" s="926"/>
      <c r="CF112" s="920">
        <v>21.6</v>
      </c>
      <c r="CG112" s="921"/>
      <c r="CH112" s="921"/>
      <c r="CI112" s="921"/>
      <c r="CJ112" s="921"/>
      <c r="CK112" s="948"/>
      <c r="CL112" s="949"/>
      <c r="CM112" s="922" t="s">
        <v>429</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430</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218716</v>
      </c>
      <c r="AB113" s="938"/>
      <c r="AC113" s="938"/>
      <c r="AD113" s="938"/>
      <c r="AE113" s="939"/>
      <c r="AF113" s="940">
        <v>215193</v>
      </c>
      <c r="AG113" s="938"/>
      <c r="AH113" s="938"/>
      <c r="AI113" s="938"/>
      <c r="AJ113" s="939"/>
      <c r="AK113" s="940">
        <v>166862</v>
      </c>
      <c r="AL113" s="938"/>
      <c r="AM113" s="938"/>
      <c r="AN113" s="938"/>
      <c r="AO113" s="939"/>
      <c r="AP113" s="941">
        <v>2.2000000000000002</v>
      </c>
      <c r="AQ113" s="942"/>
      <c r="AR113" s="942"/>
      <c r="AS113" s="942"/>
      <c r="AT113" s="943"/>
      <c r="AU113" s="908"/>
      <c r="AV113" s="909"/>
      <c r="AW113" s="909"/>
      <c r="AX113" s="909"/>
      <c r="AY113" s="909"/>
      <c r="AZ113" s="922" t="s">
        <v>431</v>
      </c>
      <c r="BA113" s="923"/>
      <c r="BB113" s="923"/>
      <c r="BC113" s="923"/>
      <c r="BD113" s="923"/>
      <c r="BE113" s="923"/>
      <c r="BF113" s="923"/>
      <c r="BG113" s="923"/>
      <c r="BH113" s="923"/>
      <c r="BI113" s="923"/>
      <c r="BJ113" s="923"/>
      <c r="BK113" s="923"/>
      <c r="BL113" s="923"/>
      <c r="BM113" s="923"/>
      <c r="BN113" s="923"/>
      <c r="BO113" s="923"/>
      <c r="BP113" s="924"/>
      <c r="BQ113" s="925">
        <v>151330</v>
      </c>
      <c r="BR113" s="926"/>
      <c r="BS113" s="926"/>
      <c r="BT113" s="926"/>
      <c r="BU113" s="926"/>
      <c r="BV113" s="926">
        <v>202313</v>
      </c>
      <c r="BW113" s="926"/>
      <c r="BX113" s="926"/>
      <c r="BY113" s="926"/>
      <c r="BZ113" s="926"/>
      <c r="CA113" s="926">
        <v>219392</v>
      </c>
      <c r="CB113" s="926"/>
      <c r="CC113" s="926"/>
      <c r="CD113" s="926"/>
      <c r="CE113" s="926"/>
      <c r="CF113" s="920">
        <v>2.8</v>
      </c>
      <c r="CG113" s="921"/>
      <c r="CH113" s="921"/>
      <c r="CI113" s="921"/>
      <c r="CJ113" s="921"/>
      <c r="CK113" s="948"/>
      <c r="CL113" s="949"/>
      <c r="CM113" s="922" t="s">
        <v>432</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v>5293</v>
      </c>
      <c r="DH113" s="959"/>
      <c r="DI113" s="959"/>
      <c r="DJ113" s="959"/>
      <c r="DK113" s="960"/>
      <c r="DL113" s="961">
        <v>3821</v>
      </c>
      <c r="DM113" s="959"/>
      <c r="DN113" s="959"/>
      <c r="DO113" s="959"/>
      <c r="DP113" s="960"/>
      <c r="DQ113" s="961">
        <v>2564</v>
      </c>
      <c r="DR113" s="959"/>
      <c r="DS113" s="959"/>
      <c r="DT113" s="959"/>
      <c r="DU113" s="960"/>
      <c r="DV113" s="962">
        <v>0</v>
      </c>
      <c r="DW113" s="963"/>
      <c r="DX113" s="963"/>
      <c r="DY113" s="963"/>
      <c r="DZ113" s="964"/>
    </row>
    <row r="114" spans="1:130" s="218" customFormat="1" ht="26.25" customHeight="1" x14ac:dyDescent="0.2">
      <c r="A114" s="954"/>
      <c r="B114" s="955"/>
      <c r="C114" s="923" t="s">
        <v>433</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22135</v>
      </c>
      <c r="AB114" s="959"/>
      <c r="AC114" s="959"/>
      <c r="AD114" s="959"/>
      <c r="AE114" s="960"/>
      <c r="AF114" s="961">
        <v>22169</v>
      </c>
      <c r="AG114" s="959"/>
      <c r="AH114" s="959"/>
      <c r="AI114" s="959"/>
      <c r="AJ114" s="960"/>
      <c r="AK114" s="961">
        <v>22177</v>
      </c>
      <c r="AL114" s="959"/>
      <c r="AM114" s="959"/>
      <c r="AN114" s="959"/>
      <c r="AO114" s="960"/>
      <c r="AP114" s="962">
        <v>0.3</v>
      </c>
      <c r="AQ114" s="963"/>
      <c r="AR114" s="963"/>
      <c r="AS114" s="963"/>
      <c r="AT114" s="964"/>
      <c r="AU114" s="908"/>
      <c r="AV114" s="909"/>
      <c r="AW114" s="909"/>
      <c r="AX114" s="909"/>
      <c r="AY114" s="909"/>
      <c r="AZ114" s="922" t="s">
        <v>434</v>
      </c>
      <c r="BA114" s="923"/>
      <c r="BB114" s="923"/>
      <c r="BC114" s="923"/>
      <c r="BD114" s="923"/>
      <c r="BE114" s="923"/>
      <c r="BF114" s="923"/>
      <c r="BG114" s="923"/>
      <c r="BH114" s="923"/>
      <c r="BI114" s="923"/>
      <c r="BJ114" s="923"/>
      <c r="BK114" s="923"/>
      <c r="BL114" s="923"/>
      <c r="BM114" s="923"/>
      <c r="BN114" s="923"/>
      <c r="BO114" s="923"/>
      <c r="BP114" s="924"/>
      <c r="BQ114" s="925">
        <v>2619398</v>
      </c>
      <c r="BR114" s="926"/>
      <c r="BS114" s="926"/>
      <c r="BT114" s="926"/>
      <c r="BU114" s="926"/>
      <c r="BV114" s="926">
        <v>2492287</v>
      </c>
      <c r="BW114" s="926"/>
      <c r="BX114" s="926"/>
      <c r="BY114" s="926"/>
      <c r="BZ114" s="926"/>
      <c r="CA114" s="926">
        <v>2379588</v>
      </c>
      <c r="CB114" s="926"/>
      <c r="CC114" s="926"/>
      <c r="CD114" s="926"/>
      <c r="CE114" s="926"/>
      <c r="CF114" s="920">
        <v>30.8</v>
      </c>
      <c r="CG114" s="921"/>
      <c r="CH114" s="921"/>
      <c r="CI114" s="921"/>
      <c r="CJ114" s="921"/>
      <c r="CK114" s="948"/>
      <c r="CL114" s="949"/>
      <c r="CM114" s="922" t="s">
        <v>435</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436</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5226</v>
      </c>
      <c r="AB115" s="938"/>
      <c r="AC115" s="938"/>
      <c r="AD115" s="938"/>
      <c r="AE115" s="939"/>
      <c r="AF115" s="940">
        <v>2873</v>
      </c>
      <c r="AG115" s="938"/>
      <c r="AH115" s="938"/>
      <c r="AI115" s="938"/>
      <c r="AJ115" s="939"/>
      <c r="AK115" s="940">
        <v>2631</v>
      </c>
      <c r="AL115" s="938"/>
      <c r="AM115" s="938"/>
      <c r="AN115" s="938"/>
      <c r="AO115" s="939"/>
      <c r="AP115" s="941">
        <v>0</v>
      </c>
      <c r="AQ115" s="942"/>
      <c r="AR115" s="942"/>
      <c r="AS115" s="942"/>
      <c r="AT115" s="943"/>
      <c r="AU115" s="908"/>
      <c r="AV115" s="909"/>
      <c r="AW115" s="909"/>
      <c r="AX115" s="909"/>
      <c r="AY115" s="909"/>
      <c r="AZ115" s="922" t="s">
        <v>437</v>
      </c>
      <c r="BA115" s="923"/>
      <c r="BB115" s="923"/>
      <c r="BC115" s="923"/>
      <c r="BD115" s="923"/>
      <c r="BE115" s="923"/>
      <c r="BF115" s="923"/>
      <c r="BG115" s="923"/>
      <c r="BH115" s="923"/>
      <c r="BI115" s="923"/>
      <c r="BJ115" s="923"/>
      <c r="BK115" s="923"/>
      <c r="BL115" s="923"/>
      <c r="BM115" s="923"/>
      <c r="BN115" s="923"/>
      <c r="BO115" s="923"/>
      <c r="BP115" s="924"/>
      <c r="BQ115" s="925">
        <v>137</v>
      </c>
      <c r="BR115" s="926"/>
      <c r="BS115" s="926"/>
      <c r="BT115" s="926"/>
      <c r="BU115" s="926"/>
      <c r="BV115" s="926">
        <v>115</v>
      </c>
      <c r="BW115" s="926"/>
      <c r="BX115" s="926"/>
      <c r="BY115" s="926"/>
      <c r="BZ115" s="926"/>
      <c r="CA115" s="926">
        <v>93</v>
      </c>
      <c r="CB115" s="926"/>
      <c r="CC115" s="926"/>
      <c r="CD115" s="926"/>
      <c r="CE115" s="926"/>
      <c r="CF115" s="920">
        <v>0</v>
      </c>
      <c r="CG115" s="921"/>
      <c r="CH115" s="921"/>
      <c r="CI115" s="921"/>
      <c r="CJ115" s="921"/>
      <c r="CK115" s="948"/>
      <c r="CL115" s="949"/>
      <c r="CM115" s="922" t="s">
        <v>438</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439</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82</v>
      </c>
      <c r="AB116" s="959"/>
      <c r="AC116" s="959"/>
      <c r="AD116" s="959"/>
      <c r="AE116" s="960"/>
      <c r="AF116" s="961">
        <v>187</v>
      </c>
      <c r="AG116" s="959"/>
      <c r="AH116" s="959"/>
      <c r="AI116" s="959"/>
      <c r="AJ116" s="960"/>
      <c r="AK116" s="961">
        <v>74</v>
      </c>
      <c r="AL116" s="959"/>
      <c r="AM116" s="959"/>
      <c r="AN116" s="959"/>
      <c r="AO116" s="960"/>
      <c r="AP116" s="962">
        <v>0</v>
      </c>
      <c r="AQ116" s="963"/>
      <c r="AR116" s="963"/>
      <c r="AS116" s="963"/>
      <c r="AT116" s="964"/>
      <c r="AU116" s="908"/>
      <c r="AV116" s="909"/>
      <c r="AW116" s="909"/>
      <c r="AX116" s="909"/>
      <c r="AY116" s="909"/>
      <c r="AZ116" s="967" t="s">
        <v>440</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441</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442</v>
      </c>
      <c r="Z117" s="894"/>
      <c r="AA117" s="978">
        <v>2627645</v>
      </c>
      <c r="AB117" s="979"/>
      <c r="AC117" s="979"/>
      <c r="AD117" s="979"/>
      <c r="AE117" s="980"/>
      <c r="AF117" s="981">
        <v>2607624</v>
      </c>
      <c r="AG117" s="979"/>
      <c r="AH117" s="979"/>
      <c r="AI117" s="979"/>
      <c r="AJ117" s="980"/>
      <c r="AK117" s="981">
        <v>2357872</v>
      </c>
      <c r="AL117" s="979"/>
      <c r="AM117" s="979"/>
      <c r="AN117" s="979"/>
      <c r="AO117" s="980"/>
      <c r="AP117" s="982"/>
      <c r="AQ117" s="983"/>
      <c r="AR117" s="983"/>
      <c r="AS117" s="983"/>
      <c r="AT117" s="984"/>
      <c r="AU117" s="908"/>
      <c r="AV117" s="909"/>
      <c r="AW117" s="909"/>
      <c r="AX117" s="909"/>
      <c r="AY117" s="909"/>
      <c r="AZ117" s="974" t="s">
        <v>443</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444</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418</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415</v>
      </c>
      <c r="AB118" s="893"/>
      <c r="AC118" s="893"/>
      <c r="AD118" s="893"/>
      <c r="AE118" s="894"/>
      <c r="AF118" s="892" t="s">
        <v>416</v>
      </c>
      <c r="AG118" s="893"/>
      <c r="AH118" s="893"/>
      <c r="AI118" s="893"/>
      <c r="AJ118" s="894"/>
      <c r="AK118" s="892" t="s">
        <v>294</v>
      </c>
      <c r="AL118" s="893"/>
      <c r="AM118" s="893"/>
      <c r="AN118" s="893"/>
      <c r="AO118" s="894"/>
      <c r="AP118" s="970" t="s">
        <v>417</v>
      </c>
      <c r="AQ118" s="971"/>
      <c r="AR118" s="971"/>
      <c r="AS118" s="971"/>
      <c r="AT118" s="972"/>
      <c r="AU118" s="908"/>
      <c r="AV118" s="909"/>
      <c r="AW118" s="909"/>
      <c r="AX118" s="909"/>
      <c r="AY118" s="909"/>
      <c r="AZ118" s="973" t="s">
        <v>445</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446</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421</v>
      </c>
      <c r="B119" s="947"/>
      <c r="C119" s="929" t="s">
        <v>422</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447</v>
      </c>
      <c r="BP119" s="1005"/>
      <c r="BQ119" s="999">
        <v>20175820</v>
      </c>
      <c r="BR119" s="1000"/>
      <c r="BS119" s="1000"/>
      <c r="BT119" s="1000"/>
      <c r="BU119" s="1000"/>
      <c r="BV119" s="1000">
        <v>18655185</v>
      </c>
      <c r="BW119" s="1000"/>
      <c r="BX119" s="1000"/>
      <c r="BY119" s="1000"/>
      <c r="BZ119" s="1000"/>
      <c r="CA119" s="1000">
        <v>16940665</v>
      </c>
      <c r="CB119" s="1000"/>
      <c r="CC119" s="1000"/>
      <c r="CD119" s="1000"/>
      <c r="CE119" s="1000"/>
      <c r="CF119" s="1001"/>
      <c r="CG119" s="1002"/>
      <c r="CH119" s="1002"/>
      <c r="CI119" s="1002"/>
      <c r="CJ119" s="1003"/>
      <c r="CK119" s="950"/>
      <c r="CL119" s="951"/>
      <c r="CM119" s="973" t="s">
        <v>448</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9596</v>
      </c>
      <c r="DH119" s="986"/>
      <c r="DI119" s="986"/>
      <c r="DJ119" s="986"/>
      <c r="DK119" s="987"/>
      <c r="DL119" s="985">
        <v>8471</v>
      </c>
      <c r="DM119" s="986"/>
      <c r="DN119" s="986"/>
      <c r="DO119" s="986"/>
      <c r="DP119" s="987"/>
      <c r="DQ119" s="985">
        <v>7324</v>
      </c>
      <c r="DR119" s="986"/>
      <c r="DS119" s="986"/>
      <c r="DT119" s="986"/>
      <c r="DU119" s="987"/>
      <c r="DV119" s="988">
        <v>0.1</v>
      </c>
      <c r="DW119" s="989"/>
      <c r="DX119" s="989"/>
      <c r="DY119" s="989"/>
      <c r="DZ119" s="990"/>
    </row>
    <row r="120" spans="1:130" s="218" customFormat="1" ht="26.25" customHeight="1" x14ac:dyDescent="0.2">
      <c r="A120" s="1057"/>
      <c r="B120" s="949"/>
      <c r="C120" s="922" t="s">
        <v>425</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449</v>
      </c>
      <c r="AV120" s="992"/>
      <c r="AW120" s="992"/>
      <c r="AX120" s="992"/>
      <c r="AY120" s="993"/>
      <c r="AZ120" s="929" t="s">
        <v>450</v>
      </c>
      <c r="BA120" s="897"/>
      <c r="BB120" s="897"/>
      <c r="BC120" s="897"/>
      <c r="BD120" s="897"/>
      <c r="BE120" s="897"/>
      <c r="BF120" s="897"/>
      <c r="BG120" s="897"/>
      <c r="BH120" s="897"/>
      <c r="BI120" s="897"/>
      <c r="BJ120" s="897"/>
      <c r="BK120" s="897"/>
      <c r="BL120" s="897"/>
      <c r="BM120" s="897"/>
      <c r="BN120" s="897"/>
      <c r="BO120" s="897"/>
      <c r="BP120" s="898"/>
      <c r="BQ120" s="930">
        <v>8656902</v>
      </c>
      <c r="BR120" s="931"/>
      <c r="BS120" s="931"/>
      <c r="BT120" s="931"/>
      <c r="BU120" s="931"/>
      <c r="BV120" s="931">
        <v>8513539</v>
      </c>
      <c r="BW120" s="931"/>
      <c r="BX120" s="931"/>
      <c r="BY120" s="931"/>
      <c r="BZ120" s="931"/>
      <c r="CA120" s="931">
        <v>8946037</v>
      </c>
      <c r="CB120" s="931"/>
      <c r="CC120" s="931"/>
      <c r="CD120" s="931"/>
      <c r="CE120" s="931"/>
      <c r="CF120" s="944">
        <v>115.9</v>
      </c>
      <c r="CG120" s="945"/>
      <c r="CH120" s="945"/>
      <c r="CI120" s="945"/>
      <c r="CJ120" s="945"/>
      <c r="CK120" s="1006" t="s">
        <v>451</v>
      </c>
      <c r="CL120" s="1007"/>
      <c r="CM120" s="1007"/>
      <c r="CN120" s="1007"/>
      <c r="CO120" s="1008"/>
      <c r="CP120" s="1014" t="s">
        <v>392</v>
      </c>
      <c r="CQ120" s="1015"/>
      <c r="CR120" s="1015"/>
      <c r="CS120" s="1015"/>
      <c r="CT120" s="1015"/>
      <c r="CU120" s="1015"/>
      <c r="CV120" s="1015"/>
      <c r="CW120" s="1015"/>
      <c r="CX120" s="1015"/>
      <c r="CY120" s="1015"/>
      <c r="CZ120" s="1015"/>
      <c r="DA120" s="1015"/>
      <c r="DB120" s="1015"/>
      <c r="DC120" s="1015"/>
      <c r="DD120" s="1015"/>
      <c r="DE120" s="1015"/>
      <c r="DF120" s="1016"/>
      <c r="DG120" s="930">
        <v>1214113</v>
      </c>
      <c r="DH120" s="931"/>
      <c r="DI120" s="931"/>
      <c r="DJ120" s="931"/>
      <c r="DK120" s="931"/>
      <c r="DL120" s="931">
        <v>1254475</v>
      </c>
      <c r="DM120" s="931"/>
      <c r="DN120" s="931"/>
      <c r="DO120" s="931"/>
      <c r="DP120" s="931"/>
      <c r="DQ120" s="931">
        <v>1238093</v>
      </c>
      <c r="DR120" s="931"/>
      <c r="DS120" s="931"/>
      <c r="DT120" s="931"/>
      <c r="DU120" s="931"/>
      <c r="DV120" s="932">
        <v>16</v>
      </c>
      <c r="DW120" s="932"/>
      <c r="DX120" s="932"/>
      <c r="DY120" s="932"/>
      <c r="DZ120" s="933"/>
    </row>
    <row r="121" spans="1:130" s="218" customFormat="1" ht="26.25" customHeight="1" x14ac:dyDescent="0.2">
      <c r="A121" s="1057"/>
      <c r="B121" s="949"/>
      <c r="C121" s="974" t="s">
        <v>452</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v>3927</v>
      </c>
      <c r="AB121" s="959"/>
      <c r="AC121" s="959"/>
      <c r="AD121" s="959"/>
      <c r="AE121" s="960"/>
      <c r="AF121" s="961">
        <v>1575</v>
      </c>
      <c r="AG121" s="959"/>
      <c r="AH121" s="959"/>
      <c r="AI121" s="959"/>
      <c r="AJ121" s="960"/>
      <c r="AK121" s="961">
        <v>1332</v>
      </c>
      <c r="AL121" s="959"/>
      <c r="AM121" s="959"/>
      <c r="AN121" s="959"/>
      <c r="AO121" s="960"/>
      <c r="AP121" s="962">
        <v>0</v>
      </c>
      <c r="AQ121" s="963"/>
      <c r="AR121" s="963"/>
      <c r="AS121" s="963"/>
      <c r="AT121" s="964"/>
      <c r="AU121" s="994"/>
      <c r="AV121" s="995"/>
      <c r="AW121" s="995"/>
      <c r="AX121" s="995"/>
      <c r="AY121" s="996"/>
      <c r="AZ121" s="922" t="s">
        <v>453</v>
      </c>
      <c r="BA121" s="923"/>
      <c r="BB121" s="923"/>
      <c r="BC121" s="923"/>
      <c r="BD121" s="923"/>
      <c r="BE121" s="923"/>
      <c r="BF121" s="923"/>
      <c r="BG121" s="923"/>
      <c r="BH121" s="923"/>
      <c r="BI121" s="923"/>
      <c r="BJ121" s="923"/>
      <c r="BK121" s="923"/>
      <c r="BL121" s="923"/>
      <c r="BM121" s="923"/>
      <c r="BN121" s="923"/>
      <c r="BO121" s="923"/>
      <c r="BP121" s="924"/>
      <c r="BQ121" s="925">
        <v>23249</v>
      </c>
      <c r="BR121" s="926"/>
      <c r="BS121" s="926"/>
      <c r="BT121" s="926"/>
      <c r="BU121" s="926"/>
      <c r="BV121" s="926">
        <v>18673</v>
      </c>
      <c r="BW121" s="926"/>
      <c r="BX121" s="926"/>
      <c r="BY121" s="926"/>
      <c r="BZ121" s="926"/>
      <c r="CA121" s="926">
        <v>14061</v>
      </c>
      <c r="CB121" s="926"/>
      <c r="CC121" s="926"/>
      <c r="CD121" s="926"/>
      <c r="CE121" s="926"/>
      <c r="CF121" s="920">
        <v>0.2</v>
      </c>
      <c r="CG121" s="921"/>
      <c r="CH121" s="921"/>
      <c r="CI121" s="921"/>
      <c r="CJ121" s="921"/>
      <c r="CK121" s="1009"/>
      <c r="CL121" s="1010"/>
      <c r="CM121" s="1010"/>
      <c r="CN121" s="1010"/>
      <c r="CO121" s="1011"/>
      <c r="CP121" s="1019" t="s">
        <v>454</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201635</v>
      </c>
      <c r="DR121" s="926"/>
      <c r="DS121" s="926"/>
      <c r="DT121" s="926"/>
      <c r="DU121" s="926"/>
      <c r="DV121" s="927">
        <v>2.6</v>
      </c>
      <c r="DW121" s="927"/>
      <c r="DX121" s="927"/>
      <c r="DY121" s="927"/>
      <c r="DZ121" s="928"/>
    </row>
    <row r="122" spans="1:130" s="218" customFormat="1" ht="26.25" customHeight="1" x14ac:dyDescent="0.2">
      <c r="A122" s="1057"/>
      <c r="B122" s="949"/>
      <c r="C122" s="922" t="s">
        <v>435</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455</v>
      </c>
      <c r="BA122" s="965"/>
      <c r="BB122" s="965"/>
      <c r="BC122" s="965"/>
      <c r="BD122" s="965"/>
      <c r="BE122" s="965"/>
      <c r="BF122" s="965"/>
      <c r="BG122" s="965"/>
      <c r="BH122" s="965"/>
      <c r="BI122" s="965"/>
      <c r="BJ122" s="965"/>
      <c r="BK122" s="965"/>
      <c r="BL122" s="965"/>
      <c r="BM122" s="965"/>
      <c r="BN122" s="965"/>
      <c r="BO122" s="965"/>
      <c r="BP122" s="966"/>
      <c r="BQ122" s="999">
        <v>13035291</v>
      </c>
      <c r="BR122" s="1000"/>
      <c r="BS122" s="1000"/>
      <c r="BT122" s="1000"/>
      <c r="BU122" s="1000"/>
      <c r="BV122" s="1000">
        <v>12230322</v>
      </c>
      <c r="BW122" s="1000"/>
      <c r="BX122" s="1000"/>
      <c r="BY122" s="1000"/>
      <c r="BZ122" s="1000"/>
      <c r="CA122" s="1000">
        <v>11114758</v>
      </c>
      <c r="CB122" s="1000"/>
      <c r="CC122" s="1000"/>
      <c r="CD122" s="1000"/>
      <c r="CE122" s="1000"/>
      <c r="CF122" s="1017">
        <v>143.9</v>
      </c>
      <c r="CG122" s="1018"/>
      <c r="CH122" s="1018"/>
      <c r="CI122" s="1018"/>
      <c r="CJ122" s="1018"/>
      <c r="CK122" s="1009"/>
      <c r="CL122" s="1010"/>
      <c r="CM122" s="1010"/>
      <c r="CN122" s="1010"/>
      <c r="CO122" s="1011"/>
      <c r="CP122" s="1019" t="s">
        <v>456</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v>139043</v>
      </c>
      <c r="DR122" s="926"/>
      <c r="DS122" s="926"/>
      <c r="DT122" s="926"/>
      <c r="DU122" s="926"/>
      <c r="DV122" s="927">
        <v>1.8</v>
      </c>
      <c r="DW122" s="927"/>
      <c r="DX122" s="927"/>
      <c r="DY122" s="927"/>
      <c r="DZ122" s="928"/>
    </row>
    <row r="123" spans="1:130" s="218" customFormat="1" ht="26.25" customHeight="1" x14ac:dyDescent="0.2">
      <c r="A123" s="1057"/>
      <c r="B123" s="949"/>
      <c r="C123" s="922" t="s">
        <v>441</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457</v>
      </c>
      <c r="BP123" s="1005"/>
      <c r="BQ123" s="1063">
        <v>21715442</v>
      </c>
      <c r="BR123" s="1064"/>
      <c r="BS123" s="1064"/>
      <c r="BT123" s="1064"/>
      <c r="BU123" s="1064"/>
      <c r="BV123" s="1064">
        <v>20762534</v>
      </c>
      <c r="BW123" s="1064"/>
      <c r="BX123" s="1064"/>
      <c r="BY123" s="1064"/>
      <c r="BZ123" s="1064"/>
      <c r="CA123" s="1064">
        <v>20074856</v>
      </c>
      <c r="CB123" s="1064"/>
      <c r="CC123" s="1064"/>
      <c r="CD123" s="1064"/>
      <c r="CE123" s="1064"/>
      <c r="CF123" s="1001"/>
      <c r="CG123" s="1002"/>
      <c r="CH123" s="1002"/>
      <c r="CI123" s="1002"/>
      <c r="CJ123" s="1003"/>
      <c r="CK123" s="1009"/>
      <c r="CL123" s="1010"/>
      <c r="CM123" s="1010"/>
      <c r="CN123" s="1010"/>
      <c r="CO123" s="1011"/>
      <c r="CP123" s="1019" t="s">
        <v>458</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v>83369</v>
      </c>
      <c r="DR123" s="959"/>
      <c r="DS123" s="959"/>
      <c r="DT123" s="959"/>
      <c r="DU123" s="960"/>
      <c r="DV123" s="962">
        <v>1.1000000000000001</v>
      </c>
      <c r="DW123" s="963"/>
      <c r="DX123" s="963"/>
      <c r="DY123" s="963"/>
      <c r="DZ123" s="964"/>
    </row>
    <row r="124" spans="1:130" s="218" customFormat="1" ht="26.25" customHeight="1" thickBot="1" x14ac:dyDescent="0.25">
      <c r="A124" s="1057"/>
      <c r="B124" s="949"/>
      <c r="C124" s="922" t="s">
        <v>444</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460</v>
      </c>
      <c r="CQ124" s="1020"/>
      <c r="CR124" s="1020"/>
      <c r="CS124" s="1020"/>
      <c r="CT124" s="1020"/>
      <c r="CU124" s="1020"/>
      <c r="CV124" s="1020"/>
      <c r="CW124" s="1020"/>
      <c r="CX124" s="1020"/>
      <c r="CY124" s="1020"/>
      <c r="CZ124" s="1020"/>
      <c r="DA124" s="1020"/>
      <c r="DB124" s="1020"/>
      <c r="DC124" s="1020"/>
      <c r="DD124" s="1020"/>
      <c r="DE124" s="1020"/>
      <c r="DF124" s="1021"/>
      <c r="DG124" s="1004">
        <v>696202</v>
      </c>
      <c r="DH124" s="986"/>
      <c r="DI124" s="986"/>
      <c r="DJ124" s="986"/>
      <c r="DK124" s="987"/>
      <c r="DL124" s="985">
        <v>683130</v>
      </c>
      <c r="DM124" s="986"/>
      <c r="DN124" s="986"/>
      <c r="DO124" s="986"/>
      <c r="DP124" s="987"/>
      <c r="DQ124" s="985">
        <v>3528</v>
      </c>
      <c r="DR124" s="986"/>
      <c r="DS124" s="986"/>
      <c r="DT124" s="986"/>
      <c r="DU124" s="987"/>
      <c r="DV124" s="988">
        <v>0</v>
      </c>
      <c r="DW124" s="989"/>
      <c r="DX124" s="989"/>
      <c r="DY124" s="989"/>
      <c r="DZ124" s="990"/>
    </row>
    <row r="125" spans="1:130" s="218" customFormat="1" ht="26.25" customHeight="1" x14ac:dyDescent="0.2">
      <c r="A125" s="1057"/>
      <c r="B125" s="949"/>
      <c r="C125" s="922" t="s">
        <v>446</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v>1299</v>
      </c>
      <c r="AB125" s="959"/>
      <c r="AC125" s="959"/>
      <c r="AD125" s="959"/>
      <c r="AE125" s="960"/>
      <c r="AF125" s="961">
        <v>1298</v>
      </c>
      <c r="AG125" s="959"/>
      <c r="AH125" s="959"/>
      <c r="AI125" s="959"/>
      <c r="AJ125" s="960"/>
      <c r="AK125" s="961">
        <v>1299</v>
      </c>
      <c r="AL125" s="959"/>
      <c r="AM125" s="959"/>
      <c r="AN125" s="959"/>
      <c r="AO125" s="960"/>
      <c r="AP125" s="962">
        <v>0</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461</v>
      </c>
      <c r="CL125" s="1007"/>
      <c r="CM125" s="1007"/>
      <c r="CN125" s="1007"/>
      <c r="CO125" s="1008"/>
      <c r="CP125" s="929" t="s">
        <v>462</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448</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463</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464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465</v>
      </c>
      <c r="AY127" s="1032"/>
      <c r="AZ127" s="1032"/>
      <c r="BA127" s="1032"/>
      <c r="BB127" s="1032"/>
      <c r="BC127" s="1032"/>
      <c r="BD127" s="1032"/>
      <c r="BE127" s="1033"/>
      <c r="BF127" s="1034" t="s">
        <v>466</v>
      </c>
      <c r="BG127" s="1032"/>
      <c r="BH127" s="1032"/>
      <c r="BI127" s="1032"/>
      <c r="BJ127" s="1032"/>
      <c r="BK127" s="1032"/>
      <c r="BL127" s="1033"/>
      <c r="BM127" s="1034" t="s">
        <v>467</v>
      </c>
      <c r="BN127" s="1032"/>
      <c r="BO127" s="1032"/>
      <c r="BP127" s="1032"/>
      <c r="BQ127" s="1032"/>
      <c r="BR127" s="1032"/>
      <c r="BS127" s="1033"/>
      <c r="BT127" s="1034" t="s">
        <v>468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469</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470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471</v>
      </c>
      <c r="X128" s="1043"/>
      <c r="Y128" s="1043"/>
      <c r="Z128" s="1044"/>
      <c r="AA128" s="1045">
        <v>4753</v>
      </c>
      <c r="AB128" s="1046"/>
      <c r="AC128" s="1046"/>
      <c r="AD128" s="1046"/>
      <c r="AE128" s="1047"/>
      <c r="AF128" s="1048">
        <v>4753</v>
      </c>
      <c r="AG128" s="1046"/>
      <c r="AH128" s="1046"/>
      <c r="AI128" s="1046"/>
      <c r="AJ128" s="1047"/>
      <c r="AK128" s="1048">
        <v>4753</v>
      </c>
      <c r="AL128" s="1046"/>
      <c r="AM128" s="1046"/>
      <c r="AN128" s="1046"/>
      <c r="AO128" s="1047"/>
      <c r="AP128" s="1049"/>
      <c r="AQ128" s="1050"/>
      <c r="AR128" s="1050"/>
      <c r="AS128" s="1050"/>
      <c r="AT128" s="1051"/>
      <c r="AU128" s="220"/>
      <c r="AV128" s="220"/>
      <c r="AW128" s="220"/>
      <c r="AX128" s="896" t="s">
        <v>472</v>
      </c>
      <c r="AY128" s="897"/>
      <c r="AZ128" s="897"/>
      <c r="BA128" s="897"/>
      <c r="BB128" s="897"/>
      <c r="BC128" s="897"/>
      <c r="BD128" s="897"/>
      <c r="BE128" s="898"/>
      <c r="BF128" s="1052" t="s">
        <v>122</v>
      </c>
      <c r="BG128" s="1053"/>
      <c r="BH128" s="1053"/>
      <c r="BI128" s="1053"/>
      <c r="BJ128" s="1053"/>
      <c r="BK128" s="1053"/>
      <c r="BL128" s="1054"/>
      <c r="BM128" s="1052">
        <v>13.45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473</v>
      </c>
      <c r="CQ128" s="726"/>
      <c r="CR128" s="726"/>
      <c r="CS128" s="726"/>
      <c r="CT128" s="726"/>
      <c r="CU128" s="726"/>
      <c r="CV128" s="726"/>
      <c r="CW128" s="726"/>
      <c r="CX128" s="726"/>
      <c r="CY128" s="726"/>
      <c r="CZ128" s="726"/>
      <c r="DA128" s="726"/>
      <c r="DB128" s="726"/>
      <c r="DC128" s="726"/>
      <c r="DD128" s="726"/>
      <c r="DE128" s="726"/>
      <c r="DF128" s="1036"/>
      <c r="DG128" s="1037">
        <v>137</v>
      </c>
      <c r="DH128" s="1038"/>
      <c r="DI128" s="1038"/>
      <c r="DJ128" s="1038"/>
      <c r="DK128" s="1038"/>
      <c r="DL128" s="1038">
        <v>115</v>
      </c>
      <c r="DM128" s="1038"/>
      <c r="DN128" s="1038"/>
      <c r="DO128" s="1038"/>
      <c r="DP128" s="1038"/>
      <c r="DQ128" s="1038">
        <v>93</v>
      </c>
      <c r="DR128" s="1038"/>
      <c r="DS128" s="1038"/>
      <c r="DT128" s="1038"/>
      <c r="DU128" s="1038"/>
      <c r="DV128" s="1039">
        <v>0</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474</v>
      </c>
      <c r="X129" s="1071"/>
      <c r="Y129" s="1071"/>
      <c r="Z129" s="1072"/>
      <c r="AA129" s="958">
        <v>9450877</v>
      </c>
      <c r="AB129" s="959"/>
      <c r="AC129" s="959"/>
      <c r="AD129" s="959"/>
      <c r="AE129" s="960"/>
      <c r="AF129" s="961">
        <v>9414980</v>
      </c>
      <c r="AG129" s="959"/>
      <c r="AH129" s="959"/>
      <c r="AI129" s="959"/>
      <c r="AJ129" s="960"/>
      <c r="AK129" s="961">
        <v>9365581</v>
      </c>
      <c r="AL129" s="959"/>
      <c r="AM129" s="959"/>
      <c r="AN129" s="959"/>
      <c r="AO129" s="960"/>
      <c r="AP129" s="1073"/>
      <c r="AQ129" s="1074"/>
      <c r="AR129" s="1074"/>
      <c r="AS129" s="1074"/>
      <c r="AT129" s="1075"/>
      <c r="AU129" s="221"/>
      <c r="AV129" s="221"/>
      <c r="AW129" s="221"/>
      <c r="AX129" s="1065" t="s">
        <v>475</v>
      </c>
      <c r="AY129" s="923"/>
      <c r="AZ129" s="923"/>
      <c r="BA129" s="923"/>
      <c r="BB129" s="923"/>
      <c r="BC129" s="923"/>
      <c r="BD129" s="923"/>
      <c r="BE129" s="924"/>
      <c r="BF129" s="1066" t="s">
        <v>122</v>
      </c>
      <c r="BG129" s="1067"/>
      <c r="BH129" s="1067"/>
      <c r="BI129" s="1067"/>
      <c r="BJ129" s="1067"/>
      <c r="BK129" s="1067"/>
      <c r="BL129" s="1068"/>
      <c r="BM129" s="1066">
        <v>18.45</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476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477</v>
      </c>
      <c r="X130" s="1071"/>
      <c r="Y130" s="1071"/>
      <c r="Z130" s="1072"/>
      <c r="AA130" s="958">
        <v>1843488</v>
      </c>
      <c r="AB130" s="959"/>
      <c r="AC130" s="959"/>
      <c r="AD130" s="959"/>
      <c r="AE130" s="960"/>
      <c r="AF130" s="961">
        <v>1796670</v>
      </c>
      <c r="AG130" s="959"/>
      <c r="AH130" s="959"/>
      <c r="AI130" s="959"/>
      <c r="AJ130" s="960"/>
      <c r="AK130" s="961">
        <v>1643714</v>
      </c>
      <c r="AL130" s="959"/>
      <c r="AM130" s="959"/>
      <c r="AN130" s="959"/>
      <c r="AO130" s="960"/>
      <c r="AP130" s="1073"/>
      <c r="AQ130" s="1074"/>
      <c r="AR130" s="1074"/>
      <c r="AS130" s="1074"/>
      <c r="AT130" s="1075"/>
      <c r="AU130" s="221"/>
      <c r="AV130" s="221"/>
      <c r="AW130" s="221"/>
      <c r="AX130" s="1065" t="s">
        <v>478</v>
      </c>
      <c r="AY130" s="923"/>
      <c r="AZ130" s="923"/>
      <c r="BA130" s="923"/>
      <c r="BB130" s="923"/>
      <c r="BC130" s="923"/>
      <c r="BD130" s="923"/>
      <c r="BE130" s="924"/>
      <c r="BF130" s="1101">
        <v>10</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479</v>
      </c>
      <c r="X131" s="1108"/>
      <c r="Y131" s="1108"/>
      <c r="Z131" s="1109"/>
      <c r="AA131" s="1004">
        <v>7607389</v>
      </c>
      <c r="AB131" s="986"/>
      <c r="AC131" s="986"/>
      <c r="AD131" s="986"/>
      <c r="AE131" s="987"/>
      <c r="AF131" s="985">
        <v>7618310</v>
      </c>
      <c r="AG131" s="986"/>
      <c r="AH131" s="986"/>
      <c r="AI131" s="986"/>
      <c r="AJ131" s="987"/>
      <c r="AK131" s="985">
        <v>7721867</v>
      </c>
      <c r="AL131" s="986"/>
      <c r="AM131" s="986"/>
      <c r="AN131" s="986"/>
      <c r="AO131" s="987"/>
      <c r="AP131" s="1110"/>
      <c r="AQ131" s="1111"/>
      <c r="AR131" s="1111"/>
      <c r="AS131" s="1111"/>
      <c r="AT131" s="1112"/>
      <c r="AU131" s="221"/>
      <c r="AV131" s="221"/>
      <c r="AW131" s="221"/>
      <c r="AX131" s="1083" t="s">
        <v>480</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481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482</v>
      </c>
      <c r="W132" s="1094"/>
      <c r="X132" s="1094"/>
      <c r="Y132" s="1094"/>
      <c r="Z132" s="1095"/>
      <c r="AA132" s="1096">
        <v>10.245354880000001</v>
      </c>
      <c r="AB132" s="1097"/>
      <c r="AC132" s="1097"/>
      <c r="AD132" s="1097"/>
      <c r="AE132" s="1098"/>
      <c r="AF132" s="1099">
        <v>10.58241263</v>
      </c>
      <c r="AG132" s="1097"/>
      <c r="AH132" s="1097"/>
      <c r="AI132" s="1097"/>
      <c r="AJ132" s="1098"/>
      <c r="AK132" s="1099">
        <v>9.1869621689999992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483</v>
      </c>
      <c r="W133" s="1077"/>
      <c r="X133" s="1077"/>
      <c r="Y133" s="1077"/>
      <c r="Z133" s="1078"/>
      <c r="AA133" s="1079">
        <v>9.6</v>
      </c>
      <c r="AB133" s="1080"/>
      <c r="AC133" s="1080"/>
      <c r="AD133" s="1080"/>
      <c r="AE133" s="1081"/>
      <c r="AF133" s="1079">
        <v>10</v>
      </c>
      <c r="AG133" s="1080"/>
      <c r="AH133" s="1080"/>
      <c r="AI133" s="1080"/>
      <c r="AJ133" s="1081"/>
      <c r="AK133" s="1079">
        <v>10</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du2jjWbubdVXVuP9f5sWsZMisAvwmoTGAiE5+WWD2MbpgU5tB5bGYdd4QpiSNkZ0aF+GtuufilJBpxIP5Ejhw==" saltValue="PlJ48a5C5Ys6cLI9r0vnk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484</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a7dNYT0+ZJifJTtKcWrBMbuVpEl6JoD1EojwvvzVPYWecztfPH4uI655KsVprC+p/3zmrVbmcWupcrPI1PPqwQ==" saltValue="mffczdMVzSfTsLpT2DrgH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Xmntg0RC2nU6zk+nlNTfuxZGMlXWbk16j1uzJYyqXmKxuCz4vsDIxJQaQYPekEOoJ+0hp6XCb9Qn12cNQaPfQ==" saltValue="DGQboGQNiN4ExYg5i91BT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487</v>
      </c>
      <c r="AP7" s="260"/>
      <c r="AQ7" s="261" t="s">
        <v>488</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489</v>
      </c>
      <c r="AQ8" s="267" t="s">
        <v>490</v>
      </c>
      <c r="AR8" s="268" t="s">
        <v>491</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492</v>
      </c>
      <c r="AL9" s="1117"/>
      <c r="AM9" s="1117"/>
      <c r="AN9" s="1118"/>
      <c r="AO9" s="269">
        <v>3809025</v>
      </c>
      <c r="AP9" s="269">
        <v>205084</v>
      </c>
      <c r="AQ9" s="270">
        <v>138750</v>
      </c>
      <c r="AR9" s="271">
        <v>47.8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493</v>
      </c>
      <c r="AL10" s="1117"/>
      <c r="AM10" s="1117"/>
      <c r="AN10" s="1118"/>
      <c r="AO10" s="272">
        <v>52642</v>
      </c>
      <c r="AP10" s="272">
        <v>2834</v>
      </c>
      <c r="AQ10" s="273">
        <v>15826</v>
      </c>
      <c r="AR10" s="274">
        <v>-82.1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494</v>
      </c>
      <c r="AL11" s="1117"/>
      <c r="AM11" s="1117"/>
      <c r="AN11" s="1118"/>
      <c r="AO11" s="272">
        <v>348193</v>
      </c>
      <c r="AP11" s="272">
        <v>18747</v>
      </c>
      <c r="AQ11" s="273">
        <v>2916</v>
      </c>
      <c r="AR11" s="274">
        <v>542.9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495</v>
      </c>
      <c r="AL12" s="1117"/>
      <c r="AM12" s="1117"/>
      <c r="AN12" s="1118"/>
      <c r="AO12" s="272" t="s">
        <v>496</v>
      </c>
      <c r="AP12" s="272" t="s">
        <v>496</v>
      </c>
      <c r="AQ12" s="273" t="s">
        <v>496</v>
      </c>
      <c r="AR12" s="274" t="s">
        <v>496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497</v>
      </c>
      <c r="AL13" s="1117"/>
      <c r="AM13" s="1117"/>
      <c r="AN13" s="1118"/>
      <c r="AO13" s="272">
        <v>89778</v>
      </c>
      <c r="AP13" s="272">
        <v>4834</v>
      </c>
      <c r="AQ13" s="273">
        <v>5014</v>
      </c>
      <c r="AR13" s="274">
        <v>-3.6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498</v>
      </c>
      <c r="AL14" s="1117"/>
      <c r="AM14" s="1117"/>
      <c r="AN14" s="1118"/>
      <c r="AO14" s="272">
        <v>38943</v>
      </c>
      <c r="AP14" s="272">
        <v>2097</v>
      </c>
      <c r="AQ14" s="273">
        <v>1914</v>
      </c>
      <c r="AR14" s="274">
        <v>9.6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499</v>
      </c>
      <c r="AL15" s="1120"/>
      <c r="AM15" s="1120"/>
      <c r="AN15" s="1121"/>
      <c r="AO15" s="272">
        <v>-322753</v>
      </c>
      <c r="AP15" s="272">
        <v>-17378</v>
      </c>
      <c r="AQ15" s="273">
        <v>-7724</v>
      </c>
      <c r="AR15" s="274">
        <v>125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4015828</v>
      </c>
      <c r="AP16" s="272">
        <v>216219</v>
      </c>
      <c r="AQ16" s="273">
        <v>156695</v>
      </c>
      <c r="AR16" s="274">
        <v>38</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500</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501</v>
      </c>
      <c r="AP20" s="281" t="s">
        <v>502</v>
      </c>
      <c r="AQ20" s="282" t="s">
        <v>503</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504</v>
      </c>
      <c r="AL21" s="1123"/>
      <c r="AM21" s="1123"/>
      <c r="AN21" s="1124"/>
      <c r="AO21" s="285">
        <v>18.41</v>
      </c>
      <c r="AP21" s="286">
        <v>13.24</v>
      </c>
      <c r="AQ21" s="287">
        <v>5.17</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505</v>
      </c>
      <c r="AL22" s="1123"/>
      <c r="AM22" s="1123"/>
      <c r="AN22" s="1124"/>
      <c r="AO22" s="290">
        <v>92.7</v>
      </c>
      <c r="AP22" s="291">
        <v>95.2</v>
      </c>
      <c r="AQ22" s="292">
        <v>-2.5</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13" t="s">
        <v>506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x14ac:dyDescent="0.2">
      <c r="A27" s="297"/>
      <c r="AO27" s="250"/>
      <c r="AP27" s="250"/>
      <c r="AQ27" s="250"/>
      <c r="AR27" s="250"/>
      <c r="AS27" s="250"/>
      <c r="AT27" s="250"/>
    </row>
    <row r="28" spans="1:46" ht="16.5" x14ac:dyDescent="0.2">
      <c r="A28" s="251" t="s">
        <v>507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487</v>
      </c>
      <c r="AP30" s="260"/>
      <c r="AQ30" s="261" t="s">
        <v>488</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489</v>
      </c>
      <c r="AQ31" s="267" t="s">
        <v>490</v>
      </c>
      <c r="AR31" s="268" t="s">
        <v>491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509</v>
      </c>
      <c r="AL32" s="1131"/>
      <c r="AM32" s="1131"/>
      <c r="AN32" s="1132"/>
      <c r="AO32" s="300">
        <v>2166128</v>
      </c>
      <c r="AP32" s="300">
        <v>116628</v>
      </c>
      <c r="AQ32" s="301">
        <v>83272</v>
      </c>
      <c r="AR32" s="302">
        <v>40.1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510</v>
      </c>
      <c r="AL33" s="1131"/>
      <c r="AM33" s="1131"/>
      <c r="AN33" s="1132"/>
      <c r="AO33" s="300" t="s">
        <v>496</v>
      </c>
      <c r="AP33" s="300" t="s">
        <v>496</v>
      </c>
      <c r="AQ33" s="301" t="s">
        <v>496</v>
      </c>
      <c r="AR33" s="302" t="s">
        <v>496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511</v>
      </c>
      <c r="AL34" s="1131"/>
      <c r="AM34" s="1131"/>
      <c r="AN34" s="1132"/>
      <c r="AO34" s="300" t="s">
        <v>496</v>
      </c>
      <c r="AP34" s="300" t="s">
        <v>496</v>
      </c>
      <c r="AQ34" s="301" t="s">
        <v>496</v>
      </c>
      <c r="AR34" s="302" t="s">
        <v>496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512</v>
      </c>
      <c r="AL35" s="1131"/>
      <c r="AM35" s="1131"/>
      <c r="AN35" s="1132"/>
      <c r="AO35" s="300">
        <v>166862</v>
      </c>
      <c r="AP35" s="300">
        <v>8984</v>
      </c>
      <c r="AQ35" s="301">
        <v>16739</v>
      </c>
      <c r="AR35" s="302">
        <v>-46.3</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513</v>
      </c>
      <c r="AL36" s="1131"/>
      <c r="AM36" s="1131"/>
      <c r="AN36" s="1132"/>
      <c r="AO36" s="300">
        <v>22177</v>
      </c>
      <c r="AP36" s="300">
        <v>1194</v>
      </c>
      <c r="AQ36" s="301">
        <v>3400</v>
      </c>
      <c r="AR36" s="302">
        <v>-64.900000000000006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514</v>
      </c>
      <c r="AL37" s="1131"/>
      <c r="AM37" s="1131"/>
      <c r="AN37" s="1132"/>
      <c r="AO37" s="300">
        <v>2631</v>
      </c>
      <c r="AP37" s="300">
        <v>142</v>
      </c>
      <c r="AQ37" s="301">
        <v>1033</v>
      </c>
      <c r="AR37" s="302">
        <v>-86.3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515</v>
      </c>
      <c r="AL38" s="1134"/>
      <c r="AM38" s="1134"/>
      <c r="AN38" s="1135"/>
      <c r="AO38" s="303">
        <v>74</v>
      </c>
      <c r="AP38" s="303">
        <v>4</v>
      </c>
      <c r="AQ38" s="304">
        <v>14</v>
      </c>
      <c r="AR38" s="292">
        <v>-71.400000000000006</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516</v>
      </c>
      <c r="AL39" s="1134"/>
      <c r="AM39" s="1134"/>
      <c r="AN39" s="1135"/>
      <c r="AO39" s="300">
        <v>-4753</v>
      </c>
      <c r="AP39" s="300">
        <v>-256</v>
      </c>
      <c r="AQ39" s="301">
        <v>-1917</v>
      </c>
      <c r="AR39" s="302">
        <v>-86.6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517</v>
      </c>
      <c r="AL40" s="1131"/>
      <c r="AM40" s="1131"/>
      <c r="AN40" s="1132"/>
      <c r="AO40" s="300">
        <v>-1643714</v>
      </c>
      <c r="AP40" s="300">
        <v>-88500</v>
      </c>
      <c r="AQ40" s="301">
        <v>-69414</v>
      </c>
      <c r="AR40" s="302">
        <v>27.5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709405</v>
      </c>
      <c r="AP41" s="300">
        <v>38195</v>
      </c>
      <c r="AQ41" s="301">
        <v>33127</v>
      </c>
      <c r="AR41" s="302">
        <v>15.3</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487</v>
      </c>
      <c r="AN49" s="1127" t="s">
        <v>520</v>
      </c>
      <c r="AO49" s="1128"/>
      <c r="AP49" s="1128"/>
      <c r="AQ49" s="1128"/>
      <c r="AR49" s="1129"/>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521</v>
      </c>
      <c r="AO50" s="317" t="s">
        <v>522</v>
      </c>
      <c r="AP50" s="318" t="s">
        <v>523</v>
      </c>
      <c r="AQ50" s="319" t="s">
        <v>524</v>
      </c>
      <c r="AR50" s="320" t="s">
        <v>525</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526</v>
      </c>
      <c r="AL51" s="313"/>
      <c r="AM51" s="321">
        <v>1950867</v>
      </c>
      <c r="AN51" s="322">
        <v>95187</v>
      </c>
      <c r="AO51" s="323">
        <v>6.3</v>
      </c>
      <c r="AP51" s="324">
        <v>125418</v>
      </c>
      <c r="AQ51" s="325">
        <v>83</v>
      </c>
      <c r="AR51" s="326">
        <v>-76.7</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527</v>
      </c>
      <c r="AM52" s="329">
        <v>863447</v>
      </c>
      <c r="AN52" s="330">
        <v>42130</v>
      </c>
      <c r="AO52" s="331">
        <v>-5.8</v>
      </c>
      <c r="AP52" s="332">
        <v>60445</v>
      </c>
      <c r="AQ52" s="333">
        <v>90.8</v>
      </c>
      <c r="AR52" s="334">
        <v>-96.6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528</v>
      </c>
      <c r="AL53" s="313"/>
      <c r="AM53" s="321">
        <v>2129284</v>
      </c>
      <c r="AN53" s="322">
        <v>106188</v>
      </c>
      <c r="AO53" s="323">
        <v>11.6</v>
      </c>
      <c r="AP53" s="324">
        <v>108384</v>
      </c>
      <c r="AQ53" s="325">
        <v>-13.6</v>
      </c>
      <c r="AR53" s="326">
        <v>25.2</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527</v>
      </c>
      <c r="AM54" s="329">
        <v>992706</v>
      </c>
      <c r="AN54" s="330">
        <v>49507</v>
      </c>
      <c r="AO54" s="331">
        <v>17.5</v>
      </c>
      <c r="AP54" s="332">
        <v>51153</v>
      </c>
      <c r="AQ54" s="333">
        <v>-15.4</v>
      </c>
      <c r="AR54" s="334">
        <v>32.9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529</v>
      </c>
      <c r="AL55" s="313"/>
      <c r="AM55" s="321">
        <v>1486875</v>
      </c>
      <c r="AN55" s="322">
        <v>75958</v>
      </c>
      <c r="AO55" s="323">
        <v>-28.5</v>
      </c>
      <c r="AP55" s="324">
        <v>80959</v>
      </c>
      <c r="AQ55" s="325">
        <v>-25.3</v>
      </c>
      <c r="AR55" s="326">
        <v>-3.2</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527</v>
      </c>
      <c r="AM56" s="329">
        <v>875816</v>
      </c>
      <c r="AN56" s="330">
        <v>44742</v>
      </c>
      <c r="AO56" s="331">
        <v>-9.6</v>
      </c>
      <c r="AP56" s="332">
        <v>43928</v>
      </c>
      <c r="AQ56" s="333">
        <v>-14.1</v>
      </c>
      <c r="AR56" s="334">
        <v>4.5</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530</v>
      </c>
      <c r="AL57" s="313"/>
      <c r="AM57" s="321">
        <v>1598430</v>
      </c>
      <c r="AN57" s="322">
        <v>83960</v>
      </c>
      <c r="AO57" s="323">
        <v>10.5</v>
      </c>
      <c r="AP57" s="324">
        <v>117242</v>
      </c>
      <c r="AQ57" s="325">
        <v>44.8</v>
      </c>
      <c r="AR57" s="326">
        <v>-34.299999999999997</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527</v>
      </c>
      <c r="AM58" s="329">
        <v>1075080</v>
      </c>
      <c r="AN58" s="330">
        <v>56470</v>
      </c>
      <c r="AO58" s="331">
        <v>26.2</v>
      </c>
      <c r="AP58" s="332">
        <v>59234</v>
      </c>
      <c r="AQ58" s="333">
        <v>34.799999999999997</v>
      </c>
      <c r="AR58" s="334">
        <v>-8.6</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531</v>
      </c>
      <c r="AL59" s="313"/>
      <c r="AM59" s="321">
        <v>1650308</v>
      </c>
      <c r="AN59" s="322">
        <v>88855</v>
      </c>
      <c r="AO59" s="323">
        <v>5.8</v>
      </c>
      <c r="AP59" s="324">
        <v>113894</v>
      </c>
      <c r="AQ59" s="325">
        <v>-2.9</v>
      </c>
      <c r="AR59" s="326">
        <v>8.6999999999999993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527</v>
      </c>
      <c r="AM60" s="329">
        <v>1071243</v>
      </c>
      <c r="AN60" s="330">
        <v>57677</v>
      </c>
      <c r="AO60" s="331">
        <v>2.1</v>
      </c>
      <c r="AP60" s="332">
        <v>65544</v>
      </c>
      <c r="AQ60" s="333">
        <v>10.7</v>
      </c>
      <c r="AR60" s="334">
        <v>-8.6</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532</v>
      </c>
      <c r="AL61" s="335"/>
      <c r="AM61" s="336">
        <v>1763153</v>
      </c>
      <c r="AN61" s="337">
        <v>90030</v>
      </c>
      <c r="AO61" s="338">
        <v>1.1000000000000001</v>
      </c>
      <c r="AP61" s="339">
        <v>109179</v>
      </c>
      <c r="AQ61" s="340">
        <v>17.2</v>
      </c>
      <c r="AR61" s="326">
        <v>-16.100000000000001</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527</v>
      </c>
      <c r="AM62" s="329">
        <v>975658</v>
      </c>
      <c r="AN62" s="330">
        <v>50105</v>
      </c>
      <c r="AO62" s="331">
        <v>6.1</v>
      </c>
      <c r="AP62" s="332">
        <v>56061</v>
      </c>
      <c r="AQ62" s="333">
        <v>21.4</v>
      </c>
      <c r="AR62" s="334">
        <v>-15.3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YYbSk7m+cUGiw2r+snUuJ7GokrNTHLPP7kwWD0lwKrND7tefHe1OnNomEsvs2pqxNugLoPODN7txG4aina0rDw==" saltValue="KHjBOl/NLWZOIqcANSAT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484</v>
      </c>
    </row>
    <row r="121" spans="125:125" ht="13.5" hidden="1" customHeight="1" x14ac:dyDescent="0.2">
      <c r="DU121" s="247"/>
    </row>
  </sheetData>
  <sheetProtection algorithmName="SHA-512" hashValue="MValKtna8mfCFFea3lD6En/N8BCOas8v8RsanMmzspYNjS/oRAQwuChfc++/NSrmlsrgw6TQpG3dDcpySdqyNA==" saltValue="bRxQZOkPiUz2StAP0pvH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484</v>
      </c>
    </row>
  </sheetData>
  <sheetProtection algorithmName="SHA-512" hashValue="zGOPWbbDqdhgaIm4gk3EpO7gnPue8WI4Kd2D9FxcW/JaiovGBEz5z7FewFmCjvDI5UyzsXsogs/RT83Mh6YjeA==" saltValue="taKRP/8DTR6XLr0jgfx/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534</v>
      </c>
      <c r="G46" s="8" t="s">
        <v>535</v>
      </c>
      <c r="H46" s="8" t="s">
        <v>536</v>
      </c>
      <c r="I46" s="8" t="s">
        <v>537</v>
      </c>
      <c r="J46" s="9" t="s">
        <v>538</v>
      </c>
    </row>
    <row r="47" spans="2:10" ht="57.75" customHeight="1" x14ac:dyDescent="0.2">
      <c r="B47" s="10"/>
      <c r="C47" s="1139" t="s">
        <v>3</v>
      </c>
      <c r="D47" s="1139"/>
      <c r="E47" s="1140"/>
      <c r="F47" s="11">
        <v>42.85</v>
      </c>
      <c r="G47" s="12">
        <v>43.98</v>
      </c>
      <c r="H47" s="12">
        <v>45.72</v>
      </c>
      <c r="I47" s="12">
        <v>46</v>
      </c>
      <c r="J47" s="13">
        <v>46.41</v>
      </c>
    </row>
    <row r="48" spans="2:10" ht="57.75" customHeight="1" x14ac:dyDescent="0.2">
      <c r="B48" s="14"/>
      <c r="C48" s="1141" t="s">
        <v>4</v>
      </c>
      <c r="D48" s="1141"/>
      <c r="E48" s="1142"/>
      <c r="F48" s="15">
        <v>6.68</v>
      </c>
      <c r="G48" s="16">
        <v>7.85</v>
      </c>
      <c r="H48" s="16">
        <v>7.41</v>
      </c>
      <c r="I48" s="16">
        <v>6.42</v>
      </c>
      <c r="J48" s="17">
        <v>0.22</v>
      </c>
    </row>
    <row r="49" spans="2:10" ht="57.75" customHeight="1" thickBot="1" x14ac:dyDescent="0.25">
      <c r="B49" s="18"/>
      <c r="C49" s="1143" t="s">
        <v>5</v>
      </c>
      <c r="D49" s="1143"/>
      <c r="E49" s="1144"/>
      <c r="F49" s="19" t="s">
        <v>539</v>
      </c>
      <c r="G49" s="20">
        <v>3.55</v>
      </c>
      <c r="H49" s="20" t="s">
        <v>540</v>
      </c>
      <c r="I49" s="20" t="s">
        <v>541</v>
      </c>
      <c r="J49" s="21" t="s">
        <v>542</v>
      </c>
    </row>
    <row r="50" spans="2:10" ht="13" x14ac:dyDescent="0.2"/>
  </sheetData>
  <sheetProtection algorithmName="SHA-512" hashValue="Ls8b669E/VVaXSA14PxvEf4pk6md0pm5kYlGNtPK5Jj/YfCn+W5Hv+HQTyMwSaawOoL3kHA3vu0cOapYm9hKEQ==" saltValue="gMDkCpThRKsdxYV/DtXy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51" t="s">
        <v>543</v>
      </c>
      <c r="D34" s="1151"/>
      <c r="E34" s="1152"/>
      <c r="F34" s="32">
        <v>8.52</v>
      </c>
      <c r="G34" s="33">
        <v>8.81</v>
      </c>
      <c r="H34" s="33">
        <v>9.3000000000000007</v>
      </c>
      <c r="I34" s="33">
        <v>9.81</v>
      </c>
      <c r="J34" s="34">
        <v>9.9499999999999993</v>
      </c>
      <c r="K34" s="22"/>
      <c r="L34" s="22"/>
      <c r="M34" s="22"/>
      <c r="N34" s="22"/>
      <c r="O34" s="22"/>
      <c r="P34" s="22"/>
    </row>
    <row r="35" spans="1:16" ht="39" customHeight="1" x14ac:dyDescent="0.2">
      <c r="A35" s="22"/>
      <c r="B35" s="35"/>
      <c r="C35" s="1145" t="s">
        <v>544</v>
      </c>
      <c r="D35" s="1146"/>
      <c r="E35" s="1147"/>
      <c r="F35" s="36">
        <v>2.57</v>
      </c>
      <c r="G35" s="37">
        <v>2.67</v>
      </c>
      <c r="H35" s="37">
        <v>2.96</v>
      </c>
      <c r="I35" s="37">
        <v>3.15</v>
      </c>
      <c r="J35" s="38">
        <v>3.94</v>
      </c>
      <c r="K35" s="22"/>
      <c r="L35" s="22"/>
      <c r="M35" s="22"/>
      <c r="N35" s="22"/>
      <c r="O35" s="22"/>
      <c r="P35" s="22"/>
    </row>
    <row r="36" spans="1:16" ht="39" customHeight="1" x14ac:dyDescent="0.2">
      <c r="A36" s="22"/>
      <c r="B36" s="35"/>
      <c r="C36" s="1145" t="s">
        <v>545</v>
      </c>
      <c r="D36" s="1146"/>
      <c r="E36" s="1147"/>
      <c r="F36" s="36" t="s">
        <v>496</v>
      </c>
      <c r="G36" s="37" t="s">
        <v>496</v>
      </c>
      <c r="H36" s="37" t="s">
        <v>496</v>
      </c>
      <c r="I36" s="37" t="s">
        <v>496</v>
      </c>
      <c r="J36" s="38">
        <v>0.52</v>
      </c>
      <c r="K36" s="22"/>
      <c r="L36" s="22"/>
      <c r="M36" s="22"/>
      <c r="N36" s="22"/>
      <c r="O36" s="22"/>
      <c r="P36" s="22"/>
    </row>
    <row r="37" spans="1:16" ht="39" customHeight="1" x14ac:dyDescent="0.2">
      <c r="A37" s="22"/>
      <c r="B37" s="35"/>
      <c r="C37" s="1145" t="s">
        <v>546</v>
      </c>
      <c r="D37" s="1146"/>
      <c r="E37" s="1147"/>
      <c r="F37" s="36">
        <v>0.28000000000000003</v>
      </c>
      <c r="G37" s="37">
        <v>0.27</v>
      </c>
      <c r="H37" s="37">
        <v>0.68</v>
      </c>
      <c r="I37" s="37">
        <v>0.82</v>
      </c>
      <c r="J37" s="38">
        <v>0.39</v>
      </c>
      <c r="K37" s="22"/>
      <c r="L37" s="22"/>
      <c r="M37" s="22"/>
      <c r="N37" s="22"/>
      <c r="O37" s="22"/>
      <c r="P37" s="22"/>
    </row>
    <row r="38" spans="1:16" ht="39" customHeight="1" x14ac:dyDescent="0.2">
      <c r="A38" s="22"/>
      <c r="B38" s="35"/>
      <c r="C38" s="1145" t="s">
        <v>547</v>
      </c>
      <c r="D38" s="1146"/>
      <c r="E38" s="1147"/>
      <c r="F38" s="36">
        <v>0.48</v>
      </c>
      <c r="G38" s="37">
        <v>0.15</v>
      </c>
      <c r="H38" s="37">
        <v>0.34</v>
      </c>
      <c r="I38" s="37">
        <v>0.26</v>
      </c>
      <c r="J38" s="38">
        <v>0.27</v>
      </c>
      <c r="K38" s="22"/>
      <c r="L38" s="22"/>
      <c r="M38" s="22"/>
      <c r="N38" s="22"/>
      <c r="O38" s="22"/>
      <c r="P38" s="22"/>
    </row>
    <row r="39" spans="1:16" ht="39" customHeight="1" x14ac:dyDescent="0.2">
      <c r="A39" s="22"/>
      <c r="B39" s="35"/>
      <c r="C39" s="1145" t="s">
        <v>548</v>
      </c>
      <c r="D39" s="1146"/>
      <c r="E39" s="1147"/>
      <c r="F39" s="36">
        <v>0.1</v>
      </c>
      <c r="G39" s="37">
        <v>0.13</v>
      </c>
      <c r="H39" s="37">
        <v>0.13</v>
      </c>
      <c r="I39" s="37">
        <v>0.12</v>
      </c>
      <c r="J39" s="38">
        <v>0.17</v>
      </c>
      <c r="K39" s="22"/>
      <c r="L39" s="22"/>
      <c r="M39" s="22"/>
      <c r="N39" s="22"/>
      <c r="O39" s="22"/>
      <c r="P39" s="22"/>
    </row>
    <row r="40" spans="1:16" ht="39" customHeight="1" x14ac:dyDescent="0.2">
      <c r="A40" s="22"/>
      <c r="B40" s="35"/>
      <c r="C40" s="1145" t="s">
        <v>549</v>
      </c>
      <c r="D40" s="1146"/>
      <c r="E40" s="1147"/>
      <c r="F40" s="36" t="s">
        <v>496</v>
      </c>
      <c r="G40" s="37" t="s">
        <v>496</v>
      </c>
      <c r="H40" s="37" t="s">
        <v>496</v>
      </c>
      <c r="I40" s="37" t="s">
        <v>496</v>
      </c>
      <c r="J40" s="38">
        <v>0.16</v>
      </c>
      <c r="K40" s="22"/>
      <c r="L40" s="22"/>
      <c r="M40" s="22"/>
      <c r="N40" s="22"/>
      <c r="O40" s="22"/>
      <c r="P40" s="22"/>
    </row>
    <row r="41" spans="1:16" ht="39" customHeight="1" x14ac:dyDescent="0.2">
      <c r="A41" s="22"/>
      <c r="B41" s="35"/>
      <c r="C41" s="1145" t="s">
        <v>550</v>
      </c>
      <c r="D41" s="1146"/>
      <c r="E41" s="1147"/>
      <c r="F41" s="36">
        <v>6.61</v>
      </c>
      <c r="G41" s="37">
        <v>7.77</v>
      </c>
      <c r="H41" s="37">
        <v>7.35</v>
      </c>
      <c r="I41" s="37">
        <v>6.3</v>
      </c>
      <c r="J41" s="38">
        <v>0.12</v>
      </c>
      <c r="K41" s="22"/>
      <c r="L41" s="22"/>
      <c r="M41" s="22"/>
      <c r="N41" s="22"/>
      <c r="O41" s="22"/>
      <c r="P41" s="22"/>
    </row>
    <row r="42" spans="1:16" ht="39" customHeight="1" x14ac:dyDescent="0.2">
      <c r="A42" s="22"/>
      <c r="B42" s="39"/>
      <c r="C42" s="1145" t="s">
        <v>551</v>
      </c>
      <c r="D42" s="1146"/>
      <c r="E42" s="1147"/>
      <c r="F42" s="36" t="s">
        <v>496</v>
      </c>
      <c r="G42" s="37" t="s">
        <v>496</v>
      </c>
      <c r="H42" s="37" t="s">
        <v>496</v>
      </c>
      <c r="I42" s="37" t="s">
        <v>496</v>
      </c>
      <c r="J42" s="38" t="s">
        <v>496</v>
      </c>
      <c r="K42" s="22"/>
      <c r="L42" s="22"/>
      <c r="M42" s="22"/>
      <c r="N42" s="22"/>
      <c r="O42" s="22"/>
      <c r="P42" s="22"/>
    </row>
    <row r="43" spans="1:16" ht="39" customHeight="1" thickBot="1" x14ac:dyDescent="0.25">
      <c r="A43" s="22"/>
      <c r="B43" s="40"/>
      <c r="C43" s="1148" t="s">
        <v>552</v>
      </c>
      <c r="D43" s="1149"/>
      <c r="E43" s="1150"/>
      <c r="F43" s="41">
        <v>0.09</v>
      </c>
      <c r="G43" s="42">
        <v>0.1</v>
      </c>
      <c r="H43" s="42">
        <v>0.09</v>
      </c>
      <c r="I43" s="42">
        <v>0.2</v>
      </c>
      <c r="J43" s="43">
        <v>0.16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29esdLY5N20Fd3tsAm6m+padcig3G+0j6gx98WnI7GHwp6+LouF6r8/yjzdh3zVzK3vI2FEvI2AsZiGjrhesRA==" saltValue="tghSWvLNkdfOL36NC9Cj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2494</v>
      </c>
      <c r="L45" s="60">
        <v>2445</v>
      </c>
      <c r="M45" s="60">
        <v>2381</v>
      </c>
      <c r="N45" s="60">
        <v>2367</v>
      </c>
      <c r="O45" s="61">
        <v>2166</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496</v>
      </c>
      <c r="L46" s="64" t="s">
        <v>496</v>
      </c>
      <c r="M46" s="64" t="s">
        <v>496</v>
      </c>
      <c r="N46" s="64" t="s">
        <v>496</v>
      </c>
      <c r="O46" s="65" t="s">
        <v>496</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496</v>
      </c>
      <c r="L47" s="64" t="s">
        <v>496</v>
      </c>
      <c r="M47" s="64" t="s">
        <v>496</v>
      </c>
      <c r="N47" s="64" t="s">
        <v>496</v>
      </c>
      <c r="O47" s="65" t="s">
        <v>496</v>
      </c>
      <c r="P47" s="48"/>
      <c r="Q47" s="48"/>
      <c r="R47" s="48"/>
      <c r="S47" s="48"/>
      <c r="T47" s="48"/>
      <c r="U47" s="48"/>
    </row>
    <row r="48" spans="1:21" ht="30.75" customHeight="1" x14ac:dyDescent="0.2">
      <c r="A48" s="48"/>
      <c r="B48" s="1155"/>
      <c r="C48" s="1156"/>
      <c r="D48" s="62"/>
      <c r="E48" s="1161" t="s">
        <v>13</v>
      </c>
      <c r="F48" s="1161"/>
      <c r="G48" s="1161"/>
      <c r="H48" s="1161"/>
      <c r="I48" s="1161"/>
      <c r="J48" s="1162"/>
      <c r="K48" s="63">
        <v>185</v>
      </c>
      <c r="L48" s="64">
        <v>201</v>
      </c>
      <c r="M48" s="64">
        <v>219</v>
      </c>
      <c r="N48" s="64">
        <v>215</v>
      </c>
      <c r="O48" s="65">
        <v>167</v>
      </c>
      <c r="P48" s="48"/>
      <c r="Q48" s="48"/>
      <c r="R48" s="48"/>
      <c r="S48" s="48"/>
      <c r="T48" s="48"/>
      <c r="U48" s="48"/>
    </row>
    <row r="49" spans="1:21" ht="30.75" customHeight="1" x14ac:dyDescent="0.2">
      <c r="A49" s="48"/>
      <c r="B49" s="1155"/>
      <c r="C49" s="1156"/>
      <c r="D49" s="62"/>
      <c r="E49" s="1161" t="s">
        <v>14</v>
      </c>
      <c r="F49" s="1161"/>
      <c r="G49" s="1161"/>
      <c r="H49" s="1161"/>
      <c r="I49" s="1161"/>
      <c r="J49" s="1162"/>
      <c r="K49" s="63">
        <v>19</v>
      </c>
      <c r="L49" s="64">
        <v>19</v>
      </c>
      <c r="M49" s="64">
        <v>22</v>
      </c>
      <c r="N49" s="64">
        <v>22</v>
      </c>
      <c r="O49" s="65">
        <v>22</v>
      </c>
      <c r="P49" s="48"/>
      <c r="Q49" s="48"/>
      <c r="R49" s="48"/>
      <c r="S49" s="48"/>
      <c r="T49" s="48"/>
      <c r="U49" s="48"/>
    </row>
    <row r="50" spans="1:21" ht="30.75" customHeight="1" x14ac:dyDescent="0.2">
      <c r="A50" s="48"/>
      <c r="B50" s="1155"/>
      <c r="C50" s="1156"/>
      <c r="D50" s="62"/>
      <c r="E50" s="1161" t="s">
        <v>15</v>
      </c>
      <c r="F50" s="1161"/>
      <c r="G50" s="1161"/>
      <c r="H50" s="1161"/>
      <c r="I50" s="1161"/>
      <c r="J50" s="1162"/>
      <c r="K50" s="63">
        <v>5</v>
      </c>
      <c r="L50" s="64">
        <v>5</v>
      </c>
      <c r="M50" s="64">
        <v>5</v>
      </c>
      <c r="N50" s="64">
        <v>3</v>
      </c>
      <c r="O50" s="65">
        <v>3</v>
      </c>
      <c r="P50" s="48"/>
      <c r="Q50" s="48"/>
      <c r="R50" s="48"/>
      <c r="S50" s="48"/>
      <c r="T50" s="48"/>
      <c r="U50" s="48"/>
    </row>
    <row r="51" spans="1:21" ht="30.75" customHeight="1" x14ac:dyDescent="0.2">
      <c r="A51" s="48"/>
      <c r="B51" s="1157"/>
      <c r="C51" s="1158"/>
      <c r="D51" s="66"/>
      <c r="E51" s="1161" t="s">
        <v>16</v>
      </c>
      <c r="F51" s="1161"/>
      <c r="G51" s="1161"/>
      <c r="H51" s="1161"/>
      <c r="I51" s="1161"/>
      <c r="J51" s="1162"/>
      <c r="K51" s="63">
        <v>0</v>
      </c>
      <c r="L51" s="64">
        <v>0</v>
      </c>
      <c r="M51" s="64">
        <v>0</v>
      </c>
      <c r="N51" s="64">
        <v>0</v>
      </c>
      <c r="O51" s="65">
        <v>0</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2005</v>
      </c>
      <c r="L52" s="64">
        <v>1935</v>
      </c>
      <c r="M52" s="64">
        <v>1849</v>
      </c>
      <c r="N52" s="64">
        <v>1802</v>
      </c>
      <c r="O52" s="65">
        <v>1649</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698</v>
      </c>
      <c r="L53" s="69">
        <v>735</v>
      </c>
      <c r="M53" s="69">
        <v>778</v>
      </c>
      <c r="N53" s="69">
        <v>805</v>
      </c>
      <c r="O53" s="70">
        <v>709</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553</v>
      </c>
      <c r="L57" s="81" t="s">
        <v>554</v>
      </c>
      <c r="M57" s="81" t="s">
        <v>555</v>
      </c>
      <c r="N57" s="81" t="s">
        <v>556</v>
      </c>
      <c r="O57" s="82" t="s">
        <v>557</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qMO0wriRATICjcWSfq93Gk4uDWYGeMT6lQym4Dnn8ijuCQ266AVAeOl81FYIxh9/uQVlHg/4flOlNrs9tPJPQ==" saltValue="W8wTF58SnuyyL7kZSCFv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534</v>
      </c>
      <c r="J40" s="103" t="s">
        <v>535</v>
      </c>
      <c r="K40" s="103" t="s">
        <v>536</v>
      </c>
      <c r="L40" s="103" t="s">
        <v>537</v>
      </c>
      <c r="M40" s="104" t="s">
        <v>538</v>
      </c>
    </row>
    <row r="41" spans="2:13" ht="27.75" customHeight="1" x14ac:dyDescent="0.2">
      <c r="B41" s="1184" t="s">
        <v>30</v>
      </c>
      <c r="C41" s="1185"/>
      <c r="D41" s="105"/>
      <c r="E41" s="1190" t="s">
        <v>31</v>
      </c>
      <c r="F41" s="1190"/>
      <c r="G41" s="1190"/>
      <c r="H41" s="1191"/>
      <c r="I41" s="343">
        <v>18014</v>
      </c>
      <c r="J41" s="344">
        <v>16915</v>
      </c>
      <c r="K41" s="344">
        <v>15480</v>
      </c>
      <c r="L41" s="344">
        <v>14011</v>
      </c>
      <c r="M41" s="345">
        <v>12666</v>
      </c>
    </row>
    <row r="42" spans="2:13" ht="27.75" customHeight="1" x14ac:dyDescent="0.2">
      <c r="B42" s="1186"/>
      <c r="C42" s="1187"/>
      <c r="D42" s="106"/>
      <c r="E42" s="1192" t="s">
        <v>32</v>
      </c>
      <c r="F42" s="1192"/>
      <c r="G42" s="1192"/>
      <c r="H42" s="1193"/>
      <c r="I42" s="346">
        <v>25</v>
      </c>
      <c r="J42" s="347">
        <v>20</v>
      </c>
      <c r="K42" s="347">
        <v>15</v>
      </c>
      <c r="L42" s="347">
        <v>12</v>
      </c>
      <c r="M42" s="348">
        <v>10</v>
      </c>
    </row>
    <row r="43" spans="2:13" ht="27.75" customHeight="1" x14ac:dyDescent="0.2">
      <c r="B43" s="1186"/>
      <c r="C43" s="1187"/>
      <c r="D43" s="106"/>
      <c r="E43" s="1192" t="s">
        <v>33</v>
      </c>
      <c r="F43" s="1192"/>
      <c r="G43" s="1192"/>
      <c r="H43" s="1193"/>
      <c r="I43" s="346">
        <v>2015</v>
      </c>
      <c r="J43" s="347">
        <v>1933</v>
      </c>
      <c r="K43" s="347">
        <v>1910</v>
      </c>
      <c r="L43" s="347">
        <v>1938</v>
      </c>
      <c r="M43" s="348">
        <v>1666</v>
      </c>
    </row>
    <row r="44" spans="2:13" ht="27.75" customHeight="1" x14ac:dyDescent="0.2">
      <c r="B44" s="1186"/>
      <c r="C44" s="1187"/>
      <c r="D44" s="106"/>
      <c r="E44" s="1192" t="s">
        <v>34</v>
      </c>
      <c r="F44" s="1192"/>
      <c r="G44" s="1192"/>
      <c r="H44" s="1193"/>
      <c r="I44" s="346">
        <v>207</v>
      </c>
      <c r="J44" s="347">
        <v>173</v>
      </c>
      <c r="K44" s="347">
        <v>151</v>
      </c>
      <c r="L44" s="347">
        <v>202</v>
      </c>
      <c r="M44" s="348">
        <v>219</v>
      </c>
    </row>
    <row r="45" spans="2:13" ht="27.75" customHeight="1" x14ac:dyDescent="0.2">
      <c r="B45" s="1186"/>
      <c r="C45" s="1187"/>
      <c r="D45" s="106"/>
      <c r="E45" s="1192" t="s">
        <v>35</v>
      </c>
      <c r="F45" s="1192"/>
      <c r="G45" s="1192"/>
      <c r="H45" s="1193"/>
      <c r="I45" s="346">
        <v>2763</v>
      </c>
      <c r="J45" s="347">
        <v>2665</v>
      </c>
      <c r="K45" s="347">
        <v>2619</v>
      </c>
      <c r="L45" s="347">
        <v>2492</v>
      </c>
      <c r="M45" s="348">
        <v>2380</v>
      </c>
    </row>
    <row r="46" spans="2:13" ht="27.75" customHeight="1" x14ac:dyDescent="0.2">
      <c r="B46" s="1186"/>
      <c r="C46" s="1187"/>
      <c r="D46" s="107"/>
      <c r="E46" s="1192" t="s">
        <v>36</v>
      </c>
      <c r="F46" s="1192"/>
      <c r="G46" s="1192"/>
      <c r="H46" s="1193"/>
      <c r="I46" s="346">
        <v>0</v>
      </c>
      <c r="J46" s="347">
        <v>0</v>
      </c>
      <c r="K46" s="347">
        <v>0</v>
      </c>
      <c r="L46" s="347">
        <v>0</v>
      </c>
      <c r="M46" s="348">
        <v>0</v>
      </c>
    </row>
    <row r="47" spans="2:13" ht="27.75" customHeight="1" x14ac:dyDescent="0.2">
      <c r="B47" s="1186"/>
      <c r="C47" s="1187"/>
      <c r="D47" s="108"/>
      <c r="E47" s="1194" t="s">
        <v>37</v>
      </c>
      <c r="F47" s="1195"/>
      <c r="G47" s="1195"/>
      <c r="H47" s="1196"/>
      <c r="I47" s="346" t="s">
        <v>496</v>
      </c>
      <c r="J47" s="347" t="s">
        <v>496</v>
      </c>
      <c r="K47" s="347" t="s">
        <v>496</v>
      </c>
      <c r="L47" s="347" t="s">
        <v>496</v>
      </c>
      <c r="M47" s="348" t="s">
        <v>496</v>
      </c>
    </row>
    <row r="48" spans="2:13" ht="27.75" customHeight="1" x14ac:dyDescent="0.2">
      <c r="B48" s="1186"/>
      <c r="C48" s="1187"/>
      <c r="D48" s="106"/>
      <c r="E48" s="1192" t="s">
        <v>38</v>
      </c>
      <c r="F48" s="1192"/>
      <c r="G48" s="1192"/>
      <c r="H48" s="1193"/>
      <c r="I48" s="346" t="s">
        <v>496</v>
      </c>
      <c r="J48" s="347" t="s">
        <v>496</v>
      </c>
      <c r="K48" s="347" t="s">
        <v>496</v>
      </c>
      <c r="L48" s="347" t="s">
        <v>496</v>
      </c>
      <c r="M48" s="348" t="s">
        <v>496</v>
      </c>
    </row>
    <row r="49" spans="2:13" ht="27.75" customHeight="1" x14ac:dyDescent="0.2">
      <c r="B49" s="1188"/>
      <c r="C49" s="1189"/>
      <c r="D49" s="106"/>
      <c r="E49" s="1192" t="s">
        <v>39</v>
      </c>
      <c r="F49" s="1192"/>
      <c r="G49" s="1192"/>
      <c r="H49" s="1193"/>
      <c r="I49" s="346" t="s">
        <v>496</v>
      </c>
      <c r="J49" s="347" t="s">
        <v>496</v>
      </c>
      <c r="K49" s="347" t="s">
        <v>496</v>
      </c>
      <c r="L49" s="347" t="s">
        <v>496</v>
      </c>
      <c r="M49" s="348" t="s">
        <v>496</v>
      </c>
    </row>
    <row r="50" spans="2:13" ht="27.75" customHeight="1" x14ac:dyDescent="0.2">
      <c r="B50" s="1197" t="s">
        <v>40</v>
      </c>
      <c r="C50" s="1198"/>
      <c r="D50" s="109"/>
      <c r="E50" s="1192" t="s">
        <v>41</v>
      </c>
      <c r="F50" s="1192"/>
      <c r="G50" s="1192"/>
      <c r="H50" s="1193"/>
      <c r="I50" s="346">
        <v>8251</v>
      </c>
      <c r="J50" s="347">
        <v>8585</v>
      </c>
      <c r="K50" s="347">
        <v>8657</v>
      </c>
      <c r="L50" s="347">
        <v>8514</v>
      </c>
      <c r="M50" s="348">
        <v>8946</v>
      </c>
    </row>
    <row r="51" spans="2:13" ht="27.75" customHeight="1" x14ac:dyDescent="0.2">
      <c r="B51" s="1186"/>
      <c r="C51" s="1187"/>
      <c r="D51" s="106"/>
      <c r="E51" s="1192" t="s">
        <v>42</v>
      </c>
      <c r="F51" s="1192"/>
      <c r="G51" s="1192"/>
      <c r="H51" s="1193"/>
      <c r="I51" s="346">
        <v>39</v>
      </c>
      <c r="J51" s="347">
        <v>28</v>
      </c>
      <c r="K51" s="347">
        <v>23</v>
      </c>
      <c r="L51" s="347">
        <v>19</v>
      </c>
      <c r="M51" s="348">
        <v>14</v>
      </c>
    </row>
    <row r="52" spans="2:13" ht="27.75" customHeight="1" x14ac:dyDescent="0.2">
      <c r="B52" s="1188"/>
      <c r="C52" s="1189"/>
      <c r="D52" s="106"/>
      <c r="E52" s="1192" t="s">
        <v>43</v>
      </c>
      <c r="F52" s="1192"/>
      <c r="G52" s="1192"/>
      <c r="H52" s="1193"/>
      <c r="I52" s="346">
        <v>15244</v>
      </c>
      <c r="J52" s="347">
        <v>14191</v>
      </c>
      <c r="K52" s="347">
        <v>13035</v>
      </c>
      <c r="L52" s="347">
        <v>12230</v>
      </c>
      <c r="M52" s="348">
        <v>11115</v>
      </c>
    </row>
    <row r="53" spans="2:13" ht="27.75" customHeight="1" thickBot="1" x14ac:dyDescent="0.25">
      <c r="B53" s="1199" t="s">
        <v>19</v>
      </c>
      <c r="C53" s="1200"/>
      <c r="D53" s="110"/>
      <c r="E53" s="1201" t="s">
        <v>44</v>
      </c>
      <c r="F53" s="1201"/>
      <c r="G53" s="1201"/>
      <c r="H53" s="1202"/>
      <c r="I53" s="349">
        <v>-510</v>
      </c>
      <c r="J53" s="350">
        <v>-1098</v>
      </c>
      <c r="K53" s="350">
        <v>-1540</v>
      </c>
      <c r="L53" s="350">
        <v>-2107</v>
      </c>
      <c r="M53" s="351">
        <v>-3134</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2AJSdP1NP/VN2fXTE2uJ7fMDdsgfKeDQETkp1EhUds+ITwu8kEzoQr/jxiHhrb/qF+E6qulCGFaSrQG2DWNrFw==" saltValue="f7urFm90DBZCwHgPSgq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536</v>
      </c>
      <c r="G54" s="119" t="s">
        <v>537</v>
      </c>
      <c r="H54" s="120" t="s">
        <v>538</v>
      </c>
    </row>
    <row r="55" spans="2:8" ht="52.5" customHeight="1" x14ac:dyDescent="0.2">
      <c r="B55" s="121"/>
      <c r="C55" s="1211" t="s">
        <v>46</v>
      </c>
      <c r="D55" s="1211"/>
      <c r="E55" s="1212"/>
      <c r="F55" s="352">
        <v>4321</v>
      </c>
      <c r="G55" s="352">
        <v>4331</v>
      </c>
      <c r="H55" s="353">
        <v>4346</v>
      </c>
    </row>
    <row r="56" spans="2:8" ht="52.5" customHeight="1" x14ac:dyDescent="0.2">
      <c r="B56" s="122"/>
      <c r="C56" s="1213" t="s">
        <v>47</v>
      </c>
      <c r="D56" s="1213"/>
      <c r="E56" s="1214"/>
      <c r="F56" s="354">
        <v>368</v>
      </c>
      <c r="G56" s="354">
        <v>369</v>
      </c>
      <c r="H56" s="355">
        <v>421</v>
      </c>
    </row>
    <row r="57" spans="2:8" ht="53.25" customHeight="1" x14ac:dyDescent="0.2">
      <c r="B57" s="122"/>
      <c r="C57" s="1215" t="s">
        <v>48</v>
      </c>
      <c r="D57" s="1215"/>
      <c r="E57" s="1216"/>
      <c r="F57" s="356">
        <v>6474</v>
      </c>
      <c r="G57" s="356">
        <v>6289</v>
      </c>
      <c r="H57" s="357">
        <v>6672</v>
      </c>
    </row>
    <row r="58" spans="2:8" ht="45.75" customHeight="1" x14ac:dyDescent="0.2">
      <c r="B58" s="123"/>
      <c r="C58" s="1203" t="s">
        <v>573</v>
      </c>
      <c r="D58" s="1204"/>
      <c r="E58" s="1205"/>
      <c r="F58" s="358">
        <v>2725</v>
      </c>
      <c r="G58" s="358">
        <v>2720</v>
      </c>
      <c r="H58" s="359">
        <v>2755</v>
      </c>
    </row>
    <row r="59" spans="2:8" ht="45.75" customHeight="1" x14ac:dyDescent="0.2">
      <c r="B59" s="123"/>
      <c r="C59" s="1203" t="s">
        <v>574</v>
      </c>
      <c r="D59" s="1204"/>
      <c r="E59" s="1205"/>
      <c r="F59" s="358">
        <v>925</v>
      </c>
      <c r="G59" s="358">
        <v>835</v>
      </c>
      <c r="H59" s="359">
        <v>1181</v>
      </c>
    </row>
    <row r="60" spans="2:8" ht="45.75" customHeight="1" x14ac:dyDescent="0.2">
      <c r="B60" s="123"/>
      <c r="C60" s="1203" t="s">
        <v>575</v>
      </c>
      <c r="D60" s="1204"/>
      <c r="E60" s="1205"/>
      <c r="F60" s="358">
        <v>1053</v>
      </c>
      <c r="G60" s="358">
        <v>958</v>
      </c>
      <c r="H60" s="359">
        <v>942</v>
      </c>
    </row>
    <row r="61" spans="2:8" ht="45.75" customHeight="1" x14ac:dyDescent="0.2">
      <c r="B61" s="123"/>
      <c r="C61" s="1203" t="s">
        <v>576</v>
      </c>
      <c r="D61" s="1204"/>
      <c r="E61" s="1205"/>
      <c r="F61" s="358">
        <v>755</v>
      </c>
      <c r="G61" s="358">
        <v>755</v>
      </c>
      <c r="H61" s="359">
        <v>755</v>
      </c>
    </row>
    <row r="62" spans="2:8" ht="45.75" customHeight="1" thickBot="1" x14ac:dyDescent="0.25">
      <c r="B62" s="124"/>
      <c r="C62" s="1206" t="s">
        <v>577</v>
      </c>
      <c r="D62" s="1207"/>
      <c r="E62" s="1208"/>
      <c r="F62" s="360">
        <v>648</v>
      </c>
      <c r="G62" s="360">
        <v>649</v>
      </c>
      <c r="H62" s="361">
        <v>652</v>
      </c>
    </row>
    <row r="63" spans="2:8" ht="52.5" customHeight="1" thickBot="1" x14ac:dyDescent="0.25">
      <c r="B63" s="125"/>
      <c r="C63" s="1209" t="s">
        <v>49</v>
      </c>
      <c r="D63" s="1209"/>
      <c r="E63" s="1210"/>
      <c r="F63" s="362">
        <v>11163</v>
      </c>
      <c r="G63" s="362">
        <v>10988</v>
      </c>
      <c r="H63" s="363">
        <v>11440</v>
      </c>
    </row>
    <row r="64" spans="2:8" ht="13" x14ac:dyDescent="0.2"/>
  </sheetData>
  <sheetProtection algorithmName="SHA-512" hashValue="pUtH3JIJNFmgAUMgZnRg0/Cud+5eBbVmYIyYJXkiFbujQr/fBsKubG8PUuiwysSG7o30b3mC2ToJRWvUdz2wyQ==" saltValue="0/9AtGsN2i9wxbUgh3DS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DE22-213A-4B7F-BBC2-E849ADA13183}">
  <sheetPr>
    <pageSetUpPr fitToPage="1"/>
  </sheetPr>
  <dimension ref="A1:DE85"/>
  <sheetViews>
    <sheetView showGridLines="0" zoomScale="85" zoomScaleNormal="85" zoomScaleSheetLayoutView="55" workbookViewId="0"/>
  </sheetViews>
  <sheetFormatPr defaultColWidth="0" defaultRowHeight="13.6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399999999999999"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399999999999999"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579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580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65" customHeight="1" x14ac:dyDescent="0.2">
      <c r="B43" s="1225"/>
      <c r="AN43" s="1234" t="s">
        <v>581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582</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534</v>
      </c>
      <c r="BQ50" s="1250"/>
      <c r="BR50" s="1250"/>
      <c r="BS50" s="1250"/>
      <c r="BT50" s="1250"/>
      <c r="BU50" s="1250"/>
      <c r="BV50" s="1250"/>
      <c r="BW50" s="1250"/>
      <c r="BX50" s="1250" t="s">
        <v>535</v>
      </c>
      <c r="BY50" s="1250"/>
      <c r="BZ50" s="1250"/>
      <c r="CA50" s="1250"/>
      <c r="CB50" s="1250"/>
      <c r="CC50" s="1250"/>
      <c r="CD50" s="1250"/>
      <c r="CE50" s="1250"/>
      <c r="CF50" s="1250" t="s">
        <v>536</v>
      </c>
      <c r="CG50" s="1250"/>
      <c r="CH50" s="1250"/>
      <c r="CI50" s="1250"/>
      <c r="CJ50" s="1250"/>
      <c r="CK50" s="1250"/>
      <c r="CL50" s="1250"/>
      <c r="CM50" s="1250"/>
      <c r="CN50" s="1250" t="s">
        <v>537</v>
      </c>
      <c r="CO50" s="1250"/>
      <c r="CP50" s="1250"/>
      <c r="CQ50" s="1250"/>
      <c r="CR50" s="1250"/>
      <c r="CS50" s="1250"/>
      <c r="CT50" s="1250"/>
      <c r="CU50" s="1250"/>
      <c r="CV50" s="1250" t="s">
        <v>538</v>
      </c>
      <c r="CW50" s="1250"/>
      <c r="CX50" s="1250"/>
      <c r="CY50" s="1250"/>
      <c r="CZ50" s="1250"/>
      <c r="DA50" s="1250"/>
      <c r="DB50" s="1250"/>
      <c r="DC50" s="1250"/>
    </row>
    <row r="51" spans="1:109" ht="13.65" customHeight="1" x14ac:dyDescent="0.2">
      <c r="B51" s="1225"/>
      <c r="G51" s="1251"/>
      <c r="H51" s="1251"/>
      <c r="I51" s="1252"/>
      <c r="J51" s="1252"/>
      <c r="K51" s="1253"/>
      <c r="L51" s="1253"/>
      <c r="M51" s="1253"/>
      <c r="N51" s="1253"/>
      <c r="AM51" s="1243"/>
      <c r="AN51" s="1254" t="s">
        <v>583</v>
      </c>
      <c r="AO51" s="1254"/>
      <c r="AP51" s="1254"/>
      <c r="AQ51" s="1254"/>
      <c r="AR51" s="1254"/>
      <c r="AS51" s="1254"/>
      <c r="AT51" s="1254"/>
      <c r="AU51" s="1254"/>
      <c r="AV51" s="1254"/>
      <c r="AW51" s="1254"/>
      <c r="AX51" s="1254"/>
      <c r="AY51" s="1254"/>
      <c r="AZ51" s="1254"/>
      <c r="BA51" s="1254"/>
      <c r="BB51" s="1254" t="s">
        <v>584</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585</v>
      </c>
      <c r="BC53" s="1254"/>
      <c r="BD53" s="1254"/>
      <c r="BE53" s="1254"/>
      <c r="BF53" s="1254"/>
      <c r="BG53" s="1254"/>
      <c r="BH53" s="1254"/>
      <c r="BI53" s="1254"/>
      <c r="BJ53" s="1254"/>
      <c r="BK53" s="1254"/>
      <c r="BL53" s="1254"/>
      <c r="BM53" s="1254"/>
      <c r="BN53" s="1254"/>
      <c r="BO53" s="1254"/>
      <c r="BP53" s="1255">
        <v>57.2</v>
      </c>
      <c r="BQ53" s="1255"/>
      <c r="BR53" s="1255"/>
      <c r="BS53" s="1255"/>
      <c r="BT53" s="1255"/>
      <c r="BU53" s="1255"/>
      <c r="BV53" s="1255"/>
      <c r="BW53" s="1255"/>
      <c r="BX53" s="1255">
        <v>58.7</v>
      </c>
      <c r="BY53" s="1255"/>
      <c r="BZ53" s="1255"/>
      <c r="CA53" s="1255"/>
      <c r="CB53" s="1255"/>
      <c r="CC53" s="1255"/>
      <c r="CD53" s="1255"/>
      <c r="CE53" s="1255"/>
      <c r="CF53" s="1255">
        <v>62.1</v>
      </c>
      <c r="CG53" s="1255"/>
      <c r="CH53" s="1255"/>
      <c r="CI53" s="1255"/>
      <c r="CJ53" s="1255"/>
      <c r="CK53" s="1255"/>
      <c r="CL53" s="1255"/>
      <c r="CM53" s="1255"/>
      <c r="CN53" s="1255">
        <v>62.1</v>
      </c>
      <c r="CO53" s="1255"/>
      <c r="CP53" s="1255"/>
      <c r="CQ53" s="1255"/>
      <c r="CR53" s="1255"/>
      <c r="CS53" s="1255"/>
      <c r="CT53" s="1255"/>
      <c r="CU53" s="1255"/>
      <c r="CV53" s="1255">
        <v>63.6</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586</v>
      </c>
      <c r="AO55" s="1250"/>
      <c r="AP55" s="1250"/>
      <c r="AQ55" s="1250"/>
      <c r="AR55" s="1250"/>
      <c r="AS55" s="1250"/>
      <c r="AT55" s="1250"/>
      <c r="AU55" s="1250"/>
      <c r="AV55" s="1250"/>
      <c r="AW55" s="1250"/>
      <c r="AX55" s="1250"/>
      <c r="AY55" s="1250"/>
      <c r="AZ55" s="1250"/>
      <c r="BA55" s="1250"/>
      <c r="BB55" s="1254" t="s">
        <v>584</v>
      </c>
      <c r="BC55" s="1254"/>
      <c r="BD55" s="1254"/>
      <c r="BE55" s="1254"/>
      <c r="BF55" s="1254"/>
      <c r="BG55" s="1254"/>
      <c r="BH55" s="1254"/>
      <c r="BI55" s="1254"/>
      <c r="BJ55" s="1254"/>
      <c r="BK55" s="1254"/>
      <c r="BL55" s="1254"/>
      <c r="BM55" s="1254"/>
      <c r="BN55" s="1254"/>
      <c r="BO55" s="1254"/>
      <c r="BP55" s="1255">
        <v>10.199999999999999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585</v>
      </c>
      <c r="BC57" s="1254"/>
      <c r="BD57" s="1254"/>
      <c r="BE57" s="1254"/>
      <c r="BF57" s="1254"/>
      <c r="BG57" s="1254"/>
      <c r="BH57" s="1254"/>
      <c r="BI57" s="1254"/>
      <c r="BJ57" s="1254"/>
      <c r="BK57" s="1254"/>
      <c r="BL57" s="1254"/>
      <c r="BM57" s="1254"/>
      <c r="BN57" s="1254"/>
      <c r="BO57" s="1254"/>
      <c r="BP57" s="1255">
        <v>61.1</v>
      </c>
      <c r="BQ57" s="1255"/>
      <c r="BR57" s="1255"/>
      <c r="BS57" s="1255"/>
      <c r="BT57" s="1255"/>
      <c r="BU57" s="1255"/>
      <c r="BV57" s="1255"/>
      <c r="BW57" s="1255"/>
      <c r="BX57" s="1255">
        <v>63.5</v>
      </c>
      <c r="BY57" s="1255"/>
      <c r="BZ57" s="1255"/>
      <c r="CA57" s="1255"/>
      <c r="CB57" s="1255"/>
      <c r="CC57" s="1255"/>
      <c r="CD57" s="1255"/>
      <c r="CE57" s="1255"/>
      <c r="CF57" s="1255">
        <v>65.400000000000006</v>
      </c>
      <c r="CG57" s="1255"/>
      <c r="CH57" s="1255"/>
      <c r="CI57" s="1255"/>
      <c r="CJ57" s="1255"/>
      <c r="CK57" s="1255"/>
      <c r="CL57" s="1255"/>
      <c r="CM57" s="1255"/>
      <c r="CN57" s="1255">
        <v>67</v>
      </c>
      <c r="CO57" s="1255"/>
      <c r="CP57" s="1255"/>
      <c r="CQ57" s="1255"/>
      <c r="CR57" s="1255"/>
      <c r="CS57" s="1255"/>
      <c r="CT57" s="1255"/>
      <c r="CU57" s="1255"/>
      <c r="CV57" s="1255">
        <v>67.8</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587</v>
      </c>
    </row>
    <row r="64" spans="1:109" ht="13" x14ac:dyDescent="0.2">
      <c r="B64" s="1225"/>
      <c r="G64" s="1232"/>
      <c r="I64" s="1265"/>
      <c r="J64" s="1265"/>
      <c r="K64" s="1265"/>
      <c r="L64" s="1265"/>
      <c r="M64" s="1265"/>
      <c r="N64" s="1266"/>
      <c r="AM64" s="1232"/>
      <c r="AN64" s="1232" t="s">
        <v>580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34" t="s">
        <v>588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0"/>
      <c r="I71" s="1271"/>
      <c r="J71" s="1268"/>
      <c r="K71" s="1268"/>
      <c r="L71" s="1269"/>
      <c r="M71" s="1268"/>
      <c r="N71" s="1269"/>
      <c r="AM71" s="1270"/>
      <c r="AN71" s="1219" t="s">
        <v>582</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534</v>
      </c>
      <c r="BQ72" s="1250"/>
      <c r="BR72" s="1250"/>
      <c r="BS72" s="1250"/>
      <c r="BT72" s="1250"/>
      <c r="BU72" s="1250"/>
      <c r="BV72" s="1250"/>
      <c r="BW72" s="1250"/>
      <c r="BX72" s="1250" t="s">
        <v>535</v>
      </c>
      <c r="BY72" s="1250"/>
      <c r="BZ72" s="1250"/>
      <c r="CA72" s="1250"/>
      <c r="CB72" s="1250"/>
      <c r="CC72" s="1250"/>
      <c r="CD72" s="1250"/>
      <c r="CE72" s="1250"/>
      <c r="CF72" s="1250" t="s">
        <v>536</v>
      </c>
      <c r="CG72" s="1250"/>
      <c r="CH72" s="1250"/>
      <c r="CI72" s="1250"/>
      <c r="CJ72" s="1250"/>
      <c r="CK72" s="1250"/>
      <c r="CL72" s="1250"/>
      <c r="CM72" s="1250"/>
      <c r="CN72" s="1250" t="s">
        <v>537</v>
      </c>
      <c r="CO72" s="1250"/>
      <c r="CP72" s="1250"/>
      <c r="CQ72" s="1250"/>
      <c r="CR72" s="1250"/>
      <c r="CS72" s="1250"/>
      <c r="CT72" s="1250"/>
      <c r="CU72" s="1250"/>
      <c r="CV72" s="1250" t="s">
        <v>538</v>
      </c>
      <c r="CW72" s="1250"/>
      <c r="CX72" s="1250"/>
      <c r="CY72" s="1250"/>
      <c r="CZ72" s="1250"/>
      <c r="DA72" s="1250"/>
      <c r="DB72" s="1250"/>
      <c r="DC72" s="1250"/>
    </row>
    <row r="73" spans="2:107" ht="13" x14ac:dyDescent="0.2">
      <c r="B73" s="1225"/>
      <c r="G73" s="1251"/>
      <c r="H73" s="1251"/>
      <c r="I73" s="1251"/>
      <c r="J73" s="1251"/>
      <c r="K73" s="1272"/>
      <c r="L73" s="1272"/>
      <c r="M73" s="1272"/>
      <c r="N73" s="1272"/>
      <c r="AM73" s="1243"/>
      <c r="AN73" s="1254" t="s">
        <v>583</v>
      </c>
      <c r="AO73" s="1254"/>
      <c r="AP73" s="1254"/>
      <c r="AQ73" s="1254"/>
      <c r="AR73" s="1254"/>
      <c r="AS73" s="1254"/>
      <c r="AT73" s="1254"/>
      <c r="AU73" s="1254"/>
      <c r="AV73" s="1254"/>
      <c r="AW73" s="1254"/>
      <c r="AX73" s="1254"/>
      <c r="AY73" s="1254"/>
      <c r="AZ73" s="1254"/>
      <c r="BA73" s="1254"/>
      <c r="BB73" s="1254" t="s">
        <v>584</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589</v>
      </c>
      <c r="BC75" s="1254"/>
      <c r="BD75" s="1254"/>
      <c r="BE75" s="1254"/>
      <c r="BF75" s="1254"/>
      <c r="BG75" s="1254"/>
      <c r="BH75" s="1254"/>
      <c r="BI75" s="1254"/>
      <c r="BJ75" s="1254"/>
      <c r="BK75" s="1254"/>
      <c r="BL75" s="1254"/>
      <c r="BM75" s="1254"/>
      <c r="BN75" s="1254"/>
      <c r="BO75" s="1254"/>
      <c r="BP75" s="1255">
        <v>8.1</v>
      </c>
      <c r="BQ75" s="1255"/>
      <c r="BR75" s="1255"/>
      <c r="BS75" s="1255"/>
      <c r="BT75" s="1255"/>
      <c r="BU75" s="1255"/>
      <c r="BV75" s="1255"/>
      <c r="BW75" s="1255"/>
      <c r="BX75" s="1255">
        <v>9</v>
      </c>
      <c r="BY75" s="1255"/>
      <c r="BZ75" s="1255"/>
      <c r="CA75" s="1255"/>
      <c r="CB75" s="1255"/>
      <c r="CC75" s="1255"/>
      <c r="CD75" s="1255"/>
      <c r="CE75" s="1255"/>
      <c r="CF75" s="1255">
        <v>9.6</v>
      </c>
      <c r="CG75" s="1255"/>
      <c r="CH75" s="1255"/>
      <c r="CI75" s="1255"/>
      <c r="CJ75" s="1255"/>
      <c r="CK75" s="1255"/>
      <c r="CL75" s="1255"/>
      <c r="CM75" s="1255"/>
      <c r="CN75" s="1255">
        <v>10</v>
      </c>
      <c r="CO75" s="1255"/>
      <c r="CP75" s="1255"/>
      <c r="CQ75" s="1255"/>
      <c r="CR75" s="1255"/>
      <c r="CS75" s="1255"/>
      <c r="CT75" s="1255"/>
      <c r="CU75" s="1255"/>
      <c r="CV75" s="1255">
        <v>10</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2"/>
      <c r="L77" s="1272"/>
      <c r="M77" s="1272"/>
      <c r="N77" s="1272"/>
      <c r="AN77" s="1250" t="s">
        <v>586</v>
      </c>
      <c r="AO77" s="1250"/>
      <c r="AP77" s="1250"/>
      <c r="AQ77" s="1250"/>
      <c r="AR77" s="1250"/>
      <c r="AS77" s="1250"/>
      <c r="AT77" s="1250"/>
      <c r="AU77" s="1250"/>
      <c r="AV77" s="1250"/>
      <c r="AW77" s="1250"/>
      <c r="AX77" s="1250"/>
      <c r="AY77" s="1250"/>
      <c r="AZ77" s="1250"/>
      <c r="BA77" s="1250"/>
      <c r="BB77" s="1254" t="s">
        <v>584</v>
      </c>
      <c r="BC77" s="1254"/>
      <c r="BD77" s="1254"/>
      <c r="BE77" s="1254"/>
      <c r="BF77" s="1254"/>
      <c r="BG77" s="1254"/>
      <c r="BH77" s="1254"/>
      <c r="BI77" s="1254"/>
      <c r="BJ77" s="1254"/>
      <c r="BK77" s="1254"/>
      <c r="BL77" s="1254"/>
      <c r="BM77" s="1254"/>
      <c r="BN77" s="1254"/>
      <c r="BO77" s="1254"/>
      <c r="BP77" s="1255">
        <v>10.199999999999999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589</v>
      </c>
      <c r="BC79" s="1254"/>
      <c r="BD79" s="1254"/>
      <c r="BE79" s="1254"/>
      <c r="BF79" s="1254"/>
      <c r="BG79" s="1254"/>
      <c r="BH79" s="1254"/>
      <c r="BI79" s="1254"/>
      <c r="BJ79" s="1254"/>
      <c r="BK79" s="1254"/>
      <c r="BL79" s="1254"/>
      <c r="BM79" s="1254"/>
      <c r="BN79" s="1254"/>
      <c r="BO79" s="1254"/>
      <c r="BP79" s="1255">
        <v>8.6999999999999993</v>
      </c>
      <c r="BQ79" s="1255"/>
      <c r="BR79" s="1255"/>
      <c r="BS79" s="1255"/>
      <c r="BT79" s="1255"/>
      <c r="BU79" s="1255"/>
      <c r="BV79" s="1255"/>
      <c r="BW79" s="1255"/>
      <c r="BX79" s="1255">
        <v>8</v>
      </c>
      <c r="BY79" s="1255"/>
      <c r="BZ79" s="1255"/>
      <c r="CA79" s="1255"/>
      <c r="CB79" s="1255"/>
      <c r="CC79" s="1255"/>
      <c r="CD79" s="1255"/>
      <c r="CE79" s="1255"/>
      <c r="CF79" s="1255">
        <v>8.1</v>
      </c>
      <c r="CG79" s="1255"/>
      <c r="CH79" s="1255"/>
      <c r="CI79" s="1255"/>
      <c r="CJ79" s="1255"/>
      <c r="CK79" s="1255"/>
      <c r="CL79" s="1255"/>
      <c r="CM79" s="1255"/>
      <c r="CN79" s="1255">
        <v>8.4</v>
      </c>
      <c r="CO79" s="1255"/>
      <c r="CP79" s="1255"/>
      <c r="CQ79" s="1255"/>
      <c r="CR79" s="1255"/>
      <c r="CS79" s="1255"/>
      <c r="CT79" s="1255"/>
      <c r="CU79" s="1255"/>
      <c r="CV79" s="1255">
        <v>8.5</v>
      </c>
      <c r="CW79" s="1255"/>
      <c r="CX79" s="1255"/>
      <c r="CY79" s="1255"/>
      <c r="CZ79" s="1255"/>
      <c r="DA79" s="1255"/>
      <c r="DB79" s="1255"/>
      <c r="DC79" s="1255"/>
    </row>
    <row r="80" spans="2:107" ht="13"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XGj1kQkE8dplasOu4LPm8/pmUEFz4LzAfjBBEYCMP6aywG2dv549MSvbFYhuQm7PapFfcKQT+jjLawPkaYIrpQ==" saltValue="DFJFYiwhMmhuPhxjmxZzb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70DF7-93D9-4999-9347-52308CE73C13}">
  <sheetPr>
    <pageSetUpPr fitToPage="1"/>
  </sheetPr>
  <dimension ref="A1:DR125"/>
  <sheetViews>
    <sheetView showGridLines="0" zoomScale="70" zoomScaleNormal="70" zoomScaleSheetLayoutView="70" workbookViewId="0"/>
  </sheetViews>
  <sheetFormatPr defaultColWidth="0" defaultRowHeight="13.65" customHeight="1" zeroHeight="1" x14ac:dyDescent="0.2"/>
  <cols>
    <col min="1" max="34" width="2.453125" style="248" customWidth="1"/>
    <col min="35" max="122" width="2.453125" style="247" customWidth="1"/>
    <col min="123" max="16384" width="2.453125" style="247" hidden="1"/>
  </cols>
  <sheetData>
    <row r="1" spans="1:34" ht="13.6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65" customHeight="1" x14ac:dyDescent="0.2"/>
    <row r="93" spans="25:34" ht="13.65" customHeight="1" x14ac:dyDescent="0.2"/>
    <row r="94" spans="25:34" ht="13.65" customHeight="1" x14ac:dyDescent="0.2">
      <c r="AF94" s="247"/>
      <c r="AG94" s="247"/>
      <c r="AH94" s="247"/>
    </row>
    <row r="95" spans="25:34" ht="13.65" customHeight="1" x14ac:dyDescent="0.2">
      <c r="AH95" s="247"/>
    </row>
    <row r="96" spans="25:34" ht="13.65" customHeight="1" x14ac:dyDescent="0.2"/>
    <row r="97" spans="33:34" ht="13.65" customHeight="1" x14ac:dyDescent="0.2"/>
    <row r="98" spans="33:34" ht="13.65" customHeight="1" x14ac:dyDescent="0.2"/>
    <row r="99" spans="33:34" ht="13.65" customHeight="1" x14ac:dyDescent="0.2"/>
    <row r="100" spans="33:34" ht="13.65" customHeight="1" x14ac:dyDescent="0.2"/>
    <row r="101" spans="33:34" ht="13.65" customHeight="1" x14ac:dyDescent="0.2">
      <c r="AH101" s="247"/>
    </row>
    <row r="102" spans="33:34" ht="13.65" customHeight="1" x14ac:dyDescent="0.2"/>
    <row r="103" spans="33:34" ht="13.65" customHeight="1" x14ac:dyDescent="0.2"/>
    <row r="104" spans="33:34" ht="13.65" customHeight="1" x14ac:dyDescent="0.2">
      <c r="AG104" s="247"/>
      <c r="AH104" s="247"/>
    </row>
    <row r="105" spans="33:34" ht="13.65" customHeight="1" x14ac:dyDescent="0.2"/>
    <row r="106" spans="33:34" ht="13.65" customHeight="1" x14ac:dyDescent="0.2"/>
    <row r="107" spans="33:34" ht="13.65" customHeight="1" x14ac:dyDescent="0.2"/>
    <row r="108" spans="33:34" ht="13.65" customHeight="1" x14ac:dyDescent="0.2"/>
    <row r="109" spans="33:34" ht="13.65" customHeight="1" x14ac:dyDescent="0.2"/>
    <row r="110" spans="33:34" ht="13.65" customHeight="1" x14ac:dyDescent="0.2"/>
    <row r="111" spans="33:34" ht="13.65" customHeight="1" x14ac:dyDescent="0.2"/>
    <row r="112" spans="33:34" ht="13.65" customHeight="1" x14ac:dyDescent="0.2"/>
    <row r="113" spans="34:122" ht="13.65" customHeight="1" x14ac:dyDescent="0.2"/>
    <row r="114" spans="34:122" ht="13.65" customHeight="1" x14ac:dyDescent="0.2"/>
    <row r="115" spans="34:122" ht="13.65" customHeight="1" x14ac:dyDescent="0.2"/>
    <row r="116" spans="34:122" ht="13.65" customHeight="1" x14ac:dyDescent="0.2">
      <c r="AH116" s="247"/>
    </row>
    <row r="117" spans="34:122" ht="13.65" customHeight="1" x14ac:dyDescent="0.2"/>
    <row r="118" spans="34:122" ht="13.65" customHeight="1" x14ac:dyDescent="0.2"/>
    <row r="119" spans="34:122" ht="13.65" customHeight="1" x14ac:dyDescent="0.2"/>
    <row r="120" spans="34:122" ht="13.65" customHeight="1" x14ac:dyDescent="0.2">
      <c r="AH120" s="247"/>
    </row>
    <row r="121" spans="34:122" ht="13.65" customHeight="1" x14ac:dyDescent="0.2">
      <c r="AH121" s="247"/>
    </row>
    <row r="122" spans="34:122" ht="13.65" customHeight="1" x14ac:dyDescent="0.2"/>
    <row r="123" spans="34:122" ht="13.65" customHeight="1" x14ac:dyDescent="0.2"/>
    <row r="124" spans="34:122" ht="13.65" customHeight="1" x14ac:dyDescent="0.2"/>
    <row r="125" spans="34:122" ht="13.65" customHeight="1" x14ac:dyDescent="0.2">
      <c r="DR125" s="247" t="s">
        <v>484</v>
      </c>
    </row>
  </sheetData>
  <sheetProtection algorithmName="SHA-512" hashValue="m5/Bx1S0pUzQ3b6awp7iWTpz4nJcY0kGOP9sIWMBi1T4Iey7VQQcbBMHffdCDjO9kKCE3/HMCsBvHAM0Tqe7YA==" saltValue="PxTEnhLrjW/ajfxapdwF/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A9128-74F5-443A-978E-21C9C1F1668B}">
  <sheetPr>
    <pageSetUpPr fitToPage="1"/>
  </sheetPr>
  <dimension ref="A1:DR125"/>
  <sheetViews>
    <sheetView showGridLines="0" zoomScale="70" zoomScaleNormal="70" zoomScaleSheetLayoutView="55" workbookViewId="0"/>
  </sheetViews>
  <sheetFormatPr defaultColWidth="0" defaultRowHeight="13.65" customHeight="1" zeroHeight="1" x14ac:dyDescent="0.2"/>
  <cols>
    <col min="1" max="34" width="2.453125" style="248" customWidth="1"/>
    <col min="35" max="122" width="2.453125" style="247" customWidth="1"/>
    <col min="123" max="16384" width="2.453125" style="247" hidden="1"/>
  </cols>
  <sheetData>
    <row r="1" spans="2:34" ht="13.6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65" customHeight="1" x14ac:dyDescent="0.2"/>
    <row r="93" spans="25:34" ht="13.65" customHeight="1" x14ac:dyDescent="0.2"/>
    <row r="94" spans="25:34" ht="13.65" customHeight="1" x14ac:dyDescent="0.2">
      <c r="AF94" s="247"/>
      <c r="AG94" s="247"/>
      <c r="AH94" s="247"/>
    </row>
    <row r="95" spans="25:34" ht="13.65" customHeight="1" x14ac:dyDescent="0.2">
      <c r="AH95" s="247"/>
    </row>
    <row r="96" spans="25:34" ht="13.65" customHeight="1" x14ac:dyDescent="0.2"/>
    <row r="97" spans="33:34" ht="13.65" customHeight="1" x14ac:dyDescent="0.2"/>
    <row r="98" spans="33:34" ht="13.65" customHeight="1" x14ac:dyDescent="0.2"/>
    <row r="99" spans="33:34" ht="13.65" customHeight="1" x14ac:dyDescent="0.2"/>
    <row r="100" spans="33:34" ht="13.65" customHeight="1" x14ac:dyDescent="0.2"/>
    <row r="101" spans="33:34" ht="13.65" customHeight="1" x14ac:dyDescent="0.2">
      <c r="AH101" s="247"/>
    </row>
    <row r="102" spans="33:34" ht="13.65" customHeight="1" x14ac:dyDescent="0.2"/>
    <row r="103" spans="33:34" ht="13.65" customHeight="1" x14ac:dyDescent="0.2"/>
    <row r="104" spans="33:34" ht="13.65" customHeight="1" x14ac:dyDescent="0.2">
      <c r="AG104" s="247"/>
      <c r="AH104" s="247"/>
    </row>
    <row r="105" spans="33:34" ht="13.65" customHeight="1" x14ac:dyDescent="0.2"/>
    <row r="106" spans="33:34" ht="13.65" customHeight="1" x14ac:dyDescent="0.2"/>
    <row r="107" spans="33:34" ht="13.65" customHeight="1" x14ac:dyDescent="0.2"/>
    <row r="108" spans="33:34" ht="13.65" customHeight="1" x14ac:dyDescent="0.2"/>
    <row r="109" spans="33:34" ht="13.65" customHeight="1" x14ac:dyDescent="0.2"/>
    <row r="110" spans="33:34" ht="13.65" customHeight="1" x14ac:dyDescent="0.2"/>
    <row r="111" spans="33:34" ht="13.65" customHeight="1" x14ac:dyDescent="0.2"/>
    <row r="112" spans="33:34" ht="13.65" customHeight="1" x14ac:dyDescent="0.2"/>
    <row r="113" spans="34:122" ht="13.65" customHeight="1" x14ac:dyDescent="0.2"/>
    <row r="114" spans="34:122" ht="13.65" customHeight="1" x14ac:dyDescent="0.2"/>
    <row r="115" spans="34:122" ht="13.65" customHeight="1" x14ac:dyDescent="0.2"/>
    <row r="116" spans="34:122" ht="13.65" customHeight="1" x14ac:dyDescent="0.2">
      <c r="AH116" s="247"/>
    </row>
    <row r="117" spans="34:122" ht="13.65" customHeight="1" x14ac:dyDescent="0.2"/>
    <row r="118" spans="34:122" ht="13.65" customHeight="1" x14ac:dyDescent="0.2"/>
    <row r="119" spans="34:122" ht="13.65" customHeight="1" x14ac:dyDescent="0.2"/>
    <row r="120" spans="34:122" ht="13.65" customHeight="1" x14ac:dyDescent="0.2">
      <c r="AH120" s="247"/>
    </row>
    <row r="121" spans="34:122" ht="13.65" customHeight="1" x14ac:dyDescent="0.2">
      <c r="AH121" s="247"/>
    </row>
    <row r="122" spans="34:122" ht="13.65" customHeight="1" x14ac:dyDescent="0.2"/>
    <row r="123" spans="34:122" ht="13.65" customHeight="1" x14ac:dyDescent="0.2"/>
    <row r="124" spans="34:122" ht="13.65" customHeight="1" x14ac:dyDescent="0.2"/>
    <row r="125" spans="34:122" ht="13.65" customHeight="1" x14ac:dyDescent="0.2">
      <c r="DR125" s="247" t="s">
        <v>484</v>
      </c>
    </row>
  </sheetData>
  <sheetProtection algorithmName="SHA-512" hashValue="caz4QAyDE32aZFJES4vXx6wW/FGQtixB47p/PoN1vg/xuk0/w2L8uthAm3M/nPxzbfP9ddyT2DVIExBhz7FjAw==" saltValue="SndJpJs1Tm2xAf1r4u3oq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533</v>
      </c>
      <c r="G2" s="139"/>
      <c r="H2" s="140"/>
    </row>
    <row r="3" spans="1:8" x14ac:dyDescent="0.2">
      <c r="A3" s="136" t="s">
        <v>526</v>
      </c>
      <c r="B3" s="141"/>
      <c r="C3" s="142"/>
      <c r="D3" s="143">
        <v>95187</v>
      </c>
      <c r="E3" s="144"/>
      <c r="F3" s="145">
        <v>125418</v>
      </c>
      <c r="G3" s="146"/>
      <c r="H3" s="147"/>
    </row>
    <row r="4" spans="1:8" x14ac:dyDescent="0.2">
      <c r="A4" s="148"/>
      <c r="B4" s="149"/>
      <c r="C4" s="150"/>
      <c r="D4" s="151">
        <v>42130</v>
      </c>
      <c r="E4" s="152"/>
      <c r="F4" s="153">
        <v>60445</v>
      </c>
      <c r="G4" s="154"/>
      <c r="H4" s="155"/>
    </row>
    <row r="5" spans="1:8" x14ac:dyDescent="0.2">
      <c r="A5" s="136" t="s">
        <v>528</v>
      </c>
      <c r="B5" s="141"/>
      <c r="C5" s="142"/>
      <c r="D5" s="143">
        <v>106188</v>
      </c>
      <c r="E5" s="144"/>
      <c r="F5" s="145">
        <v>108384</v>
      </c>
      <c r="G5" s="146"/>
      <c r="H5" s="147"/>
    </row>
    <row r="6" spans="1:8" x14ac:dyDescent="0.2">
      <c r="A6" s="148"/>
      <c r="B6" s="149"/>
      <c r="C6" s="150"/>
      <c r="D6" s="151">
        <v>49507</v>
      </c>
      <c r="E6" s="152"/>
      <c r="F6" s="153">
        <v>51153</v>
      </c>
      <c r="G6" s="154"/>
      <c r="H6" s="155"/>
    </row>
    <row r="7" spans="1:8" x14ac:dyDescent="0.2">
      <c r="A7" s="136" t="s">
        <v>529</v>
      </c>
      <c r="B7" s="141"/>
      <c r="C7" s="142"/>
      <c r="D7" s="143">
        <v>75958</v>
      </c>
      <c r="E7" s="144"/>
      <c r="F7" s="145">
        <v>80959</v>
      </c>
      <c r="G7" s="146"/>
      <c r="H7" s="147"/>
    </row>
    <row r="8" spans="1:8" x14ac:dyDescent="0.2">
      <c r="A8" s="148"/>
      <c r="B8" s="149"/>
      <c r="C8" s="150"/>
      <c r="D8" s="151">
        <v>44742</v>
      </c>
      <c r="E8" s="152"/>
      <c r="F8" s="153">
        <v>43928</v>
      </c>
      <c r="G8" s="154"/>
      <c r="H8" s="155"/>
    </row>
    <row r="9" spans="1:8" x14ac:dyDescent="0.2">
      <c r="A9" s="136" t="s">
        <v>530</v>
      </c>
      <c r="B9" s="141"/>
      <c r="C9" s="142"/>
      <c r="D9" s="143">
        <v>83960</v>
      </c>
      <c r="E9" s="144"/>
      <c r="F9" s="145">
        <v>117242</v>
      </c>
      <c r="G9" s="146"/>
      <c r="H9" s="147"/>
    </row>
    <row r="10" spans="1:8" x14ac:dyDescent="0.2">
      <c r="A10" s="148"/>
      <c r="B10" s="149"/>
      <c r="C10" s="150"/>
      <c r="D10" s="151">
        <v>56470</v>
      </c>
      <c r="E10" s="152"/>
      <c r="F10" s="153">
        <v>59234</v>
      </c>
      <c r="G10" s="154"/>
      <c r="H10" s="155"/>
    </row>
    <row r="11" spans="1:8" x14ac:dyDescent="0.2">
      <c r="A11" s="136" t="s">
        <v>531</v>
      </c>
      <c r="B11" s="141"/>
      <c r="C11" s="142"/>
      <c r="D11" s="143">
        <v>88855</v>
      </c>
      <c r="E11" s="144"/>
      <c r="F11" s="145">
        <v>113894</v>
      </c>
      <c r="G11" s="146"/>
      <c r="H11" s="147"/>
    </row>
    <row r="12" spans="1:8" x14ac:dyDescent="0.2">
      <c r="A12" s="148"/>
      <c r="B12" s="149"/>
      <c r="C12" s="156"/>
      <c r="D12" s="151">
        <v>57677</v>
      </c>
      <c r="E12" s="152"/>
      <c r="F12" s="153">
        <v>65544</v>
      </c>
      <c r="G12" s="154"/>
      <c r="H12" s="155"/>
    </row>
    <row r="13" spans="1:8" x14ac:dyDescent="0.2">
      <c r="A13" s="136"/>
      <c r="B13" s="141"/>
      <c r="C13" s="157"/>
      <c r="D13" s="158">
        <v>90030</v>
      </c>
      <c r="E13" s="159"/>
      <c r="F13" s="160">
        <v>109179</v>
      </c>
      <c r="G13" s="161"/>
      <c r="H13" s="147"/>
    </row>
    <row r="14" spans="1:8" x14ac:dyDescent="0.2">
      <c r="A14" s="148"/>
      <c r="B14" s="149"/>
      <c r="C14" s="150"/>
      <c r="D14" s="151">
        <v>50105</v>
      </c>
      <c r="E14" s="152"/>
      <c r="F14" s="153">
        <v>56061</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6.68</v>
      </c>
      <c r="C19" s="162">
        <f>ROUND(VALUE(SUBSTITUTE(実質収支比率等に係る経年分析!G$48,"▲","-")),2)</f>
        <v>7.85</v>
      </c>
      <c r="D19" s="162">
        <f>ROUND(VALUE(SUBSTITUTE(実質収支比率等に係る経年分析!H$48,"▲","-")),2)</f>
        <v>7.41</v>
      </c>
      <c r="E19" s="162">
        <f>ROUND(VALUE(SUBSTITUTE(実質収支比率等に係る経年分析!I$48,"▲","-")),2)</f>
        <v>6.42</v>
      </c>
      <c r="F19" s="162">
        <f>ROUND(VALUE(SUBSTITUTE(実質収支比率等に係る経年分析!J$48,"▲","-")),2)</f>
        <v>0.22</v>
      </c>
    </row>
    <row r="20" spans="1:11" x14ac:dyDescent="0.2">
      <c r="A20" s="162" t="s">
        <v>53</v>
      </c>
      <c r="B20" s="162">
        <f>ROUND(VALUE(SUBSTITUTE(実質収支比率等に係る経年分析!F$47,"▲","-")),2)</f>
        <v>42.85</v>
      </c>
      <c r="C20" s="162">
        <f>ROUND(VALUE(SUBSTITUTE(実質収支比率等に係る経年分析!G$47,"▲","-")),2)</f>
        <v>43.98</v>
      </c>
      <c r="D20" s="162">
        <f>ROUND(VALUE(SUBSTITUTE(実質収支比率等に係る経年分析!H$47,"▲","-")),2)</f>
        <v>45.72</v>
      </c>
      <c r="E20" s="162">
        <f>ROUND(VALUE(SUBSTITUTE(実質収支比率等に係る経年分析!I$47,"▲","-")),2)</f>
        <v>46</v>
      </c>
      <c r="F20" s="162">
        <f>ROUND(VALUE(SUBSTITUTE(実質収支比率等に係る経年分析!J$47,"▲","-")),2)</f>
        <v>46.41</v>
      </c>
    </row>
    <row r="21" spans="1:11" x14ac:dyDescent="0.2">
      <c r="A21" s="162" t="s">
        <v>54</v>
      </c>
      <c r="B21" s="162">
        <f>IF(ISNUMBER(VALUE(SUBSTITUTE(実質収支比率等に係る経年分析!F$49,"▲","-"))),ROUND(VALUE(SUBSTITUTE(実質収支比率等に係る経年分析!F$49,"▲","-")),2),NA())</f>
        <v>-4.12</v>
      </c>
      <c r="C21" s="162">
        <f>IF(ISNUMBER(VALUE(SUBSTITUTE(実質収支比率等に係る経年分析!G$49,"▲","-"))),ROUND(VALUE(SUBSTITUTE(実質収支比率等に係る経年分析!G$49,"▲","-")),2),NA())</f>
        <v>3.55</v>
      </c>
      <c r="D21" s="162">
        <f>IF(ISNUMBER(VALUE(SUBSTITUTE(実質収支比率等に係る経年分析!H$49,"▲","-"))),ROUND(VALUE(SUBSTITUTE(実質収支比率等に係る経年分析!H$49,"▲","-")),2),NA())</f>
        <v>-0.65</v>
      </c>
      <c r="E21" s="162">
        <f>IF(ISNUMBER(VALUE(SUBSTITUTE(実質収支比率等に係る経年分析!I$49,"▲","-"))),ROUND(VALUE(SUBSTITUTE(実質収支比率等に係る経年分析!I$49,"▲","-")),2),NA())</f>
        <v>-0.92</v>
      </c>
      <c r="F21" s="162">
        <f>IF(ISNUMBER(VALUE(SUBSTITUTE(実質収支比率等に係る経年分析!J$49,"▲","-"))),ROUND(VALUE(SUBSTITUTE(実質収支比率等に係る経年分析!J$49,"▲","-")),2),NA())</f>
        <v>-6.07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0.16</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一般会計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6.61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7.77</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7.35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6.3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0.12</v>
      </c>
    </row>
    <row r="30" spans="1:11" x14ac:dyDescent="0.2">
      <c r="A30" s="163" t="str">
        <f>IF(連結実質赤字比率に係る赤字・黒字の構成分析!C$40="",NA(),連結実質赤字比率に係る赤字・黒字の構成分析!C$40)</f>
        <v>下水道事業会計(農集集落排水事業)</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0.16</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0.27</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0.28000000000000003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0.27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0.39</v>
      </c>
    </row>
    <row r="34" spans="1:16" x14ac:dyDescent="0.2">
      <c r="A34" s="163" t="str">
        <f>IF(連結実質赤字比率に係る赤字・黒字の構成分析!C$36="",NA(),連結実質赤字比率に係る赤字・黒字の構成分析!C$36)</f>
        <v>下水道事業会計(特定地域生活排水処理事業)</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0.52</v>
      </c>
    </row>
    <row r="35" spans="1:16" x14ac:dyDescent="0.2">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2.57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3.15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3.94</v>
      </c>
    </row>
    <row r="36" spans="1:16" x14ac:dyDescent="0.2">
      <c r="A36" s="163" t="str">
        <f>IF(連結実質赤字比率に係る赤字・黒字の構成分析!C$34="",NA(),連結実質赤字比率に係る赤字・黒字の構成分析!C$34)</f>
        <v>上水道事業会計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9.3000000000000007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9.81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9.9499999999999993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2005</v>
      </c>
      <c r="E42" s="164"/>
      <c r="F42" s="164"/>
      <c r="G42" s="164">
        <f>'実質公債費比率（分子）の構造'!L$52</f>
        <v>1935</v>
      </c>
      <c r="H42" s="164"/>
      <c r="I42" s="164"/>
      <c r="J42" s="164">
        <f>'実質公債費比率（分子）の構造'!M$52</f>
        <v>1849</v>
      </c>
      <c r="K42" s="164"/>
      <c r="L42" s="164"/>
      <c r="M42" s="164">
        <f>'実質公債費比率（分子）の構造'!N$52</f>
        <v>1802</v>
      </c>
      <c r="N42" s="164"/>
      <c r="O42" s="164"/>
      <c r="P42" s="164">
        <f>'実質公債費比率（分子）の構造'!O$52</f>
        <v>1649</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2">
      <c r="A44" s="164" t="s">
        <v>62</v>
      </c>
      <c r="B44" s="164">
        <f>'実質公債費比率（分子）の構造'!K$50</f>
        <v>5</v>
      </c>
      <c r="C44" s="164"/>
      <c r="D44" s="164"/>
      <c r="E44" s="164">
        <f>'実質公債費比率（分子）の構造'!L$50</f>
        <v>5</v>
      </c>
      <c r="F44" s="164"/>
      <c r="G44" s="164"/>
      <c r="H44" s="164">
        <f>'実質公債費比率（分子）の構造'!M$50</f>
        <v>5</v>
      </c>
      <c r="I44" s="164"/>
      <c r="J44" s="164"/>
      <c r="K44" s="164">
        <f>'実質公債費比率（分子）の構造'!N$50</f>
        <v>3</v>
      </c>
      <c r="L44" s="164"/>
      <c r="M44" s="164"/>
      <c r="N44" s="164">
        <f>'実質公債費比率（分子）の構造'!O$50</f>
        <v>3</v>
      </c>
      <c r="O44" s="164"/>
      <c r="P44" s="164"/>
    </row>
    <row r="45" spans="1:16" x14ac:dyDescent="0.2">
      <c r="A45" s="164" t="s">
        <v>63</v>
      </c>
      <c r="B45" s="164">
        <f>'実質公債費比率（分子）の構造'!K$49</f>
        <v>19</v>
      </c>
      <c r="C45" s="164"/>
      <c r="D45" s="164"/>
      <c r="E45" s="164">
        <f>'実質公債費比率（分子）の構造'!L$49</f>
        <v>19</v>
      </c>
      <c r="F45" s="164"/>
      <c r="G45" s="164"/>
      <c r="H45" s="164">
        <f>'実質公債費比率（分子）の構造'!M$49</f>
        <v>22</v>
      </c>
      <c r="I45" s="164"/>
      <c r="J45" s="164"/>
      <c r="K45" s="164">
        <f>'実質公債費比率（分子）の構造'!N$49</f>
        <v>22</v>
      </c>
      <c r="L45" s="164"/>
      <c r="M45" s="164"/>
      <c r="N45" s="164">
        <f>'実質公債費比率（分子）の構造'!O$49</f>
        <v>22</v>
      </c>
      <c r="O45" s="164"/>
      <c r="P45" s="164"/>
    </row>
    <row r="46" spans="1:16" x14ac:dyDescent="0.2">
      <c r="A46" s="164" t="s">
        <v>64</v>
      </c>
      <c r="B46" s="164">
        <f>'実質公債費比率（分子）の構造'!K$48</f>
        <v>185</v>
      </c>
      <c r="C46" s="164"/>
      <c r="D46" s="164"/>
      <c r="E46" s="164">
        <f>'実質公債費比率（分子）の構造'!L$48</f>
        <v>201</v>
      </c>
      <c r="F46" s="164"/>
      <c r="G46" s="164"/>
      <c r="H46" s="164">
        <f>'実質公債費比率（分子）の構造'!M$48</f>
        <v>219</v>
      </c>
      <c r="I46" s="164"/>
      <c r="J46" s="164"/>
      <c r="K46" s="164">
        <f>'実質公債費比率（分子）の構造'!N$48</f>
        <v>215</v>
      </c>
      <c r="L46" s="164"/>
      <c r="M46" s="164"/>
      <c r="N46" s="164">
        <f>'実質公債費比率（分子）の構造'!O$48</f>
        <v>167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2494</v>
      </c>
      <c r="C49" s="164"/>
      <c r="D49" s="164"/>
      <c r="E49" s="164">
        <f>'実質公債費比率（分子）の構造'!L$45</f>
        <v>2445</v>
      </c>
      <c r="F49" s="164"/>
      <c r="G49" s="164"/>
      <c r="H49" s="164">
        <f>'実質公債費比率（分子）の構造'!M$45</f>
        <v>2381</v>
      </c>
      <c r="I49" s="164"/>
      <c r="J49" s="164"/>
      <c r="K49" s="164">
        <f>'実質公債費比率（分子）の構造'!N$45</f>
        <v>2367</v>
      </c>
      <c r="L49" s="164"/>
      <c r="M49" s="164"/>
      <c r="N49" s="164">
        <f>'実質公債費比率（分子）の構造'!O$45</f>
        <v>2166</v>
      </c>
      <c r="O49" s="164"/>
      <c r="P49" s="164"/>
    </row>
    <row r="50" spans="1:16" x14ac:dyDescent="0.2">
      <c r="A50" s="164" t="s">
        <v>67</v>
      </c>
      <c r="B50" s="164" t="e">
        <f>NA()</f>
        <v>#N/A</v>
      </c>
      <c r="C50" s="164">
        <f>IF(ISNUMBER('実質公債費比率（分子）の構造'!K$53),'実質公債費比率（分子）の構造'!K$53,NA())</f>
        <v>698</v>
      </c>
      <c r="D50" s="164" t="e">
        <f>NA()</f>
        <v>#N/A</v>
      </c>
      <c r="E50" s="164" t="e">
        <f>NA()</f>
        <v>#N/A</v>
      </c>
      <c r="F50" s="164">
        <f>IF(ISNUMBER('実質公債費比率（分子）の構造'!L$53),'実質公債費比率（分子）の構造'!L$53,NA())</f>
        <v>735</v>
      </c>
      <c r="G50" s="164" t="e">
        <f>NA()</f>
        <v>#N/A</v>
      </c>
      <c r="H50" s="164" t="e">
        <f>NA()</f>
        <v>#N/A</v>
      </c>
      <c r="I50" s="164">
        <f>IF(ISNUMBER('実質公債費比率（分子）の構造'!M$53),'実質公債費比率（分子）の構造'!M$53,NA())</f>
        <v>778</v>
      </c>
      <c r="J50" s="164" t="e">
        <f>NA()</f>
        <v>#N/A</v>
      </c>
      <c r="K50" s="164" t="e">
        <f>NA()</f>
        <v>#N/A</v>
      </c>
      <c r="L50" s="164">
        <f>IF(ISNUMBER('実質公債費比率（分子）の構造'!N$53),'実質公債費比率（分子）の構造'!N$53,NA())</f>
        <v>805</v>
      </c>
      <c r="M50" s="164" t="e">
        <f>NA()</f>
        <v>#N/A</v>
      </c>
      <c r="N50" s="164" t="e">
        <f>NA()</f>
        <v>#N/A</v>
      </c>
      <c r="O50" s="164">
        <f>IF(ISNUMBER('実質公債費比率（分子）の構造'!O$53),'実質公債費比率（分子）の構造'!O$53,NA())</f>
        <v>709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15244</v>
      </c>
      <c r="E56" s="163"/>
      <c r="F56" s="163"/>
      <c r="G56" s="163">
        <f>'将来負担比率（分子）の構造'!J$52</f>
        <v>14191</v>
      </c>
      <c r="H56" s="163"/>
      <c r="I56" s="163"/>
      <c r="J56" s="163">
        <f>'将来負担比率（分子）の構造'!K$52</f>
        <v>13035</v>
      </c>
      <c r="K56" s="163"/>
      <c r="L56" s="163"/>
      <c r="M56" s="163">
        <f>'将来負担比率（分子）の構造'!L$52</f>
        <v>12230</v>
      </c>
      <c r="N56" s="163"/>
      <c r="O56" s="163"/>
      <c r="P56" s="163">
        <f>'将来負担比率（分子）の構造'!M$52</f>
        <v>11115</v>
      </c>
    </row>
    <row r="57" spans="1:16" x14ac:dyDescent="0.2">
      <c r="A57" s="163" t="s">
        <v>42</v>
      </c>
      <c r="B57" s="163"/>
      <c r="C57" s="163"/>
      <c r="D57" s="163">
        <f>'将来負担比率（分子）の構造'!I$51</f>
        <v>39</v>
      </c>
      <c r="E57" s="163"/>
      <c r="F57" s="163"/>
      <c r="G57" s="163">
        <f>'将来負担比率（分子）の構造'!J$51</f>
        <v>28</v>
      </c>
      <c r="H57" s="163"/>
      <c r="I57" s="163"/>
      <c r="J57" s="163">
        <f>'将来負担比率（分子）の構造'!K$51</f>
        <v>23</v>
      </c>
      <c r="K57" s="163"/>
      <c r="L57" s="163"/>
      <c r="M57" s="163">
        <f>'将来負担比率（分子）の構造'!L$51</f>
        <v>19</v>
      </c>
      <c r="N57" s="163"/>
      <c r="O57" s="163"/>
      <c r="P57" s="163">
        <f>'将来負担比率（分子）の構造'!M$51</f>
        <v>14</v>
      </c>
    </row>
    <row r="58" spans="1:16" x14ac:dyDescent="0.2">
      <c r="A58" s="163" t="s">
        <v>41</v>
      </c>
      <c r="B58" s="163"/>
      <c r="C58" s="163"/>
      <c r="D58" s="163">
        <f>'将来負担比率（分子）の構造'!I$50</f>
        <v>8251</v>
      </c>
      <c r="E58" s="163"/>
      <c r="F58" s="163"/>
      <c r="G58" s="163">
        <f>'将来負担比率（分子）の構造'!J$50</f>
        <v>8585</v>
      </c>
      <c r="H58" s="163"/>
      <c r="I58" s="163"/>
      <c r="J58" s="163">
        <f>'将来負担比率（分子）の構造'!K$50</f>
        <v>8657</v>
      </c>
      <c r="K58" s="163"/>
      <c r="L58" s="163"/>
      <c r="M58" s="163">
        <f>'将来負担比率（分子）の構造'!L$50</f>
        <v>8514</v>
      </c>
      <c r="N58" s="163"/>
      <c r="O58" s="163"/>
      <c r="P58" s="163">
        <f>'将来負担比率（分子）の構造'!M$50</f>
        <v>8946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0</v>
      </c>
      <c r="C61" s="163"/>
      <c r="D61" s="163"/>
      <c r="E61" s="163">
        <f>'将来負担比率（分子）の構造'!J$46</f>
        <v>0</v>
      </c>
      <c r="F61" s="163"/>
      <c r="G61" s="163"/>
      <c r="H61" s="163">
        <f>'将来負担比率（分子）の構造'!K$46</f>
        <v>0</v>
      </c>
      <c r="I61" s="163"/>
      <c r="J61" s="163"/>
      <c r="K61" s="163">
        <f>'将来負担比率（分子）の構造'!L$46</f>
        <v>0</v>
      </c>
      <c r="L61" s="163"/>
      <c r="M61" s="163"/>
      <c r="N61" s="163">
        <f>'将来負担比率（分子）の構造'!M$46</f>
        <v>0</v>
      </c>
      <c r="O61" s="163"/>
      <c r="P61" s="163"/>
    </row>
    <row r="62" spans="1:16" x14ac:dyDescent="0.2">
      <c r="A62" s="163" t="s">
        <v>35</v>
      </c>
      <c r="B62" s="163">
        <f>'将来負担比率（分子）の構造'!I$45</f>
        <v>2763</v>
      </c>
      <c r="C62" s="163"/>
      <c r="D62" s="163"/>
      <c r="E62" s="163">
        <f>'将来負担比率（分子）の構造'!J$45</f>
        <v>2665</v>
      </c>
      <c r="F62" s="163"/>
      <c r="G62" s="163"/>
      <c r="H62" s="163">
        <f>'将来負担比率（分子）の構造'!K$45</f>
        <v>2619</v>
      </c>
      <c r="I62" s="163"/>
      <c r="J62" s="163"/>
      <c r="K62" s="163">
        <f>'将来負担比率（分子）の構造'!L$45</f>
        <v>2492</v>
      </c>
      <c r="L62" s="163"/>
      <c r="M62" s="163"/>
      <c r="N62" s="163">
        <f>'将来負担比率（分子）の構造'!M$45</f>
        <v>2380</v>
      </c>
      <c r="O62" s="163"/>
      <c r="P62" s="163"/>
    </row>
    <row r="63" spans="1:16" x14ac:dyDescent="0.2">
      <c r="A63" s="163" t="s">
        <v>34</v>
      </c>
      <c r="B63" s="163">
        <f>'将来負担比率（分子）の構造'!I$44</f>
        <v>207</v>
      </c>
      <c r="C63" s="163"/>
      <c r="D63" s="163"/>
      <c r="E63" s="163">
        <f>'将来負担比率（分子）の構造'!J$44</f>
        <v>173</v>
      </c>
      <c r="F63" s="163"/>
      <c r="G63" s="163"/>
      <c r="H63" s="163">
        <f>'将来負担比率（分子）の構造'!K$44</f>
        <v>151</v>
      </c>
      <c r="I63" s="163"/>
      <c r="J63" s="163"/>
      <c r="K63" s="163">
        <f>'将来負担比率（分子）の構造'!L$44</f>
        <v>202</v>
      </c>
      <c r="L63" s="163"/>
      <c r="M63" s="163"/>
      <c r="N63" s="163">
        <f>'将来負担比率（分子）の構造'!M$44</f>
        <v>219</v>
      </c>
      <c r="O63" s="163"/>
      <c r="P63" s="163"/>
    </row>
    <row r="64" spans="1:16" x14ac:dyDescent="0.2">
      <c r="A64" s="163" t="s">
        <v>33</v>
      </c>
      <c r="B64" s="163">
        <f>'将来負担比率（分子）の構造'!I$43</f>
        <v>2015</v>
      </c>
      <c r="C64" s="163"/>
      <c r="D64" s="163"/>
      <c r="E64" s="163">
        <f>'将来負担比率（分子）の構造'!J$43</f>
        <v>1933</v>
      </c>
      <c r="F64" s="163"/>
      <c r="G64" s="163"/>
      <c r="H64" s="163">
        <f>'将来負担比率（分子）の構造'!K$43</f>
        <v>1910</v>
      </c>
      <c r="I64" s="163"/>
      <c r="J64" s="163"/>
      <c r="K64" s="163">
        <f>'将来負担比率（分子）の構造'!L$43</f>
        <v>1938</v>
      </c>
      <c r="L64" s="163"/>
      <c r="M64" s="163"/>
      <c r="N64" s="163">
        <f>'将来負担比率（分子）の構造'!M$43</f>
        <v>1666</v>
      </c>
      <c r="O64" s="163"/>
      <c r="P64" s="163"/>
    </row>
    <row r="65" spans="1:16" x14ac:dyDescent="0.2">
      <c r="A65" s="163" t="s">
        <v>32</v>
      </c>
      <c r="B65" s="163">
        <f>'将来負担比率（分子）の構造'!I$42</f>
        <v>25</v>
      </c>
      <c r="C65" s="163"/>
      <c r="D65" s="163"/>
      <c r="E65" s="163">
        <f>'将来負担比率（分子）の構造'!J$42</f>
        <v>20</v>
      </c>
      <c r="F65" s="163"/>
      <c r="G65" s="163"/>
      <c r="H65" s="163">
        <f>'将来負担比率（分子）の構造'!K$42</f>
        <v>15</v>
      </c>
      <c r="I65" s="163"/>
      <c r="J65" s="163"/>
      <c r="K65" s="163">
        <f>'将来負担比率（分子）の構造'!L$42</f>
        <v>12</v>
      </c>
      <c r="L65" s="163"/>
      <c r="M65" s="163"/>
      <c r="N65" s="163">
        <f>'将来負担比率（分子）の構造'!M$42</f>
        <v>10</v>
      </c>
      <c r="O65" s="163"/>
      <c r="P65" s="163"/>
    </row>
    <row r="66" spans="1:16" x14ac:dyDescent="0.2">
      <c r="A66" s="163" t="s">
        <v>31</v>
      </c>
      <c r="B66" s="163">
        <f>'将来負担比率（分子）の構造'!I$41</f>
        <v>18014</v>
      </c>
      <c r="C66" s="163"/>
      <c r="D66" s="163"/>
      <c r="E66" s="163">
        <f>'将来負担比率（分子）の構造'!J$41</f>
        <v>16915</v>
      </c>
      <c r="F66" s="163"/>
      <c r="G66" s="163"/>
      <c r="H66" s="163">
        <f>'将来負担比率（分子）の構造'!K$41</f>
        <v>15480</v>
      </c>
      <c r="I66" s="163"/>
      <c r="J66" s="163"/>
      <c r="K66" s="163">
        <f>'将来負担比率（分子）の構造'!L$41</f>
        <v>14011</v>
      </c>
      <c r="L66" s="163"/>
      <c r="M66" s="163"/>
      <c r="N66" s="163">
        <f>'将来負担比率（分子）の構造'!M$41</f>
        <v>12666</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4321</v>
      </c>
      <c r="C72" s="167">
        <f>基金残高に係る経年分析!G55</f>
        <v>4331</v>
      </c>
      <c r="D72" s="167">
        <f>基金残高に係る経年分析!H55</f>
        <v>4346</v>
      </c>
    </row>
    <row r="73" spans="1:16" x14ac:dyDescent="0.2">
      <c r="A73" s="166" t="s">
        <v>74</v>
      </c>
      <c r="B73" s="167">
        <f>基金残高に係る経年分析!F56</f>
        <v>368</v>
      </c>
      <c r="C73" s="167">
        <f>基金残高に係る経年分析!G56</f>
        <v>369</v>
      </c>
      <c r="D73" s="167">
        <f>基金残高に係る経年分析!H56</f>
        <v>421</v>
      </c>
    </row>
    <row r="74" spans="1:16" x14ac:dyDescent="0.2">
      <c r="A74" s="166" t="s">
        <v>75</v>
      </c>
      <c r="B74" s="167">
        <f>基金残高に係る経年分析!F57</f>
        <v>6474</v>
      </c>
      <c r="C74" s="167">
        <f>基金残高に係る経年分析!G57</f>
        <v>6289</v>
      </c>
      <c r="D74" s="167">
        <f>基金残高に係る経年分析!H57</f>
        <v>6672</v>
      </c>
    </row>
  </sheetData>
  <sheetProtection algorithmName="SHA-512" hashValue="1bMwwgIEWjRe9j3p1xLZjuASnv7sPSsUilyrUQGZqaRZxbguySepTPw3eXrmbxyNcEtMLyfmEu53hKj3IuNCbA==" saltValue="eXD5TBcqAcOpApZ2NggPD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2026-03-23T02:46:17Z</cp:lastPrinted>
  <dcterms:created xsi:type="dcterms:W3CDTF">2026-02-23T08:53:31Z</dcterms:created>
  <dcterms:modified xsi:type="dcterms:W3CDTF">2026-09-18T06:59:54Z</dcterms:modified>
  <cp:category/>
</cp:coreProperties>
</file>