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pref.net-shw.ehime.jp\shares2\健康増進課\☆健康増進課\★決算\☆母子保健係\07 事業関係\●●周産期補助金\R9\07_医療施設等経営強化緊急支援事業\081018 ☆活用意向調査（県→医療機関）\01_起案\"/>
    </mc:Choice>
  </mc:AlternateContent>
  <xr:revisionPtr revIDLastSave="0" documentId="8_{2E904904-072B-49B1-AEB7-21F5EF70FB24}" xr6:coauthVersionLast="47" xr6:coauthVersionMax="47" xr10:uidLastSave="{00000000-0000-0000-0000-000000000000}"/>
  <bookViews>
    <workbookView xWindow="28680" yWindow="-120" windowWidth="29040" windowHeight="15720" xr2:uid="{EA9A62B2-6903-4B1A-A45C-3BF1B5AFF2A4}"/>
  </bookViews>
  <sheets>
    <sheet name="基本情報（必ず入力）" sheetId="5" r:id="rId1"/>
    <sheet name="回答様式_別表３　事業計画書_分娩取扱施設支援事業" sheetId="1" r:id="rId2"/>
  </sheets>
  <definedNames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aaa" hidden="1">#REF!</definedName>
    <definedName name="aaaaaaaaaaaaaaaaaa" hidden="1">#REF!</definedName>
    <definedName name="E" hidden="1">#REF!</definedName>
    <definedName name="ff" hidden="1">#REF!</definedName>
    <definedName name="ｌ" hidden="1">#REF!</definedName>
    <definedName name="_xlnm.Print_Area" localSheetId="1">'回答様式_別表３　事業計画書_分娩取扱施設支援事業'!$A$1:$Y$35</definedName>
    <definedName name="_xlnm.Print_Area" localSheetId="0">'基本情報（必ず入力）'!$A$1:$C$8</definedName>
    <definedName name="_xlnm.Print_Area">#REF!</definedName>
    <definedName name="_xlnm.Print_Titles" localSheetId="1">'回答様式_別表３　事業計画書_分娩取扱施設支援事業'!$1:$3</definedName>
    <definedName name="ｗ" localSheetId="0" hidden="1">#REF!</definedName>
    <definedName name="ｗ" hidden="1">#REF!</definedName>
    <definedName name="あ" localSheetId="0" hidden="1">#REF!</definedName>
    <definedName name="あ" hidden="1">#REF!</definedName>
    <definedName name="ああ" localSheetId="0" hidden="1">#REF!</definedName>
    <definedName name="ああ" hidden="1">#REF!</definedName>
    <definedName name="い" hidden="1">#REF!</definedName>
    <definedName name="き" hidden="1">#REF!</definedName>
    <definedName name="こ" hidden="1">#REF!</definedName>
    <definedName name="こ」" hidden="1">#REF!</definedName>
    <definedName name="さいとう" hidden="1">#REF!</definedName>
    <definedName name="ブロック">#REF!</definedName>
    <definedName name="医療提供体制施設整備交付金">#REF!</definedName>
    <definedName name="医療提供体制施設整備補助金">#REF!</definedName>
    <definedName name="事業分類">#REF!</definedName>
    <definedName name="組織" hidden="1">#REF!</definedName>
    <definedName name="地域医療介護総合確保基金">#REF!</definedName>
    <definedName name="鉄筋コンクリート">#REF!</definedName>
    <definedName name="特定" hidden="1">#REF!</definedName>
    <definedName name="病床確保料">#REF!</definedName>
    <definedName name="別紙１７" hidden="1">#REF!</definedName>
    <definedName name="別紙３１" hidden="1">#REF!</definedName>
    <definedName name="木造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3" i="1" l="1"/>
  <c r="G20" i="1"/>
  <c r="E14" i="1"/>
  <c r="E34" i="1" l="1"/>
  <c r="E33" i="1"/>
  <c r="E32" i="1"/>
  <c r="G32" i="1" s="1"/>
  <c r="E31" i="1"/>
  <c r="G31" i="1" s="1"/>
  <c r="E30" i="1"/>
  <c r="G30" i="1" s="1"/>
  <c r="E29" i="1"/>
  <c r="G29" i="1" s="1"/>
  <c r="E28" i="1"/>
  <c r="G28" i="1" s="1"/>
  <c r="E27" i="1"/>
  <c r="G27" i="1" s="1"/>
  <c r="E26" i="1"/>
  <c r="G26" i="1" s="1"/>
  <c r="E25" i="1"/>
  <c r="G25" i="1" s="1"/>
  <c r="E24" i="1"/>
  <c r="E23" i="1"/>
  <c r="G23" i="1" s="1"/>
  <c r="E22" i="1"/>
  <c r="E21" i="1"/>
  <c r="E20" i="1"/>
  <c r="E19" i="1"/>
  <c r="G19" i="1" s="1"/>
  <c r="E18" i="1"/>
  <c r="G18" i="1" s="1"/>
  <c r="E17" i="1"/>
  <c r="E16" i="1"/>
  <c r="G16" i="1" s="1"/>
  <c r="E15" i="1"/>
  <c r="G15" i="1" s="1"/>
  <c r="E13" i="1"/>
  <c r="G34" i="1"/>
  <c r="G33" i="1"/>
  <c r="G24" i="1"/>
  <c r="G22" i="1"/>
  <c r="G21" i="1"/>
  <c r="G17" i="1"/>
  <c r="S1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Q34" i="1" l="1"/>
  <c r="U34" i="1" s="1"/>
  <c r="V34" i="1" s="1"/>
  <c r="P34" i="1"/>
  <c r="N34" i="1"/>
  <c r="K34" i="1"/>
  <c r="P33" i="1"/>
  <c r="N33" i="1"/>
  <c r="Q33" i="1" s="1"/>
  <c r="U33" i="1" s="1"/>
  <c r="V33" i="1" s="1"/>
  <c r="K33" i="1"/>
  <c r="Q32" i="1"/>
  <c r="U32" i="1" s="1"/>
  <c r="V32" i="1" s="1"/>
  <c r="P32" i="1"/>
  <c r="N32" i="1"/>
  <c r="K32" i="1"/>
  <c r="P31" i="1"/>
  <c r="N31" i="1"/>
  <c r="Q31" i="1" s="1"/>
  <c r="U31" i="1" s="1"/>
  <c r="V31" i="1" s="1"/>
  <c r="K31" i="1"/>
  <c r="Q30" i="1"/>
  <c r="U30" i="1" s="1"/>
  <c r="V30" i="1" s="1"/>
  <c r="P30" i="1"/>
  <c r="N30" i="1"/>
  <c r="K30" i="1"/>
  <c r="P29" i="1"/>
  <c r="N29" i="1"/>
  <c r="Q29" i="1" s="1"/>
  <c r="U29" i="1" s="1"/>
  <c r="V29" i="1" s="1"/>
  <c r="K29" i="1"/>
  <c r="Q28" i="1"/>
  <c r="U28" i="1" s="1"/>
  <c r="V28" i="1" s="1"/>
  <c r="P28" i="1"/>
  <c r="N28" i="1"/>
  <c r="K28" i="1"/>
  <c r="P27" i="1"/>
  <c r="N27" i="1"/>
  <c r="Q27" i="1" s="1"/>
  <c r="U27" i="1" s="1"/>
  <c r="V27" i="1" s="1"/>
  <c r="K27" i="1"/>
  <c r="Q26" i="1"/>
  <c r="U26" i="1" s="1"/>
  <c r="V26" i="1" s="1"/>
  <c r="P26" i="1"/>
  <c r="N26" i="1"/>
  <c r="K26" i="1"/>
  <c r="P25" i="1"/>
  <c r="N25" i="1"/>
  <c r="Q25" i="1" s="1"/>
  <c r="U25" i="1" s="1"/>
  <c r="V25" i="1" s="1"/>
  <c r="K25" i="1"/>
  <c r="Q24" i="1"/>
  <c r="U24" i="1" s="1"/>
  <c r="V24" i="1" s="1"/>
  <c r="P24" i="1"/>
  <c r="N24" i="1"/>
  <c r="K24" i="1"/>
  <c r="P23" i="1"/>
  <c r="N23" i="1"/>
  <c r="Q23" i="1" s="1"/>
  <c r="U23" i="1" s="1"/>
  <c r="V23" i="1" s="1"/>
  <c r="K23" i="1"/>
  <c r="Q22" i="1"/>
  <c r="U22" i="1" s="1"/>
  <c r="V22" i="1" s="1"/>
  <c r="P22" i="1"/>
  <c r="N22" i="1"/>
  <c r="K22" i="1"/>
  <c r="P21" i="1"/>
  <c r="N21" i="1"/>
  <c r="Q21" i="1" s="1"/>
  <c r="U21" i="1" s="1"/>
  <c r="V21" i="1" s="1"/>
  <c r="K21" i="1"/>
  <c r="Q20" i="1"/>
  <c r="U20" i="1" s="1"/>
  <c r="V20" i="1" s="1"/>
  <c r="P20" i="1"/>
  <c r="N20" i="1"/>
  <c r="K20" i="1"/>
  <c r="P19" i="1"/>
  <c r="N19" i="1"/>
  <c r="Q19" i="1" s="1"/>
  <c r="U19" i="1" s="1"/>
  <c r="V19" i="1" s="1"/>
  <c r="K19" i="1"/>
  <c r="Q18" i="1"/>
  <c r="U18" i="1" s="1"/>
  <c r="V18" i="1" s="1"/>
  <c r="P18" i="1"/>
  <c r="N18" i="1"/>
  <c r="K18" i="1"/>
  <c r="P17" i="1"/>
  <c r="N17" i="1"/>
  <c r="Q17" i="1" s="1"/>
  <c r="U17" i="1" s="1"/>
  <c r="V17" i="1" s="1"/>
  <c r="K17" i="1"/>
  <c r="Q16" i="1"/>
  <c r="U16" i="1" s="1"/>
  <c r="V16" i="1" s="1"/>
  <c r="P16" i="1"/>
  <c r="N16" i="1"/>
  <c r="K16" i="1"/>
  <c r="P15" i="1"/>
  <c r="N15" i="1"/>
  <c r="K15" i="1"/>
  <c r="P14" i="1"/>
  <c r="N14" i="1"/>
  <c r="K14" i="1"/>
  <c r="G14" i="1"/>
  <c r="P13" i="1"/>
  <c r="N13" i="1"/>
  <c r="G13" i="1"/>
  <c r="Q13" i="1" s="1"/>
  <c r="S13" i="1" s="1"/>
  <c r="U13" i="1" s="1"/>
  <c r="V13" i="1" s="1"/>
  <c r="Q15" i="1" l="1"/>
  <c r="U15" i="1" s="1"/>
  <c r="V15" i="1" s="1"/>
  <c r="Q14" i="1"/>
  <c r="S14" i="1" s="1"/>
  <c r="U14" i="1" s="1"/>
  <c r="V1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O10" authorId="0" shapeId="0" xr:uid="{23EEAF94-0456-41B0-ACC4-66883766BC64}">
      <text>
        <r>
          <rPr>
            <sz val="14"/>
            <color indexed="10"/>
            <rFont val="MS P ゴシック"/>
            <family val="3"/>
            <charset val="128"/>
          </rPr>
          <t>令和８年度の経費を御記入願います</t>
        </r>
      </text>
    </comment>
  </commentList>
</comments>
</file>

<file path=xl/sharedStrings.xml><?xml version="1.0" encoding="utf-8"?>
<sst xmlns="http://schemas.openxmlformats.org/spreadsheetml/2006/main" count="105" uniqueCount="66">
  <si>
    <t>分娩取扱施設支援事業　経費所要額調　様式</t>
    <rPh sb="11" eb="13">
      <t>ケイヒ</t>
    </rPh>
    <rPh sb="13" eb="15">
      <t>ショヨウ</t>
    </rPh>
    <rPh sb="15" eb="16">
      <t>ガク</t>
    </rPh>
    <rPh sb="16" eb="17">
      <t>シラ</t>
    </rPh>
    <phoneticPr fontId="7"/>
  </si>
  <si>
    <t>施設に記載・入力頂く箇所</t>
    <rPh sb="0" eb="2">
      <t>シセツ</t>
    </rPh>
    <rPh sb="3" eb="5">
      <t>キサイ</t>
    </rPh>
    <rPh sb="6" eb="8">
      <t>ニュウリョク</t>
    </rPh>
    <rPh sb="8" eb="9">
      <t>イタダ</t>
    </rPh>
    <rPh sb="10" eb="12">
      <t>カショ</t>
    </rPh>
    <phoneticPr fontId="7"/>
  </si>
  <si>
    <t>都道府県に入力頂く箇所</t>
    <rPh sb="0" eb="4">
      <t>トドウフケン</t>
    </rPh>
    <rPh sb="5" eb="7">
      <t>ニュウリョク</t>
    </rPh>
    <rPh sb="6" eb="7">
      <t>キニュウ</t>
    </rPh>
    <rPh sb="7" eb="8">
      <t>イタダ</t>
    </rPh>
    <rPh sb="9" eb="11">
      <t>カショ</t>
    </rPh>
    <phoneticPr fontId="7"/>
  </si>
  <si>
    <t>厚労省記載もしくは自動計算される箇所（入力不要）</t>
    <rPh sb="0" eb="3">
      <t>コウロウショウ</t>
    </rPh>
    <rPh sb="3" eb="5">
      <t>キサイ</t>
    </rPh>
    <rPh sb="9" eb="11">
      <t>ジドウ</t>
    </rPh>
    <rPh sb="11" eb="13">
      <t>ケイサン</t>
    </rPh>
    <rPh sb="16" eb="18">
      <t>カショ</t>
    </rPh>
    <rPh sb="19" eb="21">
      <t>ニュウリョク</t>
    </rPh>
    <rPh sb="21" eb="23">
      <t>フヨウ</t>
    </rPh>
    <phoneticPr fontId="7"/>
  </si>
  <si>
    <t>←都道府県名を選択</t>
    <phoneticPr fontId="5"/>
  </si>
  <si>
    <t>No</t>
  </si>
  <si>
    <t>医療機関名</t>
    <rPh sb="0" eb="2">
      <t>イリョウ</t>
    </rPh>
    <rPh sb="2" eb="4">
      <t>キカン</t>
    </rPh>
    <rPh sb="4" eb="5">
      <t>メイ</t>
    </rPh>
    <phoneticPr fontId="5"/>
  </si>
  <si>
    <t>補助方法</t>
    <phoneticPr fontId="5"/>
  </si>
  <si>
    <t>総事業費</t>
    <rPh sb="0" eb="1">
      <t>ソウ</t>
    </rPh>
    <rPh sb="1" eb="3">
      <t>ジギョウ</t>
    </rPh>
    <rPh sb="3" eb="4">
      <t>ヒ</t>
    </rPh>
    <phoneticPr fontId="5"/>
  </si>
  <si>
    <t>寄付金その他収入</t>
    <rPh sb="0" eb="3">
      <t>キフキン</t>
    </rPh>
    <rPh sb="5" eb="6">
      <t>タ</t>
    </rPh>
    <rPh sb="6" eb="8">
      <t>シュウニュウ</t>
    </rPh>
    <phoneticPr fontId="5"/>
  </si>
  <si>
    <t>差引額</t>
    <rPh sb="0" eb="2">
      <t>サシヒキ</t>
    </rPh>
    <rPh sb="2" eb="3">
      <t>ガク</t>
    </rPh>
    <phoneticPr fontId="5"/>
  </si>
  <si>
    <t>分娩数減少率
（５～15で選択）
※小数点以下は切り捨て</t>
    <rPh sb="13" eb="15">
      <t>センタク</t>
    </rPh>
    <rPh sb="18" eb="21">
      <t>ショウスウテン</t>
    </rPh>
    <rPh sb="21" eb="23">
      <t>イカ</t>
    </rPh>
    <rPh sb="24" eb="25">
      <t>キ</t>
    </rPh>
    <rPh sb="26" eb="27">
      <t>ス</t>
    </rPh>
    <phoneticPr fontId="5"/>
  </si>
  <si>
    <t>補助単価</t>
    <rPh sb="0" eb="2">
      <t>ホジョ</t>
    </rPh>
    <rPh sb="2" eb="4">
      <t>タンカ</t>
    </rPh>
    <phoneticPr fontId="5"/>
  </si>
  <si>
    <t>基準額</t>
    <rPh sb="0" eb="2">
      <t>キジュン</t>
    </rPh>
    <rPh sb="2" eb="3">
      <t>ガク</t>
    </rPh>
    <phoneticPr fontId="5"/>
  </si>
  <si>
    <t>分娩取扱施設の運営に必要な医師・看護師・助産師に係る下記の経費
・職員基本給
・職員諸手当
・諸謝金
・社会保険料</t>
    <phoneticPr fontId="5"/>
  </si>
  <si>
    <t>対象経費の
支出予定額</t>
    <phoneticPr fontId="5"/>
  </si>
  <si>
    <t>選定額</t>
    <phoneticPr fontId="5"/>
  </si>
  <si>
    <t>補助率</t>
    <rPh sb="0" eb="3">
      <t>ホジョリツ</t>
    </rPh>
    <phoneticPr fontId="5"/>
  </si>
  <si>
    <t>選定額×補助率</t>
    <rPh sb="0" eb="2">
      <t>センテイ</t>
    </rPh>
    <rPh sb="2" eb="3">
      <t>ガク</t>
    </rPh>
    <rPh sb="4" eb="7">
      <t>ホジョリツ</t>
    </rPh>
    <phoneticPr fontId="5"/>
  </si>
  <si>
    <t>都道府県
補助額
（直接補助の場合は記載不要</t>
    <phoneticPr fontId="5"/>
  </si>
  <si>
    <t>国庫補助
基本額</t>
    <phoneticPr fontId="5"/>
  </si>
  <si>
    <t>国庫補助
所要額
(千円未満切り捨て)</t>
    <rPh sb="10" eb="11">
      <t>セン</t>
    </rPh>
    <rPh sb="11" eb="14">
      <t>エンミマン</t>
    </rPh>
    <rPh sb="14" eb="15">
      <t>キ</t>
    </rPh>
    <rPh sb="16" eb="17">
      <t>ス</t>
    </rPh>
    <phoneticPr fontId="5"/>
  </si>
  <si>
    <t>既交付決定額</t>
    <rPh sb="0" eb="1">
      <t>キ</t>
    </rPh>
    <rPh sb="1" eb="3">
      <t>コウフ</t>
    </rPh>
    <rPh sb="3" eb="5">
      <t>ケッテイ</t>
    </rPh>
    <rPh sb="5" eb="6">
      <t>ガク</t>
    </rPh>
    <phoneticPr fontId="5"/>
  </si>
  <si>
    <t>差引追加交付
（一部取消）
申請額</t>
    <phoneticPr fontId="5"/>
  </si>
  <si>
    <t>備考</t>
  </si>
  <si>
    <t>A</t>
    <phoneticPr fontId="5"/>
  </si>
  <si>
    <t>B</t>
    <phoneticPr fontId="5"/>
  </si>
  <si>
    <t>C=A-B</t>
    <phoneticPr fontId="5"/>
  </si>
  <si>
    <t>D</t>
    <phoneticPr fontId="5"/>
  </si>
  <si>
    <t>E</t>
    <phoneticPr fontId="5"/>
  </si>
  <si>
    <t>F＝D*E</t>
    <phoneticPr fontId="5"/>
  </si>
  <si>
    <t>G</t>
    <phoneticPr fontId="5"/>
  </si>
  <si>
    <t>H=G*D/100</t>
    <phoneticPr fontId="5"/>
  </si>
  <si>
    <t>I＝C,F,Hの最少額</t>
    <rPh sb="8" eb="10">
      <t>サイショウ</t>
    </rPh>
    <rPh sb="10" eb="11">
      <t>ガク</t>
    </rPh>
    <phoneticPr fontId="5"/>
  </si>
  <si>
    <t>J＝I×補助率（1/2）</t>
    <rPh sb="4" eb="7">
      <t>ホジョリツ</t>
    </rPh>
    <phoneticPr fontId="5"/>
  </si>
  <si>
    <t>K</t>
    <phoneticPr fontId="5"/>
  </si>
  <si>
    <t>L=J,Kの最少額</t>
    <rPh sb="6" eb="7">
      <t>サイ</t>
    </rPh>
    <rPh sb="7" eb="9">
      <t>ショウガク</t>
    </rPh>
    <phoneticPr fontId="5"/>
  </si>
  <si>
    <t>M＝L（千円未満切捨）</t>
    <rPh sb="4" eb="6">
      <t>センエン</t>
    </rPh>
    <rPh sb="6" eb="8">
      <t>ミマン</t>
    </rPh>
    <rPh sb="8" eb="10">
      <t>キリス</t>
    </rPh>
    <phoneticPr fontId="5"/>
  </si>
  <si>
    <t>選択</t>
    <rPh sb="0" eb="2">
      <t>センタク</t>
    </rPh>
    <phoneticPr fontId="7"/>
  </si>
  <si>
    <t>円</t>
    <rPh sb="0" eb="1">
      <t>エン</t>
    </rPh>
    <phoneticPr fontId="5"/>
  </si>
  <si>
    <t>件</t>
    <rPh sb="0" eb="1">
      <t>ケン</t>
    </rPh>
    <phoneticPr fontId="5"/>
  </si>
  <si>
    <t>％</t>
    <phoneticPr fontId="5"/>
  </si>
  <si>
    <t>記入例１</t>
    <rPh sb="0" eb="2">
      <t>キニュウ</t>
    </rPh>
    <rPh sb="2" eb="3">
      <t>レイ</t>
    </rPh>
    <phoneticPr fontId="7"/>
  </si>
  <si>
    <t>イ.都道府県が補助する事業（間接補助）</t>
    <rPh sb="2" eb="4">
      <t>トドウ</t>
    </rPh>
    <rPh sb="4" eb="6">
      <t>フケン</t>
    </rPh>
    <rPh sb="7" eb="9">
      <t>ホジョ</t>
    </rPh>
    <rPh sb="11" eb="13">
      <t>ジギョウ</t>
    </rPh>
    <rPh sb="14" eb="16">
      <t>カンセツ</t>
    </rPh>
    <rPh sb="16" eb="18">
      <t>ホジョ</t>
    </rPh>
    <phoneticPr fontId="7"/>
  </si>
  <si>
    <t>〇</t>
  </si>
  <si>
    <t>記入例２</t>
    <rPh sb="0" eb="2">
      <t>キニュウ</t>
    </rPh>
    <rPh sb="2" eb="3">
      <t>レイ</t>
    </rPh>
    <phoneticPr fontId="7"/>
  </si>
  <si>
    <t>　</t>
  </si>
  <si>
    <t>合計</t>
  </si>
  <si>
    <t>ア.都道府県が行う事業（直接補助）</t>
    <rPh sb="2" eb="6">
      <t>トドウフケン</t>
    </rPh>
    <rPh sb="7" eb="8">
      <t>オコナ</t>
    </rPh>
    <rPh sb="9" eb="11">
      <t>ジギョウ</t>
    </rPh>
    <rPh sb="12" eb="14">
      <t>チョクセツ</t>
    </rPh>
    <rPh sb="14" eb="16">
      <t>ホジョ</t>
    </rPh>
    <phoneticPr fontId="7"/>
  </si>
  <si>
    <t>〇</t>
    <phoneticPr fontId="5"/>
  </si>
  <si>
    <t>分娩数減少率（５～15）</t>
    <phoneticPr fontId="5"/>
  </si>
  <si>
    <t>×</t>
    <phoneticPr fontId="5"/>
  </si>
  <si>
    <t>総事業費＝分娩取扱施設の運営に必要な医師・助産師・看護師に係る経費×分娩取扱件数減少率</t>
    <phoneticPr fontId="5"/>
  </si>
  <si>
    <t>厚生労働病院</t>
    <rPh sb="0" eb="4">
      <t>コウセイロウドウ</t>
    </rPh>
    <rPh sb="4" eb="6">
      <t>ビョウイン</t>
    </rPh>
    <phoneticPr fontId="7"/>
  </si>
  <si>
    <t>令和８年４月１日～９月30日までの分娩取扱件数が25件以上であること</t>
    <phoneticPr fontId="5"/>
  </si>
  <si>
    <t>令和
６年度の分娩取扱件数</t>
    <phoneticPr fontId="5"/>
  </si>
  <si>
    <t>令和
７年度の分娩取扱件数</t>
    <rPh sb="7" eb="9">
      <t>ブンベン</t>
    </rPh>
    <rPh sb="9" eb="11">
      <t>トリアツカイ</t>
    </rPh>
    <rPh sb="11" eb="13">
      <t>ケンスウ</t>
    </rPh>
    <phoneticPr fontId="5"/>
  </si>
  <si>
    <t>令和７年度における分娩取扱件数が、令和６年度における分娩取扱件数の前年比（ｰ５％以上、ｰ15％が上限）</t>
    <rPh sb="33" eb="35">
      <t>ゼンネン</t>
    </rPh>
    <rPh sb="35" eb="36">
      <t>ヒ</t>
    </rPh>
    <rPh sb="40" eb="42">
      <t>イジョウ</t>
    </rPh>
    <rPh sb="48" eb="50">
      <t>ジョウゲン</t>
    </rPh>
    <phoneticPr fontId="7"/>
  </si>
  <si>
    <t>基本情報</t>
    <rPh sb="0" eb="4">
      <t>キホンジョウホウ</t>
    </rPh>
    <phoneticPr fontId="5"/>
  </si>
  <si>
    <t>施設名</t>
    <rPh sb="0" eb="3">
      <t>シセツメイ</t>
    </rPh>
    <phoneticPr fontId="7"/>
  </si>
  <si>
    <t>担当者氏名</t>
    <rPh sb="0" eb="5">
      <t>タントウシャシメイ</t>
    </rPh>
    <phoneticPr fontId="7"/>
  </si>
  <si>
    <t>電話番号</t>
    <rPh sb="0" eb="4">
      <t>デンワバンゴウ</t>
    </rPh>
    <phoneticPr fontId="7"/>
  </si>
  <si>
    <t>メールアドレス</t>
    <phoneticPr fontId="7"/>
  </si>
  <si>
    <r>
      <t>分娩取扱開始日</t>
    </r>
    <r>
      <rPr>
        <sz val="9"/>
        <color theme="1"/>
        <rFont val="游ゴシック"/>
        <family val="3"/>
        <charset val="128"/>
        <scheme val="minor"/>
      </rPr>
      <t>（※）</t>
    </r>
    <rPh sb="0" eb="4">
      <t>ブンベントリアツカイ</t>
    </rPh>
    <rPh sb="4" eb="7">
      <t>カイシビ</t>
    </rPh>
    <phoneticPr fontId="7"/>
  </si>
  <si>
    <t>※分娩取扱施設は入力をお願いします。</t>
    <rPh sb="1" eb="5">
      <t>ブンベントリアツカイ</t>
    </rPh>
    <rPh sb="5" eb="7">
      <t>シセツ</t>
    </rPh>
    <rPh sb="8" eb="10">
      <t>ニュウリョク</t>
    </rPh>
    <rPh sb="12" eb="13">
      <t>ネガ</t>
    </rPh>
    <phoneticPr fontId="7"/>
  </si>
  <si>
    <t>回答様式_別表３（事業計画書）</t>
    <rPh sb="0" eb="2">
      <t>カイトウ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</si>
</sst>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%"/>
    <numFmt numFmtId="178" formatCode="#,##0_);[Red]\(#,##0\)"/>
    <numFmt numFmtId="180" formatCode="[$-F800]dddd\,\ mmmm\ dd\,\ yyyy"/>
  </numFmts>
  <fonts count="3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22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メイリオ"/>
      <family val="3"/>
    </font>
    <font>
      <sz val="14"/>
      <color theme="1"/>
      <name val="メイリオ"/>
      <family val="3"/>
    </font>
    <font>
      <sz val="14"/>
      <color theme="1"/>
      <name val="メイリオ"/>
      <family val="3"/>
      <charset val="128"/>
    </font>
    <font>
      <sz val="14"/>
      <name val="メイリオ"/>
      <family val="3"/>
      <charset val="128"/>
    </font>
    <font>
      <sz val="14"/>
      <color rgb="FF000000"/>
      <name val="メイリオ"/>
      <family val="3"/>
      <charset val="128"/>
    </font>
    <font>
      <sz val="11"/>
      <name val="游ゴシック"/>
      <family val="3"/>
      <charset val="128"/>
      <scheme val="minor"/>
    </font>
    <font>
      <sz val="11"/>
      <name val="メイリオ"/>
      <family val="3"/>
      <charset val="128"/>
    </font>
    <font>
      <sz val="11"/>
      <name val="メイリオ"/>
      <family val="3"/>
    </font>
    <font>
      <sz val="10"/>
      <name val="メイリオ"/>
      <family val="3"/>
      <charset val="128"/>
    </font>
    <font>
      <sz val="11"/>
      <color rgb="FF000000"/>
      <name val="メイリオ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</font>
    <font>
      <sz val="11"/>
      <color rgb="FFFF0000"/>
      <name val="メイリオ"/>
      <family val="3"/>
      <charset val="128"/>
    </font>
    <font>
      <sz val="11"/>
      <color rgb="FFFF0000"/>
      <name val="メイリオ"/>
      <family val="3"/>
    </font>
    <font>
      <sz val="12"/>
      <color rgb="FFFF0000"/>
      <name val="游ゴシック"/>
      <family val="3"/>
      <charset val="128"/>
      <scheme val="minor"/>
    </font>
    <font>
      <sz val="14"/>
      <color indexed="10"/>
      <name val="MS P ゴシック"/>
      <family val="3"/>
      <charset val="128"/>
    </font>
    <font>
      <sz val="14"/>
      <color theme="1"/>
      <name val="BIZ UDP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theme="10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double">
        <color rgb="FF000000"/>
      </bottom>
      <diagonal style="thin">
        <color indexed="64"/>
      </diagonal>
    </border>
    <border diagonalUp="1">
      <left/>
      <right style="thin">
        <color indexed="64"/>
      </right>
      <top/>
      <bottom style="double">
        <color rgb="FF000000"/>
      </bottom>
      <diagonal style="thin">
        <color indexed="64"/>
      </diagonal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9" fillId="0" borderId="0"/>
    <xf numFmtId="0" fontId="20" fillId="0" borderId="0"/>
    <xf numFmtId="38" fontId="20" fillId="0" borderId="0" applyFont="0" applyFill="0" applyBorder="0" applyAlignment="0" applyProtection="0"/>
    <xf numFmtId="9" fontId="21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</cellStyleXfs>
  <cellXfs count="141">
    <xf numFmtId="0" fontId="0" fillId="0" borderId="0" xfId="0">
      <alignment vertical="center"/>
    </xf>
    <xf numFmtId="0" fontId="1" fillId="0" borderId="0" xfId="1" applyAlignment="1">
      <alignment horizontal="center" vertical="center" wrapText="1"/>
    </xf>
    <xf numFmtId="0" fontId="3" fillId="0" borderId="0" xfId="2" applyAlignment="1">
      <alignment horizontal="center" vertical="center" wrapText="1"/>
    </xf>
    <xf numFmtId="0" fontId="3" fillId="2" borderId="0" xfId="2" applyFill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0" fontId="8" fillId="0" borderId="0" xfId="2" applyFont="1" applyAlignment="1">
      <alignment horizontal="center" vertical="center" wrapText="1"/>
    </xf>
    <xf numFmtId="0" fontId="8" fillId="0" borderId="11" xfId="2" applyFont="1" applyBorder="1" applyAlignment="1">
      <alignment horizontal="left" vertical="center" wrapText="1"/>
    </xf>
    <xf numFmtId="0" fontId="8" fillId="0" borderId="0" xfId="2" applyFont="1" applyAlignment="1">
      <alignment horizontal="left" vertical="center" wrapText="1"/>
    </xf>
    <xf numFmtId="0" fontId="9" fillId="0" borderId="0" xfId="2" applyFont="1" applyAlignment="1">
      <alignment horizontal="center" vertical="center" wrapText="1"/>
    </xf>
    <xf numFmtId="0" fontId="10" fillId="0" borderId="13" xfId="2" applyFont="1" applyBorder="1" applyAlignment="1">
      <alignment horizontal="center" vertical="center" wrapText="1"/>
    </xf>
    <xf numFmtId="0" fontId="11" fillId="3" borderId="14" xfId="2" applyFont="1" applyFill="1" applyBorder="1" applyAlignment="1">
      <alignment horizontal="center" vertical="center" wrapText="1"/>
    </xf>
    <xf numFmtId="0" fontId="11" fillId="4" borderId="14" xfId="2" applyFont="1" applyFill="1" applyBorder="1" applyAlignment="1">
      <alignment horizontal="center" vertical="center" wrapText="1"/>
    </xf>
    <xf numFmtId="0" fontId="12" fillId="3" borderId="15" xfId="2" applyFont="1" applyFill="1" applyBorder="1" applyAlignment="1">
      <alignment horizontal="center" vertical="center" wrapText="1"/>
    </xf>
    <xf numFmtId="0" fontId="13" fillId="3" borderId="15" xfId="2" applyFont="1" applyFill="1" applyBorder="1" applyAlignment="1">
      <alignment horizontal="center" vertical="center" wrapText="1"/>
    </xf>
    <xf numFmtId="0" fontId="13" fillId="3" borderId="16" xfId="2" applyFont="1" applyFill="1" applyBorder="1" applyAlignment="1">
      <alignment horizontal="center" vertical="center" wrapText="1"/>
    </xf>
    <xf numFmtId="0" fontId="13" fillId="5" borderId="13" xfId="2" applyFont="1" applyFill="1" applyBorder="1" applyAlignment="1">
      <alignment horizontal="center" vertical="center" wrapText="1"/>
    </xf>
    <xf numFmtId="0" fontId="12" fillId="3" borderId="14" xfId="2" applyFont="1" applyFill="1" applyBorder="1" applyAlignment="1">
      <alignment horizontal="center" vertical="center" wrapText="1"/>
    </xf>
    <xf numFmtId="0" fontId="13" fillId="5" borderId="14" xfId="2" applyFont="1" applyFill="1" applyBorder="1" applyAlignment="1">
      <alignment horizontal="center" vertical="center" wrapText="1"/>
    </xf>
    <xf numFmtId="0" fontId="13" fillId="5" borderId="15" xfId="2" applyFont="1" applyFill="1" applyBorder="1" applyAlignment="1">
      <alignment horizontal="center" vertical="center" wrapText="1"/>
    </xf>
    <xf numFmtId="0" fontId="13" fillId="3" borderId="15" xfId="2" applyFont="1" applyFill="1" applyBorder="1" applyAlignment="1">
      <alignment horizontal="left" vertical="center" wrapText="1"/>
    </xf>
    <xf numFmtId="0" fontId="13" fillId="4" borderId="15" xfId="2" applyFont="1" applyFill="1" applyBorder="1" applyAlignment="1">
      <alignment horizontal="center" vertical="center" wrapText="1"/>
    </xf>
    <xf numFmtId="0" fontId="13" fillId="5" borderId="17" xfId="2" applyFont="1" applyFill="1" applyBorder="1" applyAlignment="1">
      <alignment horizontal="center" vertical="center" wrapText="1"/>
    </xf>
    <xf numFmtId="0" fontId="13" fillId="5" borderId="8" xfId="2" applyFont="1" applyFill="1" applyBorder="1" applyAlignment="1">
      <alignment horizontal="center" vertical="center" wrapText="1"/>
    </xf>
    <xf numFmtId="0" fontId="13" fillId="3" borderId="8" xfId="2" applyFont="1" applyFill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0" fontId="14" fillId="0" borderId="0" xfId="2" applyFont="1" applyAlignment="1">
      <alignment horizontal="center" vertical="center" wrapText="1"/>
    </xf>
    <xf numFmtId="0" fontId="15" fillId="0" borderId="8" xfId="2" applyFont="1" applyBorder="1" applyAlignment="1">
      <alignment horizontal="center" vertical="center" wrapText="1"/>
    </xf>
    <xf numFmtId="0" fontId="16" fillId="0" borderId="18" xfId="2" applyFont="1" applyBorder="1" applyAlignment="1">
      <alignment horizontal="center" vertical="center" wrapText="1"/>
    </xf>
    <xf numFmtId="0" fontId="16" fillId="0" borderId="8" xfId="2" applyFont="1" applyBorder="1" applyAlignment="1">
      <alignment horizontal="center" vertical="center" wrapText="1"/>
    </xf>
    <xf numFmtId="0" fontId="17" fillId="0" borderId="8" xfId="2" applyFont="1" applyBorder="1" applyAlignment="1">
      <alignment horizontal="center" vertical="center" wrapText="1"/>
    </xf>
    <xf numFmtId="0" fontId="15" fillId="0" borderId="7" xfId="2" applyFont="1" applyBorder="1" applyAlignment="1">
      <alignment horizontal="center" vertical="center" wrapText="1"/>
    </xf>
    <xf numFmtId="0" fontId="16" fillId="0" borderId="19" xfId="2" applyFont="1" applyBorder="1" applyAlignment="1">
      <alignment horizontal="center" vertical="center" wrapText="1"/>
    </xf>
    <xf numFmtId="0" fontId="14" fillId="0" borderId="20" xfId="2" applyFont="1" applyBorder="1" applyAlignment="1">
      <alignment horizontal="center" vertical="center" wrapText="1"/>
    </xf>
    <xf numFmtId="0" fontId="16" fillId="0" borderId="18" xfId="2" applyFont="1" applyBorder="1" applyAlignment="1">
      <alignment horizontal="right" vertical="center" wrapText="1"/>
    </xf>
    <xf numFmtId="0" fontId="15" fillId="0" borderId="8" xfId="2" applyFont="1" applyBorder="1" applyAlignment="1">
      <alignment horizontal="right" vertical="center" wrapText="1"/>
    </xf>
    <xf numFmtId="0" fontId="15" fillId="0" borderId="0" xfId="2" applyFont="1" applyAlignment="1">
      <alignment horizontal="right" vertical="center" wrapText="1"/>
    </xf>
    <xf numFmtId="0" fontId="16" fillId="0" borderId="21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9" fillId="3" borderId="18" xfId="2" applyFont="1" applyFill="1" applyBorder="1" applyAlignment="1">
      <alignment horizontal="center" vertical="center" wrapText="1"/>
    </xf>
    <xf numFmtId="0" fontId="9" fillId="4" borderId="8" xfId="2" applyFont="1" applyFill="1" applyBorder="1" applyAlignment="1">
      <alignment horizontal="center" vertical="center" wrapText="1"/>
    </xf>
    <xf numFmtId="0" fontId="18" fillId="3" borderId="8" xfId="2" applyFont="1" applyFill="1" applyBorder="1" applyAlignment="1">
      <alignment horizontal="center" vertical="center" wrapText="1"/>
    </xf>
    <xf numFmtId="0" fontId="18" fillId="3" borderId="22" xfId="2" applyFont="1" applyFill="1" applyBorder="1" applyAlignment="1">
      <alignment horizontal="center" vertical="center" wrapText="1"/>
    </xf>
    <xf numFmtId="176" fontId="18" fillId="5" borderId="8" xfId="2" applyNumberFormat="1" applyFont="1" applyFill="1" applyBorder="1" applyAlignment="1">
      <alignment horizontal="center" vertical="center" wrapText="1"/>
    </xf>
    <xf numFmtId="12" fontId="18" fillId="5" borderId="8" xfId="2" applyNumberFormat="1" applyFont="1" applyFill="1" applyBorder="1" applyAlignment="1">
      <alignment horizontal="center" vertical="center" wrapText="1"/>
    </xf>
    <xf numFmtId="176" fontId="18" fillId="4" borderId="8" xfId="2" applyNumberFormat="1" applyFont="1" applyFill="1" applyBorder="1" applyAlignment="1">
      <alignment horizontal="center" vertical="center" wrapText="1"/>
    </xf>
    <xf numFmtId="176" fontId="18" fillId="3" borderId="23" xfId="2" applyNumberFormat="1" applyFont="1" applyFill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8" fillId="0" borderId="24" xfId="2" applyFont="1" applyBorder="1" applyAlignment="1">
      <alignment horizontal="center" vertical="center" wrapText="1"/>
    </xf>
    <xf numFmtId="0" fontId="9" fillId="3" borderId="25" xfId="2" applyFont="1" applyFill="1" applyBorder="1" applyAlignment="1">
      <alignment horizontal="center" vertical="center" wrapText="1"/>
    </xf>
    <xf numFmtId="0" fontId="9" fillId="4" borderId="24" xfId="2" applyFont="1" applyFill="1" applyBorder="1" applyAlignment="1">
      <alignment horizontal="center" vertical="center" wrapText="1"/>
    </xf>
    <xf numFmtId="0" fontId="18" fillId="3" borderId="24" xfId="2" applyFont="1" applyFill="1" applyBorder="1" applyAlignment="1">
      <alignment horizontal="center" vertical="center" wrapText="1"/>
    </xf>
    <xf numFmtId="0" fontId="18" fillId="3" borderId="26" xfId="2" applyFont="1" applyFill="1" applyBorder="1" applyAlignment="1">
      <alignment horizontal="center" vertical="center" wrapText="1"/>
    </xf>
    <xf numFmtId="177" fontId="18" fillId="5" borderId="24" xfId="4" applyNumberFormat="1" applyFont="1" applyFill="1" applyBorder="1" applyAlignment="1">
      <alignment horizontal="center" vertical="center" wrapText="1"/>
    </xf>
    <xf numFmtId="176" fontId="18" fillId="5" borderId="24" xfId="2" applyNumberFormat="1" applyFont="1" applyFill="1" applyBorder="1" applyAlignment="1">
      <alignment horizontal="center" vertical="center" wrapText="1"/>
    </xf>
    <xf numFmtId="12" fontId="18" fillId="5" borderId="26" xfId="2" applyNumberFormat="1" applyFont="1" applyFill="1" applyBorder="1" applyAlignment="1">
      <alignment horizontal="center" vertical="center" wrapText="1"/>
    </xf>
    <xf numFmtId="176" fontId="18" fillId="5" borderId="26" xfId="2" applyNumberFormat="1" applyFont="1" applyFill="1" applyBorder="1" applyAlignment="1">
      <alignment horizontal="center" vertical="center" wrapText="1"/>
    </xf>
    <xf numFmtId="178" fontId="15" fillId="4" borderId="26" xfId="5" applyNumberFormat="1" applyFont="1" applyFill="1" applyBorder="1" applyAlignment="1">
      <alignment horizontal="center" vertical="center" wrapText="1"/>
    </xf>
    <xf numFmtId="176" fontId="18" fillId="3" borderId="27" xfId="2" applyNumberFormat="1" applyFont="1" applyFill="1" applyBorder="1" applyAlignment="1">
      <alignment horizontal="center" vertical="center" wrapText="1"/>
    </xf>
    <xf numFmtId="176" fontId="18" fillId="3" borderId="28" xfId="2" applyNumberFormat="1" applyFont="1" applyFill="1" applyBorder="1" applyAlignment="1">
      <alignment horizontal="center" vertical="center" wrapText="1"/>
    </xf>
    <xf numFmtId="0" fontId="9" fillId="0" borderId="26" xfId="2" applyFont="1" applyBorder="1" applyAlignment="1">
      <alignment horizontal="center" vertical="center" wrapText="1"/>
    </xf>
    <xf numFmtId="0" fontId="8" fillId="0" borderId="29" xfId="2" applyFont="1" applyBorder="1" applyAlignment="1">
      <alignment horizontal="center" vertical="center" wrapText="1"/>
    </xf>
    <xf numFmtId="0" fontId="8" fillId="3" borderId="30" xfId="2" applyFont="1" applyFill="1" applyBorder="1" applyAlignment="1">
      <alignment horizontal="center" vertical="center" wrapText="1"/>
    </xf>
    <xf numFmtId="0" fontId="9" fillId="4" borderId="7" xfId="2" applyFont="1" applyFill="1" applyBorder="1" applyAlignment="1">
      <alignment horizontal="center" vertical="center" wrapText="1"/>
    </xf>
    <xf numFmtId="0" fontId="9" fillId="3" borderId="7" xfId="2" applyFont="1" applyFill="1" applyBorder="1" applyAlignment="1">
      <alignment horizontal="center" vertical="center" wrapText="1"/>
    </xf>
    <xf numFmtId="0" fontId="18" fillId="3" borderId="7" xfId="2" applyFont="1" applyFill="1" applyBorder="1" applyAlignment="1">
      <alignment horizontal="center" vertical="center" wrapText="1"/>
    </xf>
    <xf numFmtId="0" fontId="18" fillId="6" borderId="31" xfId="2" applyFont="1" applyFill="1" applyBorder="1" applyAlignment="1">
      <alignment horizontal="center" vertical="center" wrapText="1"/>
    </xf>
    <xf numFmtId="177" fontId="18" fillId="5" borderId="7" xfId="4" applyNumberFormat="1" applyFont="1" applyFill="1" applyBorder="1" applyAlignment="1">
      <alignment horizontal="center" vertical="center" wrapText="1"/>
    </xf>
    <xf numFmtId="0" fontId="18" fillId="3" borderId="32" xfId="2" applyFont="1" applyFill="1" applyBorder="1" applyAlignment="1">
      <alignment horizontal="center" vertical="center" wrapText="1"/>
    </xf>
    <xf numFmtId="176" fontId="18" fillId="5" borderId="7" xfId="2" applyNumberFormat="1" applyFont="1" applyFill="1" applyBorder="1" applyAlignment="1">
      <alignment horizontal="center" vertical="center" wrapText="1"/>
    </xf>
    <xf numFmtId="0" fontId="18" fillId="4" borderId="31" xfId="2" applyFont="1" applyFill="1" applyBorder="1" applyAlignment="1">
      <alignment horizontal="center" vertical="center" wrapText="1"/>
    </xf>
    <xf numFmtId="176" fontId="18" fillId="3" borderId="33" xfId="2" applyNumberFormat="1" applyFont="1" applyFill="1" applyBorder="1" applyAlignment="1">
      <alignment horizontal="center" vertical="center" wrapText="1"/>
    </xf>
    <xf numFmtId="176" fontId="18" fillId="3" borderId="34" xfId="2" applyNumberFormat="1" applyFont="1" applyFill="1" applyBorder="1" applyAlignment="1">
      <alignment horizontal="center" vertical="center" wrapText="1"/>
    </xf>
    <xf numFmtId="0" fontId="15" fillId="0" borderId="31" xfId="2" applyFont="1" applyBorder="1" applyAlignment="1">
      <alignment horizontal="center" vertical="center" wrapText="1"/>
    </xf>
    <xf numFmtId="0" fontId="8" fillId="0" borderId="35" xfId="2" applyFont="1" applyBorder="1" applyAlignment="1">
      <alignment horizontal="center" vertical="center" wrapText="1"/>
    </xf>
    <xf numFmtId="0" fontId="8" fillId="3" borderId="36" xfId="2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 vertical="center" wrapText="1"/>
    </xf>
    <xf numFmtId="0" fontId="18" fillId="6" borderId="37" xfId="2" applyFont="1" applyFill="1" applyBorder="1" applyAlignment="1">
      <alignment horizontal="center" vertical="center" wrapText="1"/>
    </xf>
    <xf numFmtId="177" fontId="18" fillId="5" borderId="8" xfId="4" applyNumberFormat="1" applyFont="1" applyFill="1" applyBorder="1" applyAlignment="1">
      <alignment horizontal="center" vertical="center" wrapText="1"/>
    </xf>
    <xf numFmtId="0" fontId="8" fillId="0" borderId="38" xfId="2" applyFont="1" applyBorder="1" applyAlignment="1">
      <alignment horizontal="center" vertical="center" wrapText="1"/>
    </xf>
    <xf numFmtId="0" fontId="8" fillId="3" borderId="39" xfId="2" applyFont="1" applyFill="1" applyBorder="1" applyAlignment="1">
      <alignment horizontal="center" vertical="center" wrapText="1"/>
    </xf>
    <xf numFmtId="0" fontId="9" fillId="4" borderId="40" xfId="2" applyFont="1" applyFill="1" applyBorder="1" applyAlignment="1">
      <alignment horizontal="center" vertical="center" wrapText="1"/>
    </xf>
    <xf numFmtId="0" fontId="9" fillId="3" borderId="40" xfId="2" applyFont="1" applyFill="1" applyBorder="1" applyAlignment="1">
      <alignment horizontal="center" vertical="center" wrapText="1"/>
    </xf>
    <xf numFmtId="0" fontId="18" fillId="3" borderId="40" xfId="2" applyFont="1" applyFill="1" applyBorder="1" applyAlignment="1">
      <alignment horizontal="center" vertical="center" wrapText="1"/>
    </xf>
    <xf numFmtId="0" fontId="18" fillId="6" borderId="41" xfId="2" applyFont="1" applyFill="1" applyBorder="1" applyAlignment="1">
      <alignment horizontal="center" vertical="center" wrapText="1"/>
    </xf>
    <xf numFmtId="0" fontId="18" fillId="6" borderId="42" xfId="2" applyFont="1" applyFill="1" applyBorder="1" applyAlignment="1">
      <alignment horizontal="center" vertical="center" wrapText="1"/>
    </xf>
    <xf numFmtId="0" fontId="18" fillId="3" borderId="43" xfId="2" applyFont="1" applyFill="1" applyBorder="1" applyAlignment="1">
      <alignment horizontal="center" vertical="center" wrapText="1"/>
    </xf>
    <xf numFmtId="0" fontId="18" fillId="6" borderId="32" xfId="2" applyFont="1" applyFill="1" applyBorder="1" applyAlignment="1">
      <alignment horizontal="center" vertical="center" wrapText="1"/>
    </xf>
    <xf numFmtId="0" fontId="18" fillId="4" borderId="32" xfId="2" applyFont="1" applyFill="1" applyBorder="1" applyAlignment="1">
      <alignment horizontal="center" vertical="center" wrapText="1"/>
    </xf>
    <xf numFmtId="176" fontId="18" fillId="3" borderId="44" xfId="2" applyNumberFormat="1" applyFont="1" applyFill="1" applyBorder="1" applyAlignment="1">
      <alignment horizontal="center" vertical="center" wrapText="1"/>
    </xf>
    <xf numFmtId="176" fontId="18" fillId="3" borderId="45" xfId="2" applyNumberFormat="1" applyFont="1" applyFill="1" applyBorder="1" applyAlignment="1">
      <alignment horizontal="center" vertical="center" wrapText="1"/>
    </xf>
    <xf numFmtId="0" fontId="15" fillId="0" borderId="32" xfId="2" applyFont="1" applyBorder="1" applyAlignment="1">
      <alignment horizontal="center" vertical="center" wrapText="1"/>
    </xf>
    <xf numFmtId="0" fontId="3" fillId="7" borderId="29" xfId="2" applyFill="1" applyBorder="1" applyAlignment="1">
      <alignment horizontal="center" vertical="center" wrapText="1"/>
    </xf>
    <xf numFmtId="0" fontId="3" fillId="7" borderId="46" xfId="2" applyFill="1" applyBorder="1" applyAlignment="1">
      <alignment horizontal="center" vertical="center" wrapText="1"/>
    </xf>
    <xf numFmtId="0" fontId="3" fillId="0" borderId="46" xfId="2" applyBorder="1" applyAlignment="1">
      <alignment horizontal="center" vertical="center" wrapText="1"/>
    </xf>
    <xf numFmtId="0" fontId="14" fillId="0" borderId="47" xfId="5" applyFont="1" applyBorder="1" applyAlignment="1">
      <alignment horizontal="center" vertical="center" wrapText="1"/>
    </xf>
    <xf numFmtId="0" fontId="8" fillId="0" borderId="48" xfId="2" applyFont="1" applyBorder="1" applyAlignment="1">
      <alignment horizontal="center" vertical="center" wrapText="1"/>
    </xf>
    <xf numFmtId="0" fontId="14" fillId="0" borderId="0" xfId="5" applyFont="1" applyAlignment="1">
      <alignment horizontal="center" vertical="center" wrapText="1"/>
    </xf>
    <xf numFmtId="0" fontId="3" fillId="0" borderId="49" xfId="2" applyBorder="1" applyAlignment="1">
      <alignment horizontal="center" vertical="center" wrapText="1"/>
    </xf>
    <xf numFmtId="0" fontId="3" fillId="0" borderId="50" xfId="2" applyBorder="1" applyAlignment="1">
      <alignment horizontal="center" vertical="center" wrapText="1"/>
    </xf>
    <xf numFmtId="0" fontId="14" fillId="0" borderId="7" xfId="5" applyFont="1" applyBorder="1" applyAlignment="1">
      <alignment horizontal="center" vertical="center" wrapText="1"/>
    </xf>
    <xf numFmtId="0" fontId="9" fillId="0" borderId="51" xfId="2" applyFont="1" applyBorder="1" applyAlignment="1">
      <alignment horizontal="center" vertical="center" wrapText="1"/>
    </xf>
    <xf numFmtId="0" fontId="9" fillId="0" borderId="35" xfId="2" applyFont="1" applyBorder="1" applyAlignment="1">
      <alignment horizontal="center" vertical="center" wrapText="1"/>
    </xf>
    <xf numFmtId="0" fontId="9" fillId="0" borderId="15" xfId="2" applyFont="1" applyBorder="1" applyAlignment="1">
      <alignment horizontal="center" vertical="center" wrapText="1"/>
    </xf>
    <xf numFmtId="0" fontId="9" fillId="0" borderId="13" xfId="2" applyFont="1" applyBorder="1" applyAlignment="1">
      <alignment horizontal="center" vertical="center" wrapText="1"/>
    </xf>
    <xf numFmtId="0" fontId="9" fillId="0" borderId="52" xfId="2" applyFont="1" applyBorder="1" applyAlignment="1">
      <alignment horizontal="center" vertical="center" wrapText="1"/>
    </xf>
    <xf numFmtId="0" fontId="3" fillId="3" borderId="0" xfId="2" applyFill="1" applyAlignment="1">
      <alignment horizontal="center" vertical="center" wrapText="1"/>
    </xf>
    <xf numFmtId="0" fontId="3" fillId="0" borderId="0" xfId="2">
      <alignment vertical="center"/>
    </xf>
    <xf numFmtId="38" fontId="18" fillId="3" borderId="8" xfId="2" applyNumberFormat="1" applyFont="1" applyFill="1" applyBorder="1" applyAlignment="1">
      <alignment horizontal="center" vertical="center" shrinkToFit="1"/>
    </xf>
    <xf numFmtId="38" fontId="18" fillId="3" borderId="24" xfId="2" applyNumberFormat="1" applyFont="1" applyFill="1" applyBorder="1" applyAlignment="1">
      <alignment horizontal="center" vertical="center" shrinkToFit="1"/>
    </xf>
    <xf numFmtId="176" fontId="18" fillId="8" borderId="8" xfId="2" applyNumberFormat="1" applyFont="1" applyFill="1" applyBorder="1" applyAlignment="1">
      <alignment horizontal="center" vertical="center" wrapText="1"/>
    </xf>
    <xf numFmtId="176" fontId="18" fillId="8" borderId="26" xfId="2" applyNumberFormat="1" applyFont="1" applyFill="1" applyBorder="1" applyAlignment="1">
      <alignment horizontal="center" vertical="center" wrapText="1"/>
    </xf>
    <xf numFmtId="176" fontId="18" fillId="5" borderId="8" xfId="2" applyNumberFormat="1" applyFont="1" applyFill="1" applyBorder="1" applyAlignment="1">
      <alignment horizontal="center" vertical="center" shrinkToFit="1"/>
    </xf>
    <xf numFmtId="38" fontId="18" fillId="5" borderId="24" xfId="3" applyFont="1" applyFill="1" applyBorder="1" applyAlignment="1">
      <alignment horizontal="center" vertical="center" shrinkToFit="1"/>
    </xf>
    <xf numFmtId="177" fontId="22" fillId="5" borderId="8" xfId="8" applyNumberFormat="1" applyFont="1" applyFill="1" applyBorder="1" applyAlignment="1">
      <alignment horizontal="center" vertical="center" wrapText="1"/>
    </xf>
    <xf numFmtId="0" fontId="23" fillId="5" borderId="7" xfId="2" applyFont="1" applyFill="1" applyBorder="1" applyAlignment="1">
      <alignment horizontal="center" vertical="center" wrapText="1"/>
    </xf>
    <xf numFmtId="0" fontId="23" fillId="5" borderId="8" xfId="2" applyFont="1" applyFill="1" applyBorder="1" applyAlignment="1">
      <alignment horizontal="center" vertical="center" wrapText="1"/>
    </xf>
    <xf numFmtId="0" fontId="23" fillId="5" borderId="40" xfId="2" applyFont="1" applyFill="1" applyBorder="1" applyAlignment="1">
      <alignment horizontal="center" vertical="center" wrapText="1"/>
    </xf>
    <xf numFmtId="12" fontId="22" fillId="5" borderId="31" xfId="2" applyNumberFormat="1" applyFont="1" applyFill="1" applyBorder="1" applyAlignment="1">
      <alignment horizontal="center" vertical="center" wrapText="1"/>
    </xf>
    <xf numFmtId="12" fontId="22" fillId="5" borderId="32" xfId="2" applyNumberFormat="1" applyFont="1" applyFill="1" applyBorder="1" applyAlignment="1">
      <alignment horizontal="center" vertical="center" wrapText="1"/>
    </xf>
    <xf numFmtId="176" fontId="22" fillId="3" borderId="8" xfId="2" applyNumberFormat="1" applyFont="1" applyFill="1" applyBorder="1" applyAlignment="1">
      <alignment horizontal="center" vertical="center" wrapText="1"/>
    </xf>
    <xf numFmtId="176" fontId="22" fillId="3" borderId="24" xfId="2" applyNumberFormat="1" applyFont="1" applyFill="1" applyBorder="1" applyAlignment="1">
      <alignment horizontal="center" vertical="center" wrapText="1"/>
    </xf>
    <xf numFmtId="176" fontId="22" fillId="5" borderId="31" xfId="2" applyNumberFormat="1" applyFont="1" applyFill="1" applyBorder="1" applyAlignment="1">
      <alignment horizontal="center" vertical="center" wrapText="1"/>
    </xf>
    <xf numFmtId="176" fontId="22" fillId="5" borderId="32" xfId="2" applyNumberFormat="1" applyFont="1" applyFill="1" applyBorder="1" applyAlignment="1">
      <alignment horizontal="center" vertical="center" wrapText="1"/>
    </xf>
    <xf numFmtId="0" fontId="26" fillId="0" borderId="0" xfId="2" applyFont="1">
      <alignment vertical="center"/>
    </xf>
    <xf numFmtId="0" fontId="3" fillId="3" borderId="8" xfId="2" applyFill="1" applyBorder="1">
      <alignment vertical="center"/>
    </xf>
    <xf numFmtId="0" fontId="28" fillId="3" borderId="8" xfId="9" applyFont="1" applyFill="1" applyBorder="1">
      <alignment vertical="center"/>
    </xf>
    <xf numFmtId="180" fontId="28" fillId="3" borderId="8" xfId="9" applyNumberFormat="1" applyFont="1" applyFill="1" applyBorder="1">
      <alignment vertical="center"/>
    </xf>
    <xf numFmtId="0" fontId="30" fillId="0" borderId="53" xfId="2" applyFont="1" applyBorder="1">
      <alignment vertical="center"/>
    </xf>
    <xf numFmtId="0" fontId="24" fillId="0" borderId="0" xfId="2" applyFont="1" applyAlignment="1">
      <alignment vertical="top" wrapText="1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 vertical="center" wrapText="1"/>
    </xf>
    <xf numFmtId="0" fontId="8" fillId="4" borderId="8" xfId="2" applyFont="1" applyFill="1" applyBorder="1" applyAlignment="1">
      <alignment horizontal="center" vertical="center" wrapText="1"/>
    </xf>
    <xf numFmtId="0" fontId="8" fillId="5" borderId="8" xfId="2" applyFont="1" applyFill="1" applyBorder="1" applyAlignment="1">
      <alignment horizontal="center" vertical="center" wrapText="1"/>
    </xf>
    <xf numFmtId="0" fontId="8" fillId="4" borderId="9" xfId="2" applyFont="1" applyFill="1" applyBorder="1" applyAlignment="1">
      <alignment horizontal="center" vertical="center" wrapText="1"/>
    </xf>
    <xf numFmtId="0" fontId="8" fillId="4" borderId="10" xfId="2" applyFont="1" applyFill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 wrapText="1"/>
    </xf>
  </cellXfs>
  <cellStyles count="10">
    <cellStyle name="パーセント" xfId="8" builtinId="5"/>
    <cellStyle name="パーセント 2" xfId="4" xr:uid="{826CA6C9-2775-42EF-8D69-3E13F9A099EA}"/>
    <cellStyle name="ハイパーリンク" xfId="9" builtinId="8"/>
    <cellStyle name="桁区切り 2" xfId="3" xr:uid="{19DB79D2-7FB5-4D18-A57A-399F47DC5EF7}"/>
    <cellStyle name="桁区切り 7" xfId="7" xr:uid="{75F6FF8A-9DF4-40DB-A03E-044B5CEF5556}"/>
    <cellStyle name="標準" xfId="0" builtinId="0"/>
    <cellStyle name="標準 13" xfId="6" xr:uid="{F96DFA4F-8E30-4B00-99CB-951F84CF6156}"/>
    <cellStyle name="標準 2" xfId="2" xr:uid="{8BD2BAB0-77E8-4FC6-921D-5DF5A5FD3816}"/>
    <cellStyle name="標準 2 8" xfId="1" xr:uid="{05AFCCB7-2FAB-4D34-B4C1-6B2ABC597038}"/>
    <cellStyle name="標準_交付要綱（様式編②）" xfId="5" xr:uid="{063D99E6-8D80-4FBE-9EF5-025926A432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6EED3-B6DB-4EAA-B2D2-2CB568D3AB42}">
  <sheetPr>
    <tabColor rgb="FFFF0000"/>
  </sheetPr>
  <dimension ref="B1:D7"/>
  <sheetViews>
    <sheetView tabSelected="1" zoomScaleNormal="100" zoomScaleSheetLayoutView="100" workbookViewId="0">
      <selection activeCell="D19" sqref="D19"/>
    </sheetView>
  </sheetViews>
  <sheetFormatPr defaultRowHeight="18"/>
  <cols>
    <col min="1" max="1" width="2.6328125" style="106" customWidth="1"/>
    <col min="2" max="2" width="23.1796875" style="106" customWidth="1"/>
    <col min="3" max="3" width="35" style="106" customWidth="1"/>
    <col min="4" max="16384" width="8.7265625" style="106"/>
  </cols>
  <sheetData>
    <row r="1" spans="2:4">
      <c r="B1" s="123" t="s">
        <v>58</v>
      </c>
    </row>
    <row r="3" spans="2:4" ht="30" customHeight="1">
      <c r="B3" s="124" t="s">
        <v>59</v>
      </c>
      <c r="C3" s="124"/>
    </row>
    <row r="4" spans="2:4" ht="30" customHeight="1">
      <c r="B4" s="124" t="s">
        <v>60</v>
      </c>
      <c r="C4" s="124"/>
    </row>
    <row r="5" spans="2:4" ht="30" customHeight="1">
      <c r="B5" s="124" t="s">
        <v>61</v>
      </c>
      <c r="C5" s="124"/>
    </row>
    <row r="6" spans="2:4" ht="30" customHeight="1">
      <c r="B6" s="124" t="s">
        <v>62</v>
      </c>
      <c r="C6" s="125"/>
    </row>
    <row r="7" spans="2:4" ht="30" customHeight="1">
      <c r="B7" s="124" t="s">
        <v>63</v>
      </c>
      <c r="C7" s="126"/>
      <c r="D7" s="127" t="s">
        <v>64</v>
      </c>
    </row>
  </sheetData>
  <phoneticPr fontId="2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C8F70-4C36-4AC2-AB44-7E2BE4EECEBD}">
  <sheetPr>
    <tabColor rgb="FFFFC000"/>
    <outlinePr summaryRight="0"/>
    <pageSetUpPr fitToPage="1"/>
  </sheetPr>
  <dimension ref="A1:Z52"/>
  <sheetViews>
    <sheetView showGridLines="0" view="pageBreakPreview" topLeftCell="A11" zoomScale="70" zoomScaleNormal="100" zoomScaleSheetLayoutView="70" workbookViewId="0">
      <selection activeCell="O10" sqref="O10"/>
    </sheetView>
  </sheetViews>
  <sheetFormatPr defaultColWidth="9" defaultRowHeight="18" outlineLevelCol="1"/>
  <cols>
    <col min="1" max="1" width="4.36328125" style="2" customWidth="1"/>
    <col min="2" max="2" width="9.36328125" style="2" bestFit="1" customWidth="1"/>
    <col min="3" max="3" width="21.6328125" style="2" bestFit="1" customWidth="1" collapsed="1"/>
    <col min="4" max="4" width="35.6328125" style="2" hidden="1" customWidth="1" outlineLevel="1"/>
    <col min="5" max="5" width="13" style="2" customWidth="1"/>
    <col min="6" max="6" width="15.36328125" style="2" bestFit="1" customWidth="1"/>
    <col min="7" max="7" width="13.7265625" style="2" customWidth="1"/>
    <col min="8" max="8" width="13.26953125" style="2" bestFit="1" customWidth="1"/>
    <col min="9" max="10" width="7.36328125" style="2" bestFit="1" customWidth="1"/>
    <col min="11" max="11" width="19.6328125" style="2" customWidth="1"/>
    <col min="12" max="12" width="23.90625" style="2" customWidth="1"/>
    <col min="13" max="17" width="17.90625" style="2" customWidth="1"/>
    <col min="18" max="18" width="8.6328125" style="2" customWidth="1"/>
    <col min="19" max="19" width="17.90625" style="2" customWidth="1" collapsed="1"/>
    <col min="20" max="20" width="17.90625" style="2" hidden="1" customWidth="1" outlineLevel="1"/>
    <col min="21" max="21" width="17.90625" style="105" customWidth="1"/>
    <col min="22" max="24" width="20.90625" style="105" customWidth="1"/>
    <col min="25" max="16384" width="9" style="2"/>
  </cols>
  <sheetData>
    <row r="1" spans="1:26">
      <c r="A1" s="1"/>
      <c r="U1" s="3"/>
      <c r="V1" s="3"/>
      <c r="W1" s="3"/>
      <c r="X1" s="3"/>
    </row>
    <row r="2" spans="1:26" ht="24.75" customHeight="1" thickBot="1">
      <c r="B2" s="4" t="s">
        <v>65</v>
      </c>
      <c r="U2" s="3"/>
      <c r="V2" s="3"/>
      <c r="W2" s="3"/>
      <c r="X2" s="3"/>
    </row>
    <row r="3" spans="1:26" ht="47.25" customHeight="1">
      <c r="B3" s="129" t="s">
        <v>0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1"/>
    </row>
    <row r="4" spans="1:26" ht="30" customHeight="1" thickBot="1">
      <c r="B4" s="132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4"/>
    </row>
    <row r="5" spans="1:26" ht="34.5" customHeight="1">
      <c r="B5" s="135" t="s">
        <v>1</v>
      </c>
      <c r="C5" s="13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6" ht="36.75" customHeight="1">
      <c r="B6" s="136" t="s">
        <v>2</v>
      </c>
      <c r="C6" s="136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6" ht="42.75" customHeight="1">
      <c r="B7" s="137" t="s">
        <v>3</v>
      </c>
      <c r="C7" s="137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6" ht="30" customHeight="1">
      <c r="B8" s="5"/>
      <c r="C8" s="5"/>
      <c r="D8" s="5"/>
      <c r="E8" s="5"/>
      <c r="F8" s="5"/>
      <c r="G8" s="5"/>
      <c r="H8" s="5"/>
      <c r="I8" s="5"/>
      <c r="J8" s="5"/>
      <c r="U8" s="2"/>
      <c r="V8" s="2"/>
      <c r="W8" s="2"/>
      <c r="X8" s="2"/>
    </row>
    <row r="9" spans="1:26" ht="30" customHeight="1">
      <c r="B9" s="138"/>
      <c r="C9" s="139"/>
      <c r="D9" s="6" t="s">
        <v>4</v>
      </c>
      <c r="E9" s="7"/>
      <c r="F9" s="7"/>
      <c r="G9" s="7"/>
      <c r="H9" s="5"/>
      <c r="I9" s="5"/>
      <c r="J9" s="5"/>
      <c r="K9" s="140"/>
      <c r="L9" s="140"/>
      <c r="M9" s="140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5"/>
    </row>
    <row r="10" spans="1:26" ht="246.75" customHeight="1">
      <c r="B10" s="9" t="s">
        <v>5</v>
      </c>
      <c r="C10" s="10" t="s">
        <v>6</v>
      </c>
      <c r="D10" s="11" t="s">
        <v>7</v>
      </c>
      <c r="E10" s="12" t="s">
        <v>8</v>
      </c>
      <c r="F10" s="12" t="s">
        <v>9</v>
      </c>
      <c r="G10" s="12" t="s">
        <v>10</v>
      </c>
      <c r="H10" s="13" t="s">
        <v>54</v>
      </c>
      <c r="I10" s="14" t="s">
        <v>55</v>
      </c>
      <c r="J10" s="14" t="s">
        <v>56</v>
      </c>
      <c r="K10" s="15" t="s">
        <v>57</v>
      </c>
      <c r="L10" s="16" t="s">
        <v>11</v>
      </c>
      <c r="M10" s="17" t="s">
        <v>12</v>
      </c>
      <c r="N10" s="18" t="s">
        <v>13</v>
      </c>
      <c r="O10" s="19" t="s">
        <v>14</v>
      </c>
      <c r="P10" s="18" t="s">
        <v>15</v>
      </c>
      <c r="Q10" s="18" t="s">
        <v>16</v>
      </c>
      <c r="R10" s="18" t="s">
        <v>17</v>
      </c>
      <c r="S10" s="18" t="s">
        <v>18</v>
      </c>
      <c r="T10" s="20" t="s">
        <v>19</v>
      </c>
      <c r="U10" s="21" t="s">
        <v>20</v>
      </c>
      <c r="V10" s="22" t="s">
        <v>21</v>
      </c>
      <c r="W10" s="23" t="s">
        <v>22</v>
      </c>
      <c r="X10" s="23" t="s">
        <v>23</v>
      </c>
      <c r="Y10" s="24" t="s">
        <v>24</v>
      </c>
    </row>
    <row r="11" spans="1:26" s="25" customFormat="1" ht="35">
      <c r="B11" s="26"/>
      <c r="C11" s="27"/>
      <c r="D11" s="27"/>
      <c r="E11" s="27" t="s">
        <v>25</v>
      </c>
      <c r="F11" s="27" t="s">
        <v>26</v>
      </c>
      <c r="G11" s="27" t="s">
        <v>27</v>
      </c>
      <c r="H11" s="28"/>
      <c r="I11" s="26"/>
      <c r="J11" s="26"/>
      <c r="K11" s="26"/>
      <c r="L11" s="26" t="s">
        <v>28</v>
      </c>
      <c r="M11" s="26" t="s">
        <v>29</v>
      </c>
      <c r="N11" s="26" t="s">
        <v>30</v>
      </c>
      <c r="O11" s="26" t="s">
        <v>31</v>
      </c>
      <c r="P11" s="26" t="s">
        <v>32</v>
      </c>
      <c r="Q11" s="26" t="s">
        <v>33</v>
      </c>
      <c r="R11" s="26"/>
      <c r="S11" s="26" t="s">
        <v>34</v>
      </c>
      <c r="T11" s="26" t="s">
        <v>35</v>
      </c>
      <c r="U11" s="29" t="s">
        <v>36</v>
      </c>
      <c r="V11" s="30" t="s">
        <v>37</v>
      </c>
      <c r="W11" s="26"/>
      <c r="X11" s="26"/>
      <c r="Y11" s="31"/>
      <c r="Z11" s="32"/>
    </row>
    <row r="12" spans="1:26" s="25" customFormat="1">
      <c r="B12" s="26"/>
      <c r="C12" s="27"/>
      <c r="D12" s="33" t="s">
        <v>38</v>
      </c>
      <c r="E12" s="33" t="s">
        <v>39</v>
      </c>
      <c r="F12" s="33" t="s">
        <v>39</v>
      </c>
      <c r="G12" s="33" t="s">
        <v>39</v>
      </c>
      <c r="H12" s="33" t="s">
        <v>38</v>
      </c>
      <c r="I12" s="34" t="s">
        <v>40</v>
      </c>
      <c r="J12" s="34" t="s">
        <v>40</v>
      </c>
      <c r="K12" s="34" t="s">
        <v>41</v>
      </c>
      <c r="L12" s="34" t="s">
        <v>38</v>
      </c>
      <c r="M12" s="34" t="s">
        <v>39</v>
      </c>
      <c r="N12" s="34" t="s">
        <v>39</v>
      </c>
      <c r="O12" s="34" t="s">
        <v>39</v>
      </c>
      <c r="P12" s="34" t="s">
        <v>39</v>
      </c>
      <c r="Q12" s="34" t="s">
        <v>39</v>
      </c>
      <c r="R12" s="34"/>
      <c r="S12" s="34" t="s">
        <v>39</v>
      </c>
      <c r="T12" s="34" t="s">
        <v>39</v>
      </c>
      <c r="U12" s="34" t="s">
        <v>39</v>
      </c>
      <c r="V12" s="34" t="s">
        <v>39</v>
      </c>
      <c r="W12" s="34" t="s">
        <v>39</v>
      </c>
      <c r="X12" s="35" t="s">
        <v>39</v>
      </c>
      <c r="Y12" s="36"/>
    </row>
    <row r="13" spans="1:26" ht="30.75" customHeight="1">
      <c r="B13" s="37" t="s">
        <v>42</v>
      </c>
      <c r="C13" s="38" t="s">
        <v>53</v>
      </c>
      <c r="D13" s="39" t="s">
        <v>43</v>
      </c>
      <c r="E13" s="111">
        <f>O13*K13*-1</f>
        <v>13150306.79785331</v>
      </c>
      <c r="F13" s="119">
        <v>5000000</v>
      </c>
      <c r="G13" s="107">
        <f>E13-F13</f>
        <v>8150306.7978533097</v>
      </c>
      <c r="H13" s="40" t="s">
        <v>44</v>
      </c>
      <c r="I13" s="40">
        <v>1118</v>
      </c>
      <c r="J13" s="40">
        <v>1031</v>
      </c>
      <c r="K13" s="113">
        <f t="shared" ref="K13:K34" si="0">(J13-I13)/I13</f>
        <v>-7.7817531305903395E-2</v>
      </c>
      <c r="L13" s="41">
        <v>7</v>
      </c>
      <c r="M13" s="42">
        <v>1160000</v>
      </c>
      <c r="N13" s="42">
        <f t="shared" ref="N13:N34" si="1">L13*M13</f>
        <v>8120000</v>
      </c>
      <c r="O13" s="109">
        <v>168989000</v>
      </c>
      <c r="P13" s="42">
        <f t="shared" ref="P13:P34" si="2">O13*L13/100</f>
        <v>11829230</v>
      </c>
      <c r="Q13" s="42">
        <f>MIN(G13,N13,P13)</f>
        <v>8120000</v>
      </c>
      <c r="R13" s="43">
        <v>0.5</v>
      </c>
      <c r="S13" s="42">
        <f>Q13*R13</f>
        <v>4060000</v>
      </c>
      <c r="T13" s="44">
        <v>4060000</v>
      </c>
      <c r="U13" s="42">
        <f>MIN(S13,T13)</f>
        <v>4060000</v>
      </c>
      <c r="V13" s="42">
        <f t="shared" ref="V13:V34" si="3">ROUNDDOWN(U13,-3)</f>
        <v>4060000</v>
      </c>
      <c r="W13" s="45"/>
      <c r="X13" s="45"/>
      <c r="Y13" s="46"/>
    </row>
    <row r="14" spans="1:26" ht="36.75" customHeight="1" thickBot="1">
      <c r="B14" s="47" t="s">
        <v>45</v>
      </c>
      <c r="C14" s="48" t="s">
        <v>53</v>
      </c>
      <c r="D14" s="49" t="s">
        <v>43</v>
      </c>
      <c r="E14" s="112">
        <f>O14*K14*-1</f>
        <v>60233702.970297024</v>
      </c>
      <c r="F14" s="120">
        <v>5000000</v>
      </c>
      <c r="G14" s="108">
        <f>E14-F14</f>
        <v>55233702.970297024</v>
      </c>
      <c r="H14" s="50" t="s">
        <v>44</v>
      </c>
      <c r="I14" s="51">
        <v>202</v>
      </c>
      <c r="J14" s="51">
        <v>130</v>
      </c>
      <c r="K14" s="52">
        <f t="shared" si="0"/>
        <v>-0.35643564356435642</v>
      </c>
      <c r="L14" s="50">
        <v>15</v>
      </c>
      <c r="M14" s="53">
        <v>1160000</v>
      </c>
      <c r="N14" s="53">
        <f t="shared" si="1"/>
        <v>17400000</v>
      </c>
      <c r="O14" s="110">
        <v>168989000</v>
      </c>
      <c r="P14" s="53">
        <f t="shared" si="2"/>
        <v>25348350</v>
      </c>
      <c r="Q14" s="53">
        <f>MIN(G14,N14,P14)</f>
        <v>17400000</v>
      </c>
      <c r="R14" s="54">
        <v>0.5</v>
      </c>
      <c r="S14" s="55">
        <f>Q14*R14</f>
        <v>8700000</v>
      </c>
      <c r="T14" s="56">
        <v>2355000</v>
      </c>
      <c r="U14" s="53">
        <f>MIN(S14,T14)</f>
        <v>2355000</v>
      </c>
      <c r="V14" s="53">
        <f t="shared" si="3"/>
        <v>2355000</v>
      </c>
      <c r="W14" s="57"/>
      <c r="X14" s="58"/>
      <c r="Y14" s="59"/>
    </row>
    <row r="15" spans="1:26">
      <c r="B15" s="60">
        <v>1</v>
      </c>
      <c r="C15" s="61"/>
      <c r="D15" s="62"/>
      <c r="E15" s="114" t="e">
        <f t="shared" ref="E15:E34" si="4">O15*K15*-1</f>
        <v>#DIV/0!</v>
      </c>
      <c r="F15" s="63"/>
      <c r="G15" s="63" t="e">
        <f t="shared" ref="G15:G34" si="5">E15-F15</f>
        <v>#DIV/0!</v>
      </c>
      <c r="H15" s="64"/>
      <c r="I15" s="65"/>
      <c r="J15" s="65"/>
      <c r="K15" s="66" t="e">
        <f t="shared" si="0"/>
        <v>#DIV/0!</v>
      </c>
      <c r="L15" s="67"/>
      <c r="M15" s="68">
        <v>1160000</v>
      </c>
      <c r="N15" s="68">
        <f t="shared" si="1"/>
        <v>0</v>
      </c>
      <c r="O15" s="65"/>
      <c r="P15" s="68">
        <f t="shared" si="2"/>
        <v>0</v>
      </c>
      <c r="Q15" s="68">
        <f t="shared" ref="Q15:Q34" si="6">MIN(N15,P15)</f>
        <v>0</v>
      </c>
      <c r="R15" s="117">
        <v>0.5</v>
      </c>
      <c r="S15" s="121">
        <f t="shared" ref="S15:S34" si="7">Q15*R15</f>
        <v>0</v>
      </c>
      <c r="T15" s="69"/>
      <c r="U15" s="68">
        <f t="shared" ref="U15:U34" si="8">MIN(Q15*0.5,T15)</f>
        <v>0</v>
      </c>
      <c r="V15" s="68">
        <f t="shared" si="3"/>
        <v>0</v>
      </c>
      <c r="W15" s="70"/>
      <c r="X15" s="71"/>
      <c r="Y15" s="72" t="s">
        <v>46</v>
      </c>
    </row>
    <row r="16" spans="1:26">
      <c r="B16" s="73">
        <v>2</v>
      </c>
      <c r="C16" s="74"/>
      <c r="D16" s="39"/>
      <c r="E16" s="115" t="e">
        <f t="shared" si="4"/>
        <v>#DIV/0!</v>
      </c>
      <c r="F16" s="75"/>
      <c r="G16" s="75" t="e">
        <f t="shared" si="5"/>
        <v>#DIV/0!</v>
      </c>
      <c r="H16" s="40"/>
      <c r="I16" s="76"/>
      <c r="J16" s="65"/>
      <c r="K16" s="77" t="e">
        <f t="shared" si="0"/>
        <v>#DIV/0!</v>
      </c>
      <c r="L16" s="40"/>
      <c r="M16" s="42">
        <v>1160000</v>
      </c>
      <c r="N16" s="42">
        <f t="shared" si="1"/>
        <v>0</v>
      </c>
      <c r="O16" s="65"/>
      <c r="P16" s="42">
        <f t="shared" si="2"/>
        <v>0</v>
      </c>
      <c r="Q16" s="42">
        <f t="shared" si="6"/>
        <v>0</v>
      </c>
      <c r="R16" s="117">
        <v>0.5</v>
      </c>
      <c r="S16" s="121">
        <f t="shared" si="7"/>
        <v>0</v>
      </c>
      <c r="T16" s="69"/>
      <c r="U16" s="42">
        <f t="shared" si="8"/>
        <v>0</v>
      </c>
      <c r="V16" s="42">
        <f t="shared" si="3"/>
        <v>0</v>
      </c>
      <c r="W16" s="70"/>
      <c r="X16" s="71"/>
      <c r="Y16" s="72" t="s">
        <v>46</v>
      </c>
    </row>
    <row r="17" spans="2:25">
      <c r="B17" s="73">
        <v>3</v>
      </c>
      <c r="C17" s="74"/>
      <c r="D17" s="39"/>
      <c r="E17" s="115" t="e">
        <f t="shared" si="4"/>
        <v>#DIV/0!</v>
      </c>
      <c r="F17" s="75"/>
      <c r="G17" s="75" t="e">
        <f t="shared" si="5"/>
        <v>#DIV/0!</v>
      </c>
      <c r="H17" s="40"/>
      <c r="I17" s="76"/>
      <c r="J17" s="65"/>
      <c r="K17" s="77" t="e">
        <f t="shared" si="0"/>
        <v>#DIV/0!</v>
      </c>
      <c r="L17" s="40"/>
      <c r="M17" s="42">
        <v>1160000</v>
      </c>
      <c r="N17" s="42">
        <f t="shared" si="1"/>
        <v>0</v>
      </c>
      <c r="O17" s="65"/>
      <c r="P17" s="42">
        <f t="shared" si="2"/>
        <v>0</v>
      </c>
      <c r="Q17" s="42">
        <f t="shared" si="6"/>
        <v>0</v>
      </c>
      <c r="R17" s="117">
        <v>0.5</v>
      </c>
      <c r="S17" s="121">
        <f t="shared" si="7"/>
        <v>0</v>
      </c>
      <c r="T17" s="69"/>
      <c r="U17" s="42">
        <f t="shared" si="8"/>
        <v>0</v>
      </c>
      <c r="V17" s="42">
        <f t="shared" si="3"/>
        <v>0</v>
      </c>
      <c r="W17" s="70"/>
      <c r="X17" s="71"/>
      <c r="Y17" s="72" t="s">
        <v>46</v>
      </c>
    </row>
    <row r="18" spans="2:25">
      <c r="B18" s="73">
        <v>4</v>
      </c>
      <c r="C18" s="74"/>
      <c r="D18" s="39"/>
      <c r="E18" s="115" t="e">
        <f t="shared" si="4"/>
        <v>#DIV/0!</v>
      </c>
      <c r="F18" s="75"/>
      <c r="G18" s="75" t="e">
        <f t="shared" si="5"/>
        <v>#DIV/0!</v>
      </c>
      <c r="H18" s="40"/>
      <c r="I18" s="76"/>
      <c r="J18" s="65"/>
      <c r="K18" s="77" t="e">
        <f t="shared" si="0"/>
        <v>#DIV/0!</v>
      </c>
      <c r="L18" s="40"/>
      <c r="M18" s="42">
        <v>1160000</v>
      </c>
      <c r="N18" s="42">
        <f t="shared" si="1"/>
        <v>0</v>
      </c>
      <c r="O18" s="65"/>
      <c r="P18" s="42">
        <f t="shared" si="2"/>
        <v>0</v>
      </c>
      <c r="Q18" s="42">
        <f t="shared" si="6"/>
        <v>0</v>
      </c>
      <c r="R18" s="117">
        <v>0.5</v>
      </c>
      <c r="S18" s="121">
        <f t="shared" si="7"/>
        <v>0</v>
      </c>
      <c r="T18" s="69"/>
      <c r="U18" s="42">
        <f t="shared" si="8"/>
        <v>0</v>
      </c>
      <c r="V18" s="42">
        <f t="shared" si="3"/>
        <v>0</v>
      </c>
      <c r="W18" s="70"/>
      <c r="X18" s="71"/>
      <c r="Y18" s="72" t="s">
        <v>46</v>
      </c>
    </row>
    <row r="19" spans="2:25">
      <c r="B19" s="73">
        <v>5</v>
      </c>
      <c r="C19" s="74"/>
      <c r="D19" s="39"/>
      <c r="E19" s="115" t="e">
        <f t="shared" si="4"/>
        <v>#DIV/0!</v>
      </c>
      <c r="F19" s="75"/>
      <c r="G19" s="75" t="e">
        <f t="shared" si="5"/>
        <v>#DIV/0!</v>
      </c>
      <c r="H19" s="40"/>
      <c r="I19" s="76"/>
      <c r="J19" s="65"/>
      <c r="K19" s="77" t="e">
        <f t="shared" si="0"/>
        <v>#DIV/0!</v>
      </c>
      <c r="L19" s="40"/>
      <c r="M19" s="42">
        <v>1160000</v>
      </c>
      <c r="N19" s="42">
        <f t="shared" si="1"/>
        <v>0</v>
      </c>
      <c r="O19" s="65"/>
      <c r="P19" s="42">
        <f t="shared" si="2"/>
        <v>0</v>
      </c>
      <c r="Q19" s="42">
        <f t="shared" si="6"/>
        <v>0</v>
      </c>
      <c r="R19" s="117">
        <v>0.5</v>
      </c>
      <c r="S19" s="121">
        <f t="shared" si="7"/>
        <v>0</v>
      </c>
      <c r="T19" s="69"/>
      <c r="U19" s="42">
        <f t="shared" si="8"/>
        <v>0</v>
      </c>
      <c r="V19" s="42">
        <f t="shared" si="3"/>
        <v>0</v>
      </c>
      <c r="W19" s="70"/>
      <c r="X19" s="71"/>
      <c r="Y19" s="72" t="s">
        <v>46</v>
      </c>
    </row>
    <row r="20" spans="2:25">
      <c r="B20" s="73">
        <v>6</v>
      </c>
      <c r="C20" s="74"/>
      <c r="D20" s="39"/>
      <c r="E20" s="115" t="e">
        <f t="shared" si="4"/>
        <v>#DIV/0!</v>
      </c>
      <c r="F20" s="75"/>
      <c r="G20" s="75" t="e">
        <f t="shared" si="5"/>
        <v>#DIV/0!</v>
      </c>
      <c r="H20" s="40"/>
      <c r="I20" s="76"/>
      <c r="J20" s="65"/>
      <c r="K20" s="77" t="e">
        <f t="shared" si="0"/>
        <v>#DIV/0!</v>
      </c>
      <c r="L20" s="40"/>
      <c r="M20" s="42">
        <v>1160000</v>
      </c>
      <c r="N20" s="42">
        <f t="shared" si="1"/>
        <v>0</v>
      </c>
      <c r="O20" s="65"/>
      <c r="P20" s="42">
        <f t="shared" si="2"/>
        <v>0</v>
      </c>
      <c r="Q20" s="42">
        <f t="shared" si="6"/>
        <v>0</v>
      </c>
      <c r="R20" s="117">
        <v>0.5</v>
      </c>
      <c r="S20" s="121">
        <f t="shared" si="7"/>
        <v>0</v>
      </c>
      <c r="T20" s="69"/>
      <c r="U20" s="42">
        <f t="shared" si="8"/>
        <v>0</v>
      </c>
      <c r="V20" s="42">
        <f t="shared" si="3"/>
        <v>0</v>
      </c>
      <c r="W20" s="70"/>
      <c r="X20" s="71"/>
      <c r="Y20" s="72" t="s">
        <v>46</v>
      </c>
    </row>
    <row r="21" spans="2:25">
      <c r="B21" s="73">
        <v>7</v>
      </c>
      <c r="C21" s="74"/>
      <c r="D21" s="39"/>
      <c r="E21" s="115" t="e">
        <f t="shared" si="4"/>
        <v>#DIV/0!</v>
      </c>
      <c r="F21" s="75"/>
      <c r="G21" s="75" t="e">
        <f t="shared" si="5"/>
        <v>#DIV/0!</v>
      </c>
      <c r="H21" s="40"/>
      <c r="I21" s="76"/>
      <c r="J21" s="65"/>
      <c r="K21" s="77" t="e">
        <f t="shared" si="0"/>
        <v>#DIV/0!</v>
      </c>
      <c r="L21" s="40"/>
      <c r="M21" s="42">
        <v>1160000</v>
      </c>
      <c r="N21" s="42">
        <f t="shared" si="1"/>
        <v>0</v>
      </c>
      <c r="O21" s="65"/>
      <c r="P21" s="42">
        <f t="shared" si="2"/>
        <v>0</v>
      </c>
      <c r="Q21" s="42">
        <f t="shared" si="6"/>
        <v>0</v>
      </c>
      <c r="R21" s="117">
        <v>0.5</v>
      </c>
      <c r="S21" s="121">
        <f t="shared" si="7"/>
        <v>0</v>
      </c>
      <c r="T21" s="69"/>
      <c r="U21" s="42">
        <f t="shared" si="8"/>
        <v>0</v>
      </c>
      <c r="V21" s="42">
        <f t="shared" si="3"/>
        <v>0</v>
      </c>
      <c r="W21" s="70"/>
      <c r="X21" s="71"/>
      <c r="Y21" s="72" t="s">
        <v>46</v>
      </c>
    </row>
    <row r="22" spans="2:25">
      <c r="B22" s="73">
        <v>8</v>
      </c>
      <c r="C22" s="74"/>
      <c r="D22" s="39"/>
      <c r="E22" s="115" t="e">
        <f t="shared" si="4"/>
        <v>#DIV/0!</v>
      </c>
      <c r="F22" s="75"/>
      <c r="G22" s="75" t="e">
        <f t="shared" si="5"/>
        <v>#DIV/0!</v>
      </c>
      <c r="H22" s="40"/>
      <c r="I22" s="76"/>
      <c r="J22" s="65"/>
      <c r="K22" s="77" t="e">
        <f t="shared" si="0"/>
        <v>#DIV/0!</v>
      </c>
      <c r="L22" s="40"/>
      <c r="M22" s="42">
        <v>1160000</v>
      </c>
      <c r="N22" s="42">
        <f t="shared" si="1"/>
        <v>0</v>
      </c>
      <c r="O22" s="65"/>
      <c r="P22" s="42">
        <f t="shared" si="2"/>
        <v>0</v>
      </c>
      <c r="Q22" s="42">
        <f t="shared" si="6"/>
        <v>0</v>
      </c>
      <c r="R22" s="117">
        <v>0.5</v>
      </c>
      <c r="S22" s="121">
        <f t="shared" si="7"/>
        <v>0</v>
      </c>
      <c r="T22" s="69"/>
      <c r="U22" s="42">
        <f t="shared" si="8"/>
        <v>0</v>
      </c>
      <c r="V22" s="42">
        <f t="shared" si="3"/>
        <v>0</v>
      </c>
      <c r="W22" s="70"/>
      <c r="X22" s="71"/>
      <c r="Y22" s="72" t="s">
        <v>46</v>
      </c>
    </row>
    <row r="23" spans="2:25">
      <c r="B23" s="73">
        <v>9</v>
      </c>
      <c r="C23" s="74"/>
      <c r="D23" s="39"/>
      <c r="E23" s="115" t="e">
        <f t="shared" si="4"/>
        <v>#DIV/0!</v>
      </c>
      <c r="F23" s="75"/>
      <c r="G23" s="75" t="e">
        <f t="shared" si="5"/>
        <v>#DIV/0!</v>
      </c>
      <c r="H23" s="40"/>
      <c r="I23" s="76"/>
      <c r="J23" s="65"/>
      <c r="K23" s="77" t="e">
        <f t="shared" si="0"/>
        <v>#DIV/0!</v>
      </c>
      <c r="L23" s="40"/>
      <c r="M23" s="42">
        <v>1160000</v>
      </c>
      <c r="N23" s="42">
        <f t="shared" si="1"/>
        <v>0</v>
      </c>
      <c r="O23" s="65"/>
      <c r="P23" s="42">
        <f t="shared" si="2"/>
        <v>0</v>
      </c>
      <c r="Q23" s="42">
        <f t="shared" si="6"/>
        <v>0</v>
      </c>
      <c r="R23" s="117">
        <v>0.5</v>
      </c>
      <c r="S23" s="121">
        <f t="shared" si="7"/>
        <v>0</v>
      </c>
      <c r="T23" s="69"/>
      <c r="U23" s="42">
        <f t="shared" si="8"/>
        <v>0</v>
      </c>
      <c r="V23" s="42">
        <f t="shared" si="3"/>
        <v>0</v>
      </c>
      <c r="W23" s="70"/>
      <c r="X23" s="71"/>
      <c r="Y23" s="72" t="s">
        <v>46</v>
      </c>
    </row>
    <row r="24" spans="2:25">
      <c r="B24" s="73">
        <v>10</v>
      </c>
      <c r="C24" s="74"/>
      <c r="D24" s="39"/>
      <c r="E24" s="115" t="e">
        <f t="shared" si="4"/>
        <v>#DIV/0!</v>
      </c>
      <c r="F24" s="75"/>
      <c r="G24" s="75" t="e">
        <f t="shared" si="5"/>
        <v>#DIV/0!</v>
      </c>
      <c r="H24" s="40"/>
      <c r="I24" s="76"/>
      <c r="J24" s="65"/>
      <c r="K24" s="77" t="e">
        <f t="shared" si="0"/>
        <v>#DIV/0!</v>
      </c>
      <c r="L24" s="40"/>
      <c r="M24" s="42">
        <v>1160000</v>
      </c>
      <c r="N24" s="42">
        <f t="shared" si="1"/>
        <v>0</v>
      </c>
      <c r="O24" s="65"/>
      <c r="P24" s="42">
        <f t="shared" si="2"/>
        <v>0</v>
      </c>
      <c r="Q24" s="42">
        <f t="shared" si="6"/>
        <v>0</v>
      </c>
      <c r="R24" s="117">
        <v>0.5</v>
      </c>
      <c r="S24" s="121">
        <f t="shared" si="7"/>
        <v>0</v>
      </c>
      <c r="T24" s="69"/>
      <c r="U24" s="42">
        <f t="shared" si="8"/>
        <v>0</v>
      </c>
      <c r="V24" s="42">
        <f t="shared" si="3"/>
        <v>0</v>
      </c>
      <c r="W24" s="70"/>
      <c r="X24" s="71"/>
      <c r="Y24" s="72" t="s">
        <v>46</v>
      </c>
    </row>
    <row r="25" spans="2:25">
      <c r="B25" s="73">
        <v>11</v>
      </c>
      <c r="C25" s="74"/>
      <c r="D25" s="39"/>
      <c r="E25" s="115" t="e">
        <f t="shared" si="4"/>
        <v>#DIV/0!</v>
      </c>
      <c r="F25" s="75"/>
      <c r="G25" s="75" t="e">
        <f t="shared" si="5"/>
        <v>#DIV/0!</v>
      </c>
      <c r="H25" s="40"/>
      <c r="I25" s="76"/>
      <c r="J25" s="65"/>
      <c r="K25" s="77" t="e">
        <f t="shared" si="0"/>
        <v>#DIV/0!</v>
      </c>
      <c r="L25" s="40"/>
      <c r="M25" s="42">
        <v>1160000</v>
      </c>
      <c r="N25" s="42">
        <f t="shared" si="1"/>
        <v>0</v>
      </c>
      <c r="O25" s="65"/>
      <c r="P25" s="42">
        <f t="shared" si="2"/>
        <v>0</v>
      </c>
      <c r="Q25" s="42">
        <f t="shared" si="6"/>
        <v>0</v>
      </c>
      <c r="R25" s="117">
        <v>0.5</v>
      </c>
      <c r="S25" s="121">
        <f t="shared" si="7"/>
        <v>0</v>
      </c>
      <c r="T25" s="69"/>
      <c r="U25" s="42">
        <f t="shared" si="8"/>
        <v>0</v>
      </c>
      <c r="V25" s="42">
        <f t="shared" si="3"/>
        <v>0</v>
      </c>
      <c r="W25" s="70"/>
      <c r="X25" s="71"/>
      <c r="Y25" s="72" t="s">
        <v>46</v>
      </c>
    </row>
    <row r="26" spans="2:25">
      <c r="B26" s="73">
        <v>12</v>
      </c>
      <c r="C26" s="74"/>
      <c r="D26" s="39"/>
      <c r="E26" s="115" t="e">
        <f t="shared" si="4"/>
        <v>#DIV/0!</v>
      </c>
      <c r="F26" s="75"/>
      <c r="G26" s="75" t="e">
        <f t="shared" si="5"/>
        <v>#DIV/0!</v>
      </c>
      <c r="H26" s="40"/>
      <c r="I26" s="76"/>
      <c r="J26" s="65"/>
      <c r="K26" s="77" t="e">
        <f t="shared" si="0"/>
        <v>#DIV/0!</v>
      </c>
      <c r="L26" s="40"/>
      <c r="M26" s="42">
        <v>1160000</v>
      </c>
      <c r="N26" s="42">
        <f t="shared" si="1"/>
        <v>0</v>
      </c>
      <c r="O26" s="65"/>
      <c r="P26" s="42">
        <f t="shared" si="2"/>
        <v>0</v>
      </c>
      <c r="Q26" s="42">
        <f t="shared" si="6"/>
        <v>0</v>
      </c>
      <c r="R26" s="117">
        <v>0.5</v>
      </c>
      <c r="S26" s="121">
        <f t="shared" si="7"/>
        <v>0</v>
      </c>
      <c r="T26" s="69"/>
      <c r="U26" s="42">
        <f t="shared" si="8"/>
        <v>0</v>
      </c>
      <c r="V26" s="42">
        <f t="shared" si="3"/>
        <v>0</v>
      </c>
      <c r="W26" s="70"/>
      <c r="X26" s="71"/>
      <c r="Y26" s="72" t="s">
        <v>46</v>
      </c>
    </row>
    <row r="27" spans="2:25">
      <c r="B27" s="73">
        <v>13</v>
      </c>
      <c r="C27" s="74"/>
      <c r="D27" s="39"/>
      <c r="E27" s="115" t="e">
        <f t="shared" si="4"/>
        <v>#DIV/0!</v>
      </c>
      <c r="F27" s="75"/>
      <c r="G27" s="75" t="e">
        <f t="shared" si="5"/>
        <v>#DIV/0!</v>
      </c>
      <c r="H27" s="40"/>
      <c r="I27" s="76"/>
      <c r="J27" s="65"/>
      <c r="K27" s="77" t="e">
        <f t="shared" si="0"/>
        <v>#DIV/0!</v>
      </c>
      <c r="L27" s="40"/>
      <c r="M27" s="42">
        <v>1160000</v>
      </c>
      <c r="N27" s="42">
        <f t="shared" si="1"/>
        <v>0</v>
      </c>
      <c r="O27" s="65"/>
      <c r="P27" s="42">
        <f t="shared" si="2"/>
        <v>0</v>
      </c>
      <c r="Q27" s="42">
        <f t="shared" si="6"/>
        <v>0</v>
      </c>
      <c r="R27" s="117">
        <v>0.5</v>
      </c>
      <c r="S27" s="121">
        <f t="shared" si="7"/>
        <v>0</v>
      </c>
      <c r="T27" s="69"/>
      <c r="U27" s="42">
        <f t="shared" si="8"/>
        <v>0</v>
      </c>
      <c r="V27" s="42">
        <f t="shared" si="3"/>
        <v>0</v>
      </c>
      <c r="W27" s="70"/>
      <c r="X27" s="71"/>
      <c r="Y27" s="72" t="s">
        <v>46</v>
      </c>
    </row>
    <row r="28" spans="2:25">
      <c r="B28" s="73">
        <v>14</v>
      </c>
      <c r="C28" s="74"/>
      <c r="D28" s="39"/>
      <c r="E28" s="115" t="e">
        <f t="shared" si="4"/>
        <v>#DIV/0!</v>
      </c>
      <c r="F28" s="75"/>
      <c r="G28" s="75" t="e">
        <f t="shared" si="5"/>
        <v>#DIV/0!</v>
      </c>
      <c r="H28" s="40"/>
      <c r="I28" s="76"/>
      <c r="J28" s="65"/>
      <c r="K28" s="77" t="e">
        <f t="shared" si="0"/>
        <v>#DIV/0!</v>
      </c>
      <c r="L28" s="40"/>
      <c r="M28" s="42">
        <v>1160000</v>
      </c>
      <c r="N28" s="42">
        <f t="shared" si="1"/>
        <v>0</v>
      </c>
      <c r="O28" s="65"/>
      <c r="P28" s="42">
        <f t="shared" si="2"/>
        <v>0</v>
      </c>
      <c r="Q28" s="42">
        <f t="shared" si="6"/>
        <v>0</v>
      </c>
      <c r="R28" s="117">
        <v>0.5</v>
      </c>
      <c r="S28" s="121">
        <f t="shared" si="7"/>
        <v>0</v>
      </c>
      <c r="T28" s="69"/>
      <c r="U28" s="42">
        <f t="shared" si="8"/>
        <v>0</v>
      </c>
      <c r="V28" s="42">
        <f t="shared" si="3"/>
        <v>0</v>
      </c>
      <c r="W28" s="70"/>
      <c r="X28" s="71"/>
      <c r="Y28" s="72" t="s">
        <v>46</v>
      </c>
    </row>
    <row r="29" spans="2:25">
      <c r="B29" s="73">
        <v>15</v>
      </c>
      <c r="C29" s="74"/>
      <c r="D29" s="39"/>
      <c r="E29" s="115" t="e">
        <f t="shared" si="4"/>
        <v>#DIV/0!</v>
      </c>
      <c r="F29" s="75"/>
      <c r="G29" s="75" t="e">
        <f t="shared" si="5"/>
        <v>#DIV/0!</v>
      </c>
      <c r="H29" s="40"/>
      <c r="I29" s="76"/>
      <c r="J29" s="65"/>
      <c r="K29" s="77" t="e">
        <f t="shared" si="0"/>
        <v>#DIV/0!</v>
      </c>
      <c r="L29" s="40"/>
      <c r="M29" s="42">
        <v>1160000</v>
      </c>
      <c r="N29" s="42">
        <f t="shared" si="1"/>
        <v>0</v>
      </c>
      <c r="O29" s="65"/>
      <c r="P29" s="42">
        <f t="shared" si="2"/>
        <v>0</v>
      </c>
      <c r="Q29" s="42">
        <f t="shared" si="6"/>
        <v>0</v>
      </c>
      <c r="R29" s="117">
        <v>0.5</v>
      </c>
      <c r="S29" s="121">
        <f t="shared" si="7"/>
        <v>0</v>
      </c>
      <c r="T29" s="69"/>
      <c r="U29" s="42">
        <f t="shared" si="8"/>
        <v>0</v>
      </c>
      <c r="V29" s="42">
        <f t="shared" si="3"/>
        <v>0</v>
      </c>
      <c r="W29" s="70"/>
      <c r="X29" s="71"/>
      <c r="Y29" s="72" t="s">
        <v>46</v>
      </c>
    </row>
    <row r="30" spans="2:25">
      <c r="B30" s="73">
        <v>16</v>
      </c>
      <c r="C30" s="74"/>
      <c r="D30" s="39"/>
      <c r="E30" s="115" t="e">
        <f t="shared" si="4"/>
        <v>#DIV/0!</v>
      </c>
      <c r="F30" s="75"/>
      <c r="G30" s="75" t="e">
        <f t="shared" si="5"/>
        <v>#DIV/0!</v>
      </c>
      <c r="H30" s="40"/>
      <c r="I30" s="76"/>
      <c r="J30" s="65"/>
      <c r="K30" s="77" t="e">
        <f t="shared" si="0"/>
        <v>#DIV/0!</v>
      </c>
      <c r="L30" s="40"/>
      <c r="M30" s="42">
        <v>1160000</v>
      </c>
      <c r="N30" s="42">
        <f t="shared" si="1"/>
        <v>0</v>
      </c>
      <c r="O30" s="65"/>
      <c r="P30" s="42">
        <f t="shared" si="2"/>
        <v>0</v>
      </c>
      <c r="Q30" s="42">
        <f t="shared" si="6"/>
        <v>0</v>
      </c>
      <c r="R30" s="117">
        <v>0.5</v>
      </c>
      <c r="S30" s="121">
        <f t="shared" si="7"/>
        <v>0</v>
      </c>
      <c r="T30" s="69"/>
      <c r="U30" s="42">
        <f t="shared" si="8"/>
        <v>0</v>
      </c>
      <c r="V30" s="42">
        <f t="shared" si="3"/>
        <v>0</v>
      </c>
      <c r="W30" s="70"/>
      <c r="X30" s="71"/>
      <c r="Y30" s="72" t="s">
        <v>46</v>
      </c>
    </row>
    <row r="31" spans="2:25">
      <c r="B31" s="73">
        <v>17</v>
      </c>
      <c r="C31" s="74"/>
      <c r="D31" s="39"/>
      <c r="E31" s="115" t="e">
        <f t="shared" si="4"/>
        <v>#DIV/0!</v>
      </c>
      <c r="F31" s="75"/>
      <c r="G31" s="75" t="e">
        <f t="shared" si="5"/>
        <v>#DIV/0!</v>
      </c>
      <c r="H31" s="40"/>
      <c r="I31" s="76"/>
      <c r="J31" s="65"/>
      <c r="K31" s="77" t="e">
        <f t="shared" si="0"/>
        <v>#DIV/0!</v>
      </c>
      <c r="L31" s="40"/>
      <c r="M31" s="42">
        <v>1160000</v>
      </c>
      <c r="N31" s="42">
        <f t="shared" si="1"/>
        <v>0</v>
      </c>
      <c r="O31" s="65"/>
      <c r="P31" s="42">
        <f t="shared" si="2"/>
        <v>0</v>
      </c>
      <c r="Q31" s="42">
        <f t="shared" si="6"/>
        <v>0</v>
      </c>
      <c r="R31" s="117">
        <v>0.5</v>
      </c>
      <c r="S31" s="121">
        <f t="shared" si="7"/>
        <v>0</v>
      </c>
      <c r="T31" s="69"/>
      <c r="U31" s="42">
        <f t="shared" si="8"/>
        <v>0</v>
      </c>
      <c r="V31" s="42">
        <f t="shared" si="3"/>
        <v>0</v>
      </c>
      <c r="W31" s="70"/>
      <c r="X31" s="71"/>
      <c r="Y31" s="72" t="s">
        <v>46</v>
      </c>
    </row>
    <row r="32" spans="2:25">
      <c r="B32" s="73">
        <v>18</v>
      </c>
      <c r="C32" s="74"/>
      <c r="D32" s="39"/>
      <c r="E32" s="115" t="e">
        <f t="shared" si="4"/>
        <v>#DIV/0!</v>
      </c>
      <c r="F32" s="75"/>
      <c r="G32" s="75" t="e">
        <f t="shared" si="5"/>
        <v>#DIV/0!</v>
      </c>
      <c r="H32" s="40"/>
      <c r="I32" s="76"/>
      <c r="J32" s="65"/>
      <c r="K32" s="77" t="e">
        <f t="shared" si="0"/>
        <v>#DIV/0!</v>
      </c>
      <c r="L32" s="40"/>
      <c r="M32" s="42">
        <v>1160000</v>
      </c>
      <c r="N32" s="42">
        <f t="shared" si="1"/>
        <v>0</v>
      </c>
      <c r="O32" s="65"/>
      <c r="P32" s="42">
        <f t="shared" si="2"/>
        <v>0</v>
      </c>
      <c r="Q32" s="42">
        <f t="shared" si="6"/>
        <v>0</v>
      </c>
      <c r="R32" s="117">
        <v>0.5</v>
      </c>
      <c r="S32" s="121">
        <f t="shared" si="7"/>
        <v>0</v>
      </c>
      <c r="T32" s="69"/>
      <c r="U32" s="42">
        <f t="shared" si="8"/>
        <v>0</v>
      </c>
      <c r="V32" s="42">
        <f t="shared" si="3"/>
        <v>0</v>
      </c>
      <c r="W32" s="70"/>
      <c r="X32" s="71"/>
      <c r="Y32" s="72" t="s">
        <v>46</v>
      </c>
    </row>
    <row r="33" spans="2:25">
      <c r="B33" s="73">
        <v>19</v>
      </c>
      <c r="C33" s="74"/>
      <c r="D33" s="39"/>
      <c r="E33" s="115" t="e">
        <f t="shared" si="4"/>
        <v>#DIV/0!</v>
      </c>
      <c r="F33" s="75"/>
      <c r="G33" s="75" t="e">
        <f t="shared" si="5"/>
        <v>#DIV/0!</v>
      </c>
      <c r="H33" s="40"/>
      <c r="I33" s="76"/>
      <c r="J33" s="65"/>
      <c r="K33" s="77" t="e">
        <f t="shared" si="0"/>
        <v>#DIV/0!</v>
      </c>
      <c r="L33" s="40"/>
      <c r="M33" s="42">
        <v>1160000</v>
      </c>
      <c r="N33" s="42">
        <f t="shared" si="1"/>
        <v>0</v>
      </c>
      <c r="O33" s="65"/>
      <c r="P33" s="42">
        <f t="shared" si="2"/>
        <v>0</v>
      </c>
      <c r="Q33" s="42">
        <f t="shared" si="6"/>
        <v>0</v>
      </c>
      <c r="R33" s="117">
        <v>0.5</v>
      </c>
      <c r="S33" s="121">
        <f t="shared" si="7"/>
        <v>0</v>
      </c>
      <c r="T33" s="69"/>
      <c r="U33" s="42">
        <f t="shared" si="8"/>
        <v>0</v>
      </c>
      <c r="V33" s="42">
        <f t="shared" si="3"/>
        <v>0</v>
      </c>
      <c r="W33" s="70"/>
      <c r="X33" s="71"/>
      <c r="Y33" s="72" t="s">
        <v>46</v>
      </c>
    </row>
    <row r="34" spans="2:25" ht="18.5" thickBot="1">
      <c r="B34" s="78">
        <v>20</v>
      </c>
      <c r="C34" s="79"/>
      <c r="D34" s="80"/>
      <c r="E34" s="116" t="e">
        <f t="shared" si="4"/>
        <v>#DIV/0!</v>
      </c>
      <c r="F34" s="81"/>
      <c r="G34" s="81" t="e">
        <f t="shared" si="5"/>
        <v>#DIV/0!</v>
      </c>
      <c r="H34" s="82"/>
      <c r="I34" s="83"/>
      <c r="J34" s="84"/>
      <c r="K34" s="77" t="e">
        <f t="shared" si="0"/>
        <v>#DIV/0!</v>
      </c>
      <c r="L34" s="85"/>
      <c r="M34" s="42">
        <v>1160000</v>
      </c>
      <c r="N34" s="42">
        <f t="shared" si="1"/>
        <v>0</v>
      </c>
      <c r="O34" s="86"/>
      <c r="P34" s="42">
        <f t="shared" si="2"/>
        <v>0</v>
      </c>
      <c r="Q34" s="42">
        <f t="shared" si="6"/>
        <v>0</v>
      </c>
      <c r="R34" s="118">
        <v>0.5</v>
      </c>
      <c r="S34" s="122">
        <f t="shared" si="7"/>
        <v>0</v>
      </c>
      <c r="T34" s="87"/>
      <c r="U34" s="42">
        <f t="shared" si="8"/>
        <v>0</v>
      </c>
      <c r="V34" s="42">
        <f t="shared" si="3"/>
        <v>0</v>
      </c>
      <c r="W34" s="88"/>
      <c r="X34" s="89"/>
      <c r="Y34" s="90" t="s">
        <v>46</v>
      </c>
    </row>
    <row r="35" spans="2:25" ht="18.5" thickTop="1">
      <c r="B35" s="60" t="s">
        <v>47</v>
      </c>
      <c r="C35" s="91"/>
      <c r="D35" s="91"/>
      <c r="E35" s="91"/>
      <c r="F35" s="91"/>
      <c r="G35" s="91"/>
      <c r="H35" s="91"/>
      <c r="I35" s="91"/>
      <c r="J35" s="91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3"/>
    </row>
    <row r="36" spans="2:25" ht="18.5" thickBot="1">
      <c r="U36" s="2"/>
      <c r="V36" s="2"/>
      <c r="W36" s="2"/>
      <c r="X36" s="2"/>
    </row>
    <row r="37" spans="2:25" ht="37" thickTop="1" thickBot="1">
      <c r="D37" s="94" t="s">
        <v>48</v>
      </c>
      <c r="E37" s="95" t="s">
        <v>49</v>
      </c>
      <c r="F37" s="96"/>
      <c r="G37" s="96"/>
      <c r="K37" s="97" t="s">
        <v>50</v>
      </c>
      <c r="L37" s="98"/>
      <c r="U37" s="2"/>
      <c r="V37" s="2"/>
      <c r="W37" s="2"/>
      <c r="X37" s="2"/>
    </row>
    <row r="38" spans="2:25" ht="18.75" customHeight="1" thickTop="1" thickBot="1">
      <c r="D38" s="99" t="s">
        <v>43</v>
      </c>
      <c r="E38" s="95" t="s">
        <v>51</v>
      </c>
      <c r="F38" s="96"/>
      <c r="G38" s="96"/>
      <c r="K38" s="100">
        <v>5</v>
      </c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2:25" ht="18.75" customHeight="1" thickTop="1">
      <c r="E39" s="128" t="s">
        <v>52</v>
      </c>
      <c r="F39" s="128"/>
      <c r="G39" s="128"/>
      <c r="H39" s="128"/>
      <c r="K39" s="101">
        <v>6</v>
      </c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2:25" ht="18.75" customHeight="1">
      <c r="E40" s="128"/>
      <c r="F40" s="128"/>
      <c r="G40" s="128"/>
      <c r="H40" s="128"/>
      <c r="K40" s="102">
        <v>7</v>
      </c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2:25" ht="18.75" customHeight="1">
      <c r="E41" s="128"/>
      <c r="F41" s="128"/>
      <c r="G41" s="128"/>
      <c r="H41" s="128"/>
      <c r="K41" s="101">
        <v>8</v>
      </c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2:25" ht="18.75" customHeight="1">
      <c r="K42" s="101">
        <v>9</v>
      </c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2:25" ht="18.75" customHeight="1">
      <c r="K43" s="102">
        <v>10</v>
      </c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2:25" ht="18.75" customHeight="1">
      <c r="K44" s="102">
        <v>11</v>
      </c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2:25" ht="18.75" customHeight="1">
      <c r="K45" s="101">
        <v>12</v>
      </c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2:25" ht="18.75" customHeight="1">
      <c r="K46" s="101">
        <v>13</v>
      </c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2:25" ht="18.75" customHeight="1">
      <c r="K47" s="103">
        <v>14</v>
      </c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2:25" ht="18.75" customHeight="1">
      <c r="K48" s="101">
        <v>15</v>
      </c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1:25" ht="18.75" customHeight="1">
      <c r="K49" s="104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1:25" ht="18.75" customHeight="1"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1:25" ht="18.75" customHeight="1"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1:25" ht="18.75" customHeight="1"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</sheetData>
  <sheetProtection selectLockedCells="1"/>
  <dataConsolidate/>
  <mergeCells count="7">
    <mergeCell ref="E39:H41"/>
    <mergeCell ref="B3:Y4"/>
    <mergeCell ref="B5:C5"/>
    <mergeCell ref="B6:C6"/>
    <mergeCell ref="B7:C7"/>
    <mergeCell ref="B9:C9"/>
    <mergeCell ref="K9:M9"/>
  </mergeCells>
  <phoneticPr fontId="2"/>
  <dataValidations count="4">
    <dataValidation type="list" allowBlank="1" showInputMessage="1" showErrorMessage="1" sqref="H13:H34" xr:uid="{73D51978-FCB2-400F-901B-C880E0817D5C}">
      <formula1>$E$37:$E$38</formula1>
    </dataValidation>
    <dataValidation type="list" allowBlank="1" showInputMessage="1" showErrorMessage="1" sqref="D13:D34" xr:uid="{C4C9827D-A319-4EE5-BFDB-144B8DDC98B8}">
      <formula1>$D$37:$D$38</formula1>
    </dataValidation>
    <dataValidation imeMode="off" allowBlank="1" showInputMessage="1" showErrorMessage="1" sqref="D37:G37 T14" xr:uid="{3DAA5627-FBC4-483E-9025-172C3D7E7166}"/>
    <dataValidation type="list" allowBlank="1" showInputMessage="1" showErrorMessage="1" sqref="L13:L34" xr:uid="{DE750535-6C67-4A6C-97B8-7269063E807C}">
      <formula1>$K$38:$K$48</formula1>
    </dataValidation>
  </dataValidations>
  <printOptions horizontalCentered="1"/>
  <pageMargins left="0.39370078740157483" right="0.39370078740157483" top="0.74803149606299213" bottom="0.74803149606299213" header="0.31496062992125984" footer="0.31496062992125984"/>
  <pageSetup paperSize="9" scale="40" fitToHeight="0" orientation="landscape" cellComments="asDisplayed" r:id="rId1"/>
  <headerFooter>
    <oddFooter>&amp;C&amp;P／&amp;N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基本情報（必ず入力）</vt:lpstr>
      <vt:lpstr>回答様式_別表３　事業計画書_分娩取扱施設支援事業</vt:lpstr>
      <vt:lpstr>'回答様式_別表３　事業計画書_分娩取扱施設支援事業'!Print_Area</vt:lpstr>
      <vt:lpstr>'基本情報（必ず入力）'!Print_Area</vt:lpstr>
      <vt:lpstr>'回答様式_別表３　事業計画書_分娩取扱施設支援事業'!Print_Titles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ochiai-kazuhiro</dc:creator>
  <cp:lastModifiedBy>ochiai-kazuhiro</cp:lastModifiedBy>
  <cp:lastPrinted>2026-10-18T07:26:54Z</cp:lastPrinted>
  <dcterms:created xsi:type="dcterms:W3CDTF">2026-06-16T10:12:20Z</dcterms:created>
  <dcterms:modified xsi:type="dcterms:W3CDTF">2026-10-19T05:59:04Z</dcterms:modified>
</cp:coreProperties>
</file>