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pref.net-shw.ehime.jp\shares2\健康増進課\☆健康増進課\★決算\☆母子保健係\07 事業関係\●●周産期補助金\R9\07_医療施設等経営強化緊急支援事業\081018 ☆活用意向調査（県→医療機関）\01_起案\"/>
    </mc:Choice>
  </mc:AlternateContent>
  <xr:revisionPtr revIDLastSave="0" documentId="8_{70D32EC3-8603-4071-A7E0-B542A9871489}" xr6:coauthVersionLast="47" xr6:coauthVersionMax="47" xr10:uidLastSave="{00000000-0000-0000-0000-000000000000}"/>
  <bookViews>
    <workbookView xWindow="28680" yWindow="-120" windowWidth="29040" windowHeight="15720" xr2:uid="{0B8C2DD0-854D-4E05-91DF-0644CE87711D}"/>
  </bookViews>
  <sheets>
    <sheet name="基本情報（必ず入力）" sheetId="4" r:id="rId1"/>
    <sheet name="回答様式_別表４　事業計画書_小児医療施設支援事業" sheetId="1" r:id="rId2"/>
  </sheets>
  <definedNames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aaa" hidden="1">#REF!</definedName>
    <definedName name="aaaaaaaaaaaaaaaaaa" hidden="1">#REF!</definedName>
    <definedName name="E" hidden="1">#REF!</definedName>
    <definedName name="ff" hidden="1">#REF!</definedName>
    <definedName name="ｌ" hidden="1">#REF!</definedName>
    <definedName name="_xlnm.Print_Area" localSheetId="1">'回答様式_別表４　事業計画書_小児医療施設支援事業'!$A$1:$AB$35</definedName>
    <definedName name="_xlnm.Print_Area" localSheetId="0">'基本情報（必ず入力）'!$A$1:$C$8</definedName>
    <definedName name="_xlnm.Print_Area">#REF!</definedName>
    <definedName name="_xlnm.Print_Titles" localSheetId="1">'回答様式_別表４　事業計画書_小児医療施設支援事業'!$1:$3</definedName>
    <definedName name="ｗ" localSheetId="0" hidden="1">#REF!</definedName>
    <definedName name="ｗ" hidden="1">#REF!</definedName>
    <definedName name="あ" localSheetId="0" hidden="1">#REF!</definedName>
    <definedName name="あ" hidden="1">#REF!</definedName>
    <definedName name="ああ" localSheetId="0" hidden="1">#REF!</definedName>
    <definedName name="ああ" hidden="1">#REF!</definedName>
    <definedName name="い" hidden="1">#REF!</definedName>
    <definedName name="き" hidden="1">#REF!</definedName>
    <definedName name="こ" hidden="1">#REF!</definedName>
    <definedName name="こ」" hidden="1">#REF!</definedName>
    <definedName name="さいとう" hidden="1">#REF!</definedName>
    <definedName name="ブロック">#REF!</definedName>
    <definedName name="医療提供体制施設整備交付金">#REF!</definedName>
    <definedName name="医療提供体制施設整備補助金">#REF!</definedName>
    <definedName name="事業分類">#REF!</definedName>
    <definedName name="組織" hidden="1">#REF!</definedName>
    <definedName name="地域医療介護総合確保基金">#REF!</definedName>
    <definedName name="鉄筋コンクリート">#REF!</definedName>
    <definedName name="特定" hidden="1">#REF!</definedName>
    <definedName name="病床確保料">#REF!</definedName>
    <definedName name="別紙１７" hidden="1">#REF!</definedName>
    <definedName name="別紙３１" hidden="1">#REF!</definedName>
    <definedName name="木造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34" i="1" l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H14" i="1" s="1"/>
  <c r="F13" i="1"/>
  <c r="H13" i="1" s="1"/>
  <c r="Q34" i="1" l="1"/>
  <c r="O34" i="1"/>
  <c r="R34" i="1" s="1"/>
  <c r="V34" i="1" s="1"/>
  <c r="W34" i="1" s="1"/>
  <c r="K34" i="1"/>
  <c r="Q33" i="1"/>
  <c r="O33" i="1"/>
  <c r="R33" i="1" s="1"/>
  <c r="V33" i="1" s="1"/>
  <c r="W33" i="1" s="1"/>
  <c r="K33" i="1"/>
  <c r="Q32" i="1"/>
  <c r="O32" i="1"/>
  <c r="R32" i="1" s="1"/>
  <c r="V32" i="1" s="1"/>
  <c r="W32" i="1" s="1"/>
  <c r="K32" i="1"/>
  <c r="Q31" i="1"/>
  <c r="O31" i="1"/>
  <c r="R31" i="1" s="1"/>
  <c r="V31" i="1" s="1"/>
  <c r="W31" i="1" s="1"/>
  <c r="K31" i="1"/>
  <c r="Q30" i="1"/>
  <c r="O30" i="1"/>
  <c r="R30" i="1" s="1"/>
  <c r="V30" i="1" s="1"/>
  <c r="W30" i="1" s="1"/>
  <c r="K30" i="1"/>
  <c r="Q29" i="1"/>
  <c r="O29" i="1"/>
  <c r="R29" i="1" s="1"/>
  <c r="V29" i="1" s="1"/>
  <c r="W29" i="1" s="1"/>
  <c r="K29" i="1"/>
  <c r="Q28" i="1"/>
  <c r="O28" i="1"/>
  <c r="R28" i="1" s="1"/>
  <c r="V28" i="1" s="1"/>
  <c r="W28" i="1" s="1"/>
  <c r="K28" i="1"/>
  <c r="Q27" i="1"/>
  <c r="O27" i="1"/>
  <c r="R27" i="1" s="1"/>
  <c r="V27" i="1" s="1"/>
  <c r="W27" i="1" s="1"/>
  <c r="K27" i="1"/>
  <c r="Q26" i="1"/>
  <c r="O26" i="1"/>
  <c r="R26" i="1" s="1"/>
  <c r="V26" i="1" s="1"/>
  <c r="W26" i="1" s="1"/>
  <c r="K26" i="1"/>
  <c r="Q25" i="1"/>
  <c r="O25" i="1"/>
  <c r="R25" i="1" s="1"/>
  <c r="V25" i="1" s="1"/>
  <c r="W25" i="1" s="1"/>
  <c r="K25" i="1"/>
  <c r="Q24" i="1"/>
  <c r="O24" i="1"/>
  <c r="R24" i="1" s="1"/>
  <c r="V24" i="1" s="1"/>
  <c r="W24" i="1" s="1"/>
  <c r="K24" i="1"/>
  <c r="Q23" i="1"/>
  <c r="O23" i="1"/>
  <c r="R23" i="1" s="1"/>
  <c r="V23" i="1" s="1"/>
  <c r="W23" i="1" s="1"/>
  <c r="K23" i="1"/>
  <c r="Q22" i="1"/>
  <c r="O22" i="1"/>
  <c r="R22" i="1" s="1"/>
  <c r="V22" i="1" s="1"/>
  <c r="W22" i="1" s="1"/>
  <c r="K22" i="1"/>
  <c r="Q21" i="1"/>
  <c r="O21" i="1"/>
  <c r="R21" i="1" s="1"/>
  <c r="V21" i="1" s="1"/>
  <c r="W21" i="1" s="1"/>
  <c r="K21" i="1"/>
  <c r="Q20" i="1"/>
  <c r="O20" i="1"/>
  <c r="R20" i="1" s="1"/>
  <c r="V20" i="1" s="1"/>
  <c r="W20" i="1" s="1"/>
  <c r="K20" i="1"/>
  <c r="Q19" i="1"/>
  <c r="O19" i="1"/>
  <c r="R19" i="1" s="1"/>
  <c r="V19" i="1" s="1"/>
  <c r="W19" i="1" s="1"/>
  <c r="K19" i="1"/>
  <c r="Q18" i="1"/>
  <c r="O18" i="1"/>
  <c r="R18" i="1" s="1"/>
  <c r="V18" i="1" s="1"/>
  <c r="W18" i="1" s="1"/>
  <c r="K18" i="1"/>
  <c r="Q17" i="1"/>
  <c r="O17" i="1"/>
  <c r="R17" i="1" s="1"/>
  <c r="V17" i="1" s="1"/>
  <c r="W17" i="1" s="1"/>
  <c r="K17" i="1"/>
  <c r="Q16" i="1"/>
  <c r="O16" i="1"/>
  <c r="R16" i="1" s="1"/>
  <c r="V16" i="1" s="1"/>
  <c r="W16" i="1" s="1"/>
  <c r="K16" i="1"/>
  <c r="Q15" i="1"/>
  <c r="O15" i="1"/>
  <c r="R15" i="1" s="1"/>
  <c r="V15" i="1" s="1"/>
  <c r="W15" i="1" s="1"/>
  <c r="K15" i="1"/>
  <c r="Q14" i="1"/>
  <c r="R14" i="1" s="1"/>
  <c r="O14" i="1"/>
  <c r="K14" i="1"/>
  <c r="Q13" i="1"/>
  <c r="O13" i="1"/>
  <c r="K13" i="1"/>
  <c r="R13" i="1"/>
  <c r="V13" i="1" l="1"/>
  <c r="W13" i="1" s="1"/>
  <c r="T13" i="1"/>
  <c r="V14" i="1"/>
  <c r="W14" i="1" s="1"/>
  <c r="T14" i="1"/>
</calcChain>
</file>

<file path=xl/sharedStrings.xml><?xml version="1.0" encoding="utf-8"?>
<sst xmlns="http://schemas.openxmlformats.org/spreadsheetml/2006/main" count="107" uniqueCount="68">
  <si>
    <t>小児医療施設支援事業　経費所要額調　様式</t>
    <rPh sb="11" eb="13">
      <t>ケイヒ</t>
    </rPh>
    <rPh sb="13" eb="15">
      <t>ショヨウ</t>
    </rPh>
    <rPh sb="15" eb="16">
      <t>ガク</t>
    </rPh>
    <rPh sb="16" eb="17">
      <t>シラ</t>
    </rPh>
    <phoneticPr fontId="8"/>
  </si>
  <si>
    <t>施設に記載・入力頂く箇所</t>
    <rPh sb="0" eb="2">
      <t>シセツ</t>
    </rPh>
    <rPh sb="3" eb="5">
      <t>キサイ</t>
    </rPh>
    <rPh sb="6" eb="8">
      <t>ニュウリョク</t>
    </rPh>
    <rPh sb="8" eb="9">
      <t>イタダ</t>
    </rPh>
    <rPh sb="10" eb="12">
      <t>カショ</t>
    </rPh>
    <phoneticPr fontId="8"/>
  </si>
  <si>
    <t>都道府県に入力頂く箇所</t>
    <rPh sb="0" eb="4">
      <t>トドウフケン</t>
    </rPh>
    <rPh sb="5" eb="7">
      <t>ニュウリョク</t>
    </rPh>
    <rPh sb="6" eb="7">
      <t>キニュウ</t>
    </rPh>
    <rPh sb="7" eb="8">
      <t>イタダ</t>
    </rPh>
    <rPh sb="9" eb="11">
      <t>カショ</t>
    </rPh>
    <phoneticPr fontId="8"/>
  </si>
  <si>
    <t>厚労省記載もしくは自動計算される箇所（入力不要）</t>
    <rPh sb="9" eb="11">
      <t>ジドウ</t>
    </rPh>
    <rPh sb="11" eb="13">
      <t>ケイサン</t>
    </rPh>
    <rPh sb="16" eb="18">
      <t>カショ</t>
    </rPh>
    <rPh sb="19" eb="21">
      <t>ニュウリョク</t>
    </rPh>
    <rPh sb="21" eb="23">
      <t>フヨウ</t>
    </rPh>
    <phoneticPr fontId="8"/>
  </si>
  <si>
    <t>←都道府県名を選択</t>
    <phoneticPr fontId="6"/>
  </si>
  <si>
    <t>No</t>
  </si>
  <si>
    <t>医療機関名</t>
    <rPh sb="0" eb="2">
      <t>イリョウ</t>
    </rPh>
    <rPh sb="2" eb="4">
      <t>キカン</t>
    </rPh>
    <rPh sb="4" eb="5">
      <t>メイ</t>
    </rPh>
    <phoneticPr fontId="6"/>
  </si>
  <si>
    <t>補助方法</t>
    <phoneticPr fontId="6"/>
  </si>
  <si>
    <t>小児中核病院
小児地域医療センターのいずれか</t>
    <phoneticPr fontId="6"/>
  </si>
  <si>
    <t>総事業費</t>
    <rPh sb="0" eb="1">
      <t>ソウ</t>
    </rPh>
    <rPh sb="1" eb="3">
      <t>ジギョウ</t>
    </rPh>
    <rPh sb="3" eb="4">
      <t>ヒ</t>
    </rPh>
    <phoneticPr fontId="6"/>
  </si>
  <si>
    <t>寄付金及びその他収入</t>
    <rPh sb="0" eb="3">
      <t>キフキン</t>
    </rPh>
    <rPh sb="3" eb="4">
      <t>オヨ</t>
    </rPh>
    <rPh sb="7" eb="8">
      <t>タ</t>
    </rPh>
    <rPh sb="8" eb="10">
      <t>シュウニュウ</t>
    </rPh>
    <phoneticPr fontId="6"/>
  </si>
  <si>
    <t>差引額</t>
    <phoneticPr fontId="6"/>
  </si>
  <si>
    <t>令和６年度における15歳未満の入院患者数</t>
    <phoneticPr fontId="6"/>
  </si>
  <si>
    <t>入院患者減少率
（２～10で選択）
※小数点以下は切り捨て</t>
    <rPh sb="0" eb="2">
      <t>ニュウイン</t>
    </rPh>
    <rPh sb="2" eb="4">
      <t>カンジャ</t>
    </rPh>
    <rPh sb="14" eb="16">
      <t>センタク</t>
    </rPh>
    <rPh sb="19" eb="22">
      <t>ショウスウテン</t>
    </rPh>
    <rPh sb="22" eb="24">
      <t>イカ</t>
    </rPh>
    <rPh sb="25" eb="26">
      <t>キ</t>
    </rPh>
    <rPh sb="27" eb="28">
      <t>ス</t>
    </rPh>
    <phoneticPr fontId="6"/>
  </si>
  <si>
    <t>小児入院医療管理料１～３の届出病床のうち、病院の運用規定等により小児専用として指定されている数</t>
    <rPh sb="15" eb="17">
      <t>ビョウショウ</t>
    </rPh>
    <rPh sb="21" eb="23">
      <t>ビョウイン</t>
    </rPh>
    <rPh sb="24" eb="26">
      <t>ウンヨウ</t>
    </rPh>
    <rPh sb="26" eb="28">
      <t>キテイ</t>
    </rPh>
    <rPh sb="28" eb="29">
      <t>トウ</t>
    </rPh>
    <rPh sb="32" eb="34">
      <t>ショウニ</t>
    </rPh>
    <rPh sb="34" eb="36">
      <t>センヨウ</t>
    </rPh>
    <rPh sb="39" eb="41">
      <t>シテイ</t>
    </rPh>
    <rPh sb="46" eb="47">
      <t>カズ</t>
    </rPh>
    <phoneticPr fontId="6"/>
  </si>
  <si>
    <t>補助単価</t>
    <rPh sb="0" eb="2">
      <t>ホジョ</t>
    </rPh>
    <rPh sb="2" eb="4">
      <t>タンカ</t>
    </rPh>
    <phoneticPr fontId="6"/>
  </si>
  <si>
    <t>基準額</t>
    <rPh sb="0" eb="2">
      <t>キジュン</t>
    </rPh>
    <rPh sb="2" eb="3">
      <t>ガク</t>
    </rPh>
    <phoneticPr fontId="6"/>
  </si>
  <si>
    <t>交付申請する小児病床に従事する医師・看護師・看護補助者に係る下記の経費
・職員基本給
・職員諸手当
・諸謝金
・社会保険料</t>
    <phoneticPr fontId="6"/>
  </si>
  <si>
    <t>対象経費の
支出予定額</t>
    <phoneticPr fontId="6"/>
  </si>
  <si>
    <t>選定額</t>
    <phoneticPr fontId="6"/>
  </si>
  <si>
    <t>補助率</t>
    <rPh sb="0" eb="3">
      <t>ホジョリツ</t>
    </rPh>
    <phoneticPr fontId="6"/>
  </si>
  <si>
    <t>選定額×補助率</t>
    <rPh sb="0" eb="2">
      <t>センテイ</t>
    </rPh>
    <rPh sb="2" eb="3">
      <t>ガク</t>
    </rPh>
    <rPh sb="4" eb="7">
      <t>ホジョリツ</t>
    </rPh>
    <phoneticPr fontId="6"/>
  </si>
  <si>
    <t>都道府県
補助額
（直接補助の場合は記載不要</t>
    <phoneticPr fontId="6"/>
  </si>
  <si>
    <t>国庫補助
基本額</t>
    <phoneticPr fontId="6"/>
  </si>
  <si>
    <t>国庫補助
所要額
（千円未満切り捨て）</t>
    <rPh sb="0" eb="2">
      <t>コッコ</t>
    </rPh>
    <rPh sb="2" eb="4">
      <t>ホジョ</t>
    </rPh>
    <rPh sb="5" eb="7">
      <t>ショヨウ</t>
    </rPh>
    <rPh sb="7" eb="8">
      <t>ガク</t>
    </rPh>
    <rPh sb="10" eb="11">
      <t>セン</t>
    </rPh>
    <rPh sb="11" eb="14">
      <t>エンミマン</t>
    </rPh>
    <rPh sb="14" eb="15">
      <t>キ</t>
    </rPh>
    <rPh sb="16" eb="17">
      <t>ス</t>
    </rPh>
    <phoneticPr fontId="8"/>
  </si>
  <si>
    <t>既交付決定額</t>
    <phoneticPr fontId="6"/>
  </si>
  <si>
    <t>差引追加交付
（一部取消）
申請額</t>
    <phoneticPr fontId="6"/>
  </si>
  <si>
    <t>備考</t>
  </si>
  <si>
    <t>A</t>
    <phoneticPr fontId="6"/>
  </si>
  <si>
    <t>B</t>
    <phoneticPr fontId="6"/>
  </si>
  <si>
    <t>C＝A-B</t>
    <phoneticPr fontId="6"/>
  </si>
  <si>
    <t>D</t>
  </si>
  <si>
    <t>E</t>
    <phoneticPr fontId="6"/>
  </si>
  <si>
    <t>F</t>
    <phoneticPr fontId="6"/>
  </si>
  <si>
    <t>G＝D*E*F</t>
    <phoneticPr fontId="6"/>
  </si>
  <si>
    <t>H</t>
    <phoneticPr fontId="6"/>
  </si>
  <si>
    <t>I=D*H/100</t>
    <phoneticPr fontId="6"/>
  </si>
  <si>
    <t>J＝C,G,Iの最少額</t>
    <rPh sb="8" eb="10">
      <t>サイショウ</t>
    </rPh>
    <rPh sb="10" eb="11">
      <t>ガク</t>
    </rPh>
    <phoneticPr fontId="6"/>
  </si>
  <si>
    <t>K＝J×補助率（1/2）</t>
    <rPh sb="4" eb="7">
      <t>ホジョリツ</t>
    </rPh>
    <phoneticPr fontId="6"/>
  </si>
  <si>
    <t>L</t>
    <phoneticPr fontId="6"/>
  </si>
  <si>
    <t>M=K,Lの最少額</t>
    <rPh sb="6" eb="7">
      <t>サイ</t>
    </rPh>
    <rPh sb="7" eb="9">
      <t>ショウガク</t>
    </rPh>
    <phoneticPr fontId="6"/>
  </si>
  <si>
    <t>N=M（千円未満切捨）</t>
    <rPh sb="4" eb="6">
      <t>センエン</t>
    </rPh>
    <rPh sb="6" eb="8">
      <t>ミマン</t>
    </rPh>
    <rPh sb="8" eb="10">
      <t>キリス</t>
    </rPh>
    <phoneticPr fontId="6"/>
  </si>
  <si>
    <t>選択</t>
    <rPh sb="0" eb="2">
      <t>センタク</t>
    </rPh>
    <phoneticPr fontId="8"/>
  </si>
  <si>
    <t>円</t>
    <rPh sb="0" eb="1">
      <t>エン</t>
    </rPh>
    <phoneticPr fontId="6"/>
  </si>
  <si>
    <t>人</t>
    <rPh sb="0" eb="1">
      <t>ニン</t>
    </rPh>
    <phoneticPr fontId="6"/>
  </si>
  <si>
    <t>％</t>
    <phoneticPr fontId="6"/>
  </si>
  <si>
    <t>床</t>
    <rPh sb="0" eb="1">
      <t>ユカ</t>
    </rPh>
    <phoneticPr fontId="6"/>
  </si>
  <si>
    <t>記入例１</t>
    <rPh sb="0" eb="2">
      <t>キニュウ</t>
    </rPh>
    <rPh sb="2" eb="3">
      <t>レイ</t>
    </rPh>
    <phoneticPr fontId="8"/>
  </si>
  <si>
    <t>イ.都道府県が補助する事業（間接補助）</t>
    <rPh sb="2" eb="4">
      <t>トドウ</t>
    </rPh>
    <rPh sb="4" eb="6">
      <t>フケン</t>
    </rPh>
    <rPh sb="7" eb="9">
      <t>ホジョ</t>
    </rPh>
    <rPh sb="11" eb="13">
      <t>ジギョウ</t>
    </rPh>
    <rPh sb="14" eb="16">
      <t>カンセツ</t>
    </rPh>
    <rPh sb="16" eb="18">
      <t>ホジョ</t>
    </rPh>
    <phoneticPr fontId="8"/>
  </si>
  <si>
    <t>小児中核病院</t>
    <rPh sb="0" eb="2">
      <t>ショウニ</t>
    </rPh>
    <rPh sb="2" eb="4">
      <t>チュウカク</t>
    </rPh>
    <rPh sb="4" eb="6">
      <t>ビョウイン</t>
    </rPh>
    <phoneticPr fontId="6"/>
  </si>
  <si>
    <t>記入例２</t>
    <rPh sb="0" eb="2">
      <t>キニュウ</t>
    </rPh>
    <rPh sb="2" eb="3">
      <t>レイ</t>
    </rPh>
    <phoneticPr fontId="8"/>
  </si>
  <si>
    <t>小児地域医療センター</t>
    <rPh sb="0" eb="2">
      <t>ショウニ</t>
    </rPh>
    <rPh sb="2" eb="4">
      <t>チイキ</t>
    </rPh>
    <rPh sb="4" eb="6">
      <t>イリョウ</t>
    </rPh>
    <phoneticPr fontId="6"/>
  </si>
  <si>
    <t>　</t>
  </si>
  <si>
    <t>合計</t>
  </si>
  <si>
    <t>ア.都道府県が行う事業（直接補助）</t>
    <rPh sb="2" eb="6">
      <t>トドウフケン</t>
    </rPh>
    <rPh sb="7" eb="8">
      <t>オコナ</t>
    </rPh>
    <rPh sb="9" eb="11">
      <t>ジギョウ</t>
    </rPh>
    <rPh sb="12" eb="14">
      <t>チョクセツ</t>
    </rPh>
    <rPh sb="14" eb="16">
      <t>ホジョ</t>
    </rPh>
    <phoneticPr fontId="8"/>
  </si>
  <si>
    <t>患者減少率（２～10）</t>
    <rPh sb="0" eb="2">
      <t>カンジャ</t>
    </rPh>
    <phoneticPr fontId="6"/>
  </si>
  <si>
    <t>総事業費=交付申請する小児病床に従事する医師・看護師・看護補助者に係る経費×入院患者減少率</t>
    <rPh sb="38" eb="40">
      <t>ニュウイン</t>
    </rPh>
    <rPh sb="40" eb="42">
      <t>カンジャ</t>
    </rPh>
    <rPh sb="42" eb="45">
      <t>ゲンショウリツ</t>
    </rPh>
    <phoneticPr fontId="6"/>
  </si>
  <si>
    <t>厚生労働病院</t>
    <rPh sb="0" eb="6">
      <t>コウセイロウドウビョウイン</t>
    </rPh>
    <phoneticPr fontId="8"/>
  </si>
  <si>
    <t>令和７年度における15歳未満の入院患者数</t>
    <phoneticPr fontId="6"/>
  </si>
  <si>
    <t>令和７年度における入院患者数（15歳未満）が、令和６年度における入院患者数（15歳未満）の前年比（ｰ２％以上、ｰ10％が上限）</t>
    <rPh sb="9" eb="11">
      <t>ニュウイン</t>
    </rPh>
    <rPh sb="11" eb="14">
      <t>カンジャスウ</t>
    </rPh>
    <rPh sb="40" eb="41">
      <t>サイ</t>
    </rPh>
    <rPh sb="41" eb="43">
      <t>ミマン</t>
    </rPh>
    <rPh sb="45" eb="47">
      <t>ゼンネン</t>
    </rPh>
    <rPh sb="47" eb="48">
      <t>ヒ</t>
    </rPh>
    <rPh sb="52" eb="54">
      <t>イジョウ</t>
    </rPh>
    <rPh sb="60" eb="62">
      <t>ジョウゲン</t>
    </rPh>
    <phoneticPr fontId="8"/>
  </si>
  <si>
    <t>基本情報</t>
    <rPh sb="0" eb="4">
      <t>キホンジョウホウ</t>
    </rPh>
    <phoneticPr fontId="6"/>
  </si>
  <si>
    <t>施設名</t>
    <rPh sb="0" eb="3">
      <t>シセツメイ</t>
    </rPh>
    <phoneticPr fontId="8"/>
  </si>
  <si>
    <t>担当者氏名</t>
    <rPh sb="0" eb="5">
      <t>タントウシャシメイ</t>
    </rPh>
    <phoneticPr fontId="8"/>
  </si>
  <si>
    <t>電話番号</t>
    <rPh sb="0" eb="4">
      <t>デンワバンゴウ</t>
    </rPh>
    <phoneticPr fontId="8"/>
  </si>
  <si>
    <t>メールアドレス</t>
    <phoneticPr fontId="8"/>
  </si>
  <si>
    <r>
      <t>分娩取扱開始日</t>
    </r>
    <r>
      <rPr>
        <sz val="9"/>
        <color theme="1"/>
        <rFont val="ＭＳ Ｐゴシック"/>
        <family val="3"/>
        <charset val="128"/>
        <scheme val="minor"/>
      </rPr>
      <t>（※）</t>
    </r>
    <rPh sb="0" eb="4">
      <t>ブンベントリアツカイ</t>
    </rPh>
    <rPh sb="4" eb="7">
      <t>カイシビ</t>
    </rPh>
    <phoneticPr fontId="8"/>
  </si>
  <si>
    <t>※分娩取扱施設は入力をお願いします。</t>
    <rPh sb="1" eb="5">
      <t>ブンベントリアツカイ</t>
    </rPh>
    <rPh sb="5" eb="7">
      <t>シセツ</t>
    </rPh>
    <rPh sb="8" eb="10">
      <t>ニュウリョク</t>
    </rPh>
    <rPh sb="12" eb="13">
      <t>ネガ</t>
    </rPh>
    <phoneticPr fontId="8"/>
  </si>
  <si>
    <t>回答様式_別表４（事業計画書）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</si>
</sst>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#,##0_ "/>
    <numFmt numFmtId="178" formatCode="#,##0_);[Red]\(#,##0\)"/>
    <numFmt numFmtId="180" formatCode="[$-F800]dddd\,\ mmmm\ dd\,\ yyyy"/>
  </numFmts>
  <fonts count="28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22"/>
      <color theme="1"/>
      <name val="メイリオ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22"/>
      <color theme="1"/>
      <name val="メイリオ"/>
      <family val="3"/>
      <charset val="128"/>
    </font>
    <font>
      <sz val="11"/>
      <color theme="1"/>
      <name val="メイリオ"/>
      <family val="3"/>
    </font>
    <font>
      <sz val="14"/>
      <color theme="1"/>
      <name val="メイリオ"/>
      <family val="3"/>
    </font>
    <font>
      <sz val="14"/>
      <name val="メイリオ"/>
      <family val="3"/>
      <charset val="128"/>
    </font>
    <font>
      <sz val="11"/>
      <color rgb="FF000000"/>
      <name val="メイリオ"/>
      <family val="3"/>
    </font>
    <font>
      <sz val="11"/>
      <color rgb="FF000000"/>
      <name val="メイリオ"/>
      <family val="3"/>
      <charset val="128"/>
    </font>
    <font>
      <sz val="10"/>
      <color rgb="FF000000"/>
      <name val="メイリオ"/>
      <family val="3"/>
      <charset val="128"/>
    </font>
    <font>
      <sz val="11"/>
      <name val="ＭＳ Ｐゴシック"/>
      <family val="3"/>
      <charset val="128"/>
    </font>
    <font>
      <sz val="11"/>
      <name val="メイリオ"/>
      <family val="3"/>
      <charset val="128"/>
    </font>
    <font>
      <sz val="11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sz val="11"/>
      <color rgb="FFFF0000"/>
      <name val="ＭＳ Ｐゴシック"/>
      <family val="3"/>
      <charset val="128"/>
      <scheme val="minor"/>
    </font>
    <font>
      <sz val="11"/>
      <color rgb="FFFF0000"/>
      <name val="メイリオ"/>
      <family val="3"/>
      <charset val="128"/>
    </font>
    <font>
      <sz val="14"/>
      <color theme="1"/>
      <name val="BIZ UDP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11"/>
      <color theme="10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double">
        <color rgb="FF000000"/>
      </bottom>
      <diagonal style="thin">
        <color indexed="64"/>
      </diagonal>
    </border>
    <border diagonalUp="1">
      <left/>
      <right style="thin">
        <color indexed="64"/>
      </right>
      <top/>
      <bottom style="double">
        <color rgb="FF000000"/>
      </bottom>
      <diagonal style="thin">
        <color indexed="64"/>
      </diagonal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7" fillId="0" borderId="0"/>
    <xf numFmtId="0" fontId="20" fillId="0" borderId="0"/>
    <xf numFmtId="38" fontId="20" fillId="0" borderId="0" applyFont="0" applyFill="0" applyBorder="0" applyAlignment="0" applyProtection="0"/>
    <xf numFmtId="38" fontId="4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</cellStyleXfs>
  <cellXfs count="161">
    <xf numFmtId="0" fontId="0" fillId="0" borderId="0" xfId="0">
      <alignment vertical="center"/>
    </xf>
    <xf numFmtId="0" fontId="2" fillId="0" borderId="0" xfId="3" applyFont="1">
      <alignment vertical="center"/>
    </xf>
    <xf numFmtId="0" fontId="5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9" fillId="0" borderId="1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3" fillId="4" borderId="15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left" vertical="center" wrapText="1"/>
    </xf>
    <xf numFmtId="0" fontId="13" fillId="4" borderId="18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/>
    </xf>
    <xf numFmtId="0" fontId="11" fillId="0" borderId="19" xfId="0" applyFont="1" applyBorder="1" applyAlignment="1">
      <alignment horizontal="right" vertical="center"/>
    </xf>
    <xf numFmtId="0" fontId="15" fillId="0" borderId="8" xfId="0" applyFont="1" applyBorder="1" applyAlignment="1">
      <alignment horizontal="right" vertical="center" wrapText="1"/>
    </xf>
    <xf numFmtId="0" fontId="15" fillId="0" borderId="7" xfId="0" applyFont="1" applyBorder="1" applyAlignment="1">
      <alignment horizontal="right" vertical="center" wrapText="1"/>
    </xf>
    <xf numFmtId="0" fontId="11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176" fontId="15" fillId="4" borderId="8" xfId="2" applyNumberFormat="1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177" fontId="15" fillId="4" borderId="8" xfId="0" applyNumberFormat="1" applyFont="1" applyFill="1" applyBorder="1" applyAlignment="1">
      <alignment horizontal="center" vertical="center" wrapText="1"/>
    </xf>
    <xf numFmtId="177" fontId="15" fillId="4" borderId="20" xfId="0" applyNumberFormat="1" applyFont="1" applyFill="1" applyBorder="1" applyAlignment="1">
      <alignment horizontal="center" vertical="center" wrapText="1"/>
    </xf>
    <xf numFmtId="12" fontId="15" fillId="4" borderId="8" xfId="0" applyNumberFormat="1" applyFont="1" applyFill="1" applyBorder="1" applyAlignment="1">
      <alignment horizontal="center" vertical="center" wrapText="1"/>
    </xf>
    <xf numFmtId="177" fontId="15" fillId="3" borderId="8" xfId="0" applyNumberFormat="1" applyFont="1" applyFill="1" applyBorder="1" applyAlignment="1">
      <alignment horizontal="center" vertical="center" wrapText="1"/>
    </xf>
    <xf numFmtId="177" fontId="15" fillId="2" borderId="22" xfId="0" applyNumberFormat="1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 wrapText="1"/>
    </xf>
    <xf numFmtId="0" fontId="11" fillId="3" borderId="23" xfId="0" applyFont="1" applyFill="1" applyBorder="1" applyAlignment="1">
      <alignment horizontal="center" vertical="center" wrapText="1"/>
    </xf>
    <xf numFmtId="0" fontId="15" fillId="3" borderId="23" xfId="0" applyFont="1" applyFill="1" applyBorder="1" applyAlignment="1">
      <alignment horizontal="center" vertical="center" wrapText="1"/>
    </xf>
    <xf numFmtId="0" fontId="15" fillId="2" borderId="25" xfId="0" applyFont="1" applyFill="1" applyBorder="1" applyAlignment="1">
      <alignment horizontal="center" vertical="center" wrapText="1"/>
    </xf>
    <xf numFmtId="176" fontId="15" fillId="4" borderId="25" xfId="2" applyNumberFormat="1" applyFont="1" applyFill="1" applyBorder="1" applyAlignment="1">
      <alignment horizontal="center" vertical="center" wrapText="1"/>
    </xf>
    <xf numFmtId="0" fontId="15" fillId="2" borderId="23" xfId="0" applyFont="1" applyFill="1" applyBorder="1" applyAlignment="1">
      <alignment horizontal="center" vertical="center" wrapText="1"/>
    </xf>
    <xf numFmtId="3" fontId="15" fillId="4" borderId="25" xfId="0" applyNumberFormat="1" applyFont="1" applyFill="1" applyBorder="1" applyAlignment="1">
      <alignment horizontal="center" vertical="center" wrapText="1"/>
    </xf>
    <xf numFmtId="177" fontId="15" fillId="4" borderId="23" xfId="0" applyNumberFormat="1" applyFont="1" applyFill="1" applyBorder="1" applyAlignment="1">
      <alignment horizontal="center" vertical="center" wrapText="1"/>
    </xf>
    <xf numFmtId="178" fontId="18" fillId="4" borderId="23" xfId="4" applyNumberFormat="1" applyFont="1" applyFill="1" applyBorder="1" applyAlignment="1">
      <alignment horizontal="center" vertical="center" wrapText="1"/>
    </xf>
    <xf numFmtId="12" fontId="18" fillId="4" borderId="25" xfId="4" applyNumberFormat="1" applyFont="1" applyFill="1" applyBorder="1" applyAlignment="1">
      <alignment horizontal="center" vertical="center" wrapText="1"/>
    </xf>
    <xf numFmtId="178" fontId="18" fillId="4" borderId="25" xfId="4" applyNumberFormat="1" applyFont="1" applyFill="1" applyBorder="1" applyAlignment="1">
      <alignment horizontal="center" vertical="center" wrapText="1"/>
    </xf>
    <xf numFmtId="178" fontId="18" fillId="3" borderId="25" xfId="4" applyNumberFormat="1" applyFont="1" applyFill="1" applyBorder="1" applyAlignment="1">
      <alignment horizontal="center" vertical="center" wrapText="1"/>
    </xf>
    <xf numFmtId="177" fontId="15" fillId="2" borderId="26" xfId="0" applyNumberFormat="1" applyFont="1" applyFill="1" applyBorder="1" applyAlignment="1">
      <alignment horizontal="center" vertical="center" wrapText="1"/>
    </xf>
    <xf numFmtId="177" fontId="15" fillId="2" borderId="27" xfId="0" applyNumberFormat="1" applyFont="1" applyFill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2" borderId="29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 wrapText="1"/>
    </xf>
    <xf numFmtId="38" fontId="15" fillId="5" borderId="30" xfId="1" applyFont="1" applyFill="1" applyBorder="1" applyAlignment="1">
      <alignment horizontal="center" vertical="center" wrapText="1"/>
    </xf>
    <xf numFmtId="0" fontId="15" fillId="5" borderId="30" xfId="0" applyFont="1" applyFill="1" applyBorder="1" applyAlignment="1">
      <alignment horizontal="center" vertical="center" wrapText="1"/>
    </xf>
    <xf numFmtId="9" fontId="15" fillId="4" borderId="31" xfId="2" applyFont="1" applyFill="1" applyBorder="1" applyAlignment="1">
      <alignment horizontal="center" vertical="center" wrapText="1"/>
    </xf>
    <xf numFmtId="0" fontId="15" fillId="2" borderId="31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177" fontId="15" fillId="6" borderId="30" xfId="0" applyNumberFormat="1" applyFont="1" applyFill="1" applyBorder="1" applyAlignment="1">
      <alignment horizontal="center" vertical="center" wrapText="1"/>
    </xf>
    <xf numFmtId="177" fontId="15" fillId="4" borderId="7" xfId="0" applyNumberFormat="1" applyFont="1" applyFill="1" applyBorder="1" applyAlignment="1">
      <alignment horizontal="center" vertical="center" wrapText="1"/>
    </xf>
    <xf numFmtId="177" fontId="15" fillId="5" borderId="30" xfId="0" applyNumberFormat="1" applyFont="1" applyFill="1" applyBorder="1" applyAlignment="1">
      <alignment horizontal="center" vertical="center" wrapText="1"/>
    </xf>
    <xf numFmtId="177" fontId="15" fillId="4" borderId="32" xfId="0" applyNumberFormat="1" applyFont="1" applyFill="1" applyBorder="1" applyAlignment="1">
      <alignment horizontal="center" vertical="center" wrapText="1"/>
    </xf>
    <xf numFmtId="178" fontId="18" fillId="4" borderId="32" xfId="4" applyNumberFormat="1" applyFont="1" applyFill="1" applyBorder="1" applyAlignment="1">
      <alignment horizontal="center" vertical="center"/>
    </xf>
    <xf numFmtId="12" fontId="18" fillId="4" borderId="33" xfId="4" applyNumberFormat="1" applyFont="1" applyFill="1" applyBorder="1" applyAlignment="1">
      <alignment horizontal="center" vertical="center"/>
    </xf>
    <xf numFmtId="0" fontId="15" fillId="3" borderId="30" xfId="0" applyFont="1" applyFill="1" applyBorder="1" applyAlignment="1">
      <alignment horizontal="center" vertical="center" wrapText="1"/>
    </xf>
    <xf numFmtId="178" fontId="18" fillId="4" borderId="31" xfId="4" applyNumberFormat="1" applyFont="1" applyFill="1" applyBorder="1" applyAlignment="1">
      <alignment horizontal="center" vertical="center"/>
    </xf>
    <xf numFmtId="177" fontId="15" fillId="2" borderId="34" xfId="0" applyNumberFormat="1" applyFont="1" applyFill="1" applyBorder="1" applyAlignment="1">
      <alignment horizontal="center" vertical="center" wrapText="1"/>
    </xf>
    <xf numFmtId="177" fontId="15" fillId="2" borderId="35" xfId="0" applyNumberFormat="1" applyFont="1" applyFill="1" applyBorder="1" applyAlignment="1">
      <alignment horizontal="center" vertical="center" wrapText="1"/>
    </xf>
    <xf numFmtId="0" fontId="18" fillId="0" borderId="30" xfId="0" applyFont="1" applyBorder="1" applyAlignment="1">
      <alignment vertical="center" wrapText="1"/>
    </xf>
    <xf numFmtId="0" fontId="9" fillId="0" borderId="36" xfId="0" applyFont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38" fontId="15" fillId="5" borderId="38" xfId="1" applyFont="1" applyFill="1" applyBorder="1" applyAlignment="1">
      <alignment horizontal="center" vertical="center" wrapText="1"/>
    </xf>
    <xf numFmtId="0" fontId="15" fillId="5" borderId="38" xfId="0" applyFont="1" applyFill="1" applyBorder="1" applyAlignment="1">
      <alignment horizontal="center" vertical="center" wrapText="1"/>
    </xf>
    <xf numFmtId="9" fontId="15" fillId="4" borderId="8" xfId="2" applyFont="1" applyFill="1" applyBorder="1" applyAlignment="1">
      <alignment horizontal="center" vertical="center" wrapText="1"/>
    </xf>
    <xf numFmtId="178" fontId="18" fillId="4" borderId="8" xfId="4" applyNumberFormat="1" applyFont="1" applyFill="1" applyBorder="1" applyAlignment="1">
      <alignment horizontal="center" vertical="center"/>
    </xf>
    <xf numFmtId="12" fontId="18" fillId="4" borderId="30" xfId="4" applyNumberFormat="1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2" borderId="39" xfId="0" applyFont="1" applyFill="1" applyBorder="1" applyAlignment="1">
      <alignment horizontal="center" vertical="center"/>
    </xf>
    <xf numFmtId="0" fontId="15" fillId="5" borderId="21" xfId="0" applyFont="1" applyFill="1" applyBorder="1" applyAlignment="1">
      <alignment horizontal="center" vertical="center" wrapText="1"/>
    </xf>
    <xf numFmtId="0" fontId="15" fillId="5" borderId="31" xfId="0" applyFont="1" applyFill="1" applyBorder="1" applyAlignment="1">
      <alignment horizontal="center" vertical="center" wrapText="1"/>
    </xf>
    <xf numFmtId="9" fontId="15" fillId="4" borderId="40" xfId="2" applyFont="1" applyFill="1" applyBorder="1" applyAlignment="1">
      <alignment horizontal="center" vertical="center" wrapText="1"/>
    </xf>
    <xf numFmtId="0" fontId="15" fillId="2" borderId="40" xfId="0" applyFont="1" applyFill="1" applyBorder="1" applyAlignment="1">
      <alignment horizontal="center" vertical="center" wrapText="1"/>
    </xf>
    <xf numFmtId="177" fontId="15" fillId="6" borderId="31" xfId="0" applyNumberFormat="1" applyFont="1" applyFill="1" applyBorder="1" applyAlignment="1">
      <alignment horizontal="center" vertical="center" wrapText="1"/>
    </xf>
    <xf numFmtId="177" fontId="15" fillId="5" borderId="31" xfId="0" applyNumberFormat="1" applyFont="1" applyFill="1" applyBorder="1" applyAlignment="1">
      <alignment horizontal="center" vertical="center" wrapText="1"/>
    </xf>
    <xf numFmtId="178" fontId="18" fillId="4" borderId="41" xfId="4" applyNumberFormat="1" applyFont="1" applyFill="1" applyBorder="1" applyAlignment="1">
      <alignment horizontal="center" vertical="center"/>
    </xf>
    <xf numFmtId="0" fontId="15" fillId="3" borderId="31" xfId="0" applyFont="1" applyFill="1" applyBorder="1" applyAlignment="1">
      <alignment horizontal="center" vertical="center" wrapText="1"/>
    </xf>
    <xf numFmtId="178" fontId="18" fillId="4" borderId="40" xfId="4" applyNumberFormat="1" applyFont="1" applyFill="1" applyBorder="1" applyAlignment="1">
      <alignment horizontal="center" vertical="center"/>
    </xf>
    <xf numFmtId="177" fontId="15" fillId="2" borderId="42" xfId="0" applyNumberFormat="1" applyFont="1" applyFill="1" applyBorder="1" applyAlignment="1">
      <alignment horizontal="center" vertical="center" wrapText="1"/>
    </xf>
    <xf numFmtId="177" fontId="15" fillId="2" borderId="43" xfId="0" applyNumberFormat="1" applyFont="1" applyFill="1" applyBorder="1" applyAlignment="1">
      <alignment horizontal="center" vertical="center" wrapText="1"/>
    </xf>
    <xf numFmtId="0" fontId="18" fillId="0" borderId="31" xfId="0" applyFont="1" applyBorder="1" applyAlignment="1">
      <alignment vertical="center" wrapText="1"/>
    </xf>
    <xf numFmtId="0" fontId="9" fillId="0" borderId="44" xfId="0" applyFont="1" applyBorder="1" applyAlignment="1">
      <alignment horizontal="center" vertical="center"/>
    </xf>
    <xf numFmtId="0" fontId="0" fillId="7" borderId="44" xfId="0" applyFill="1" applyBorder="1" applyAlignment="1">
      <alignment horizontal="center" vertical="center"/>
    </xf>
    <xf numFmtId="0" fontId="0" fillId="7" borderId="28" xfId="0" applyFill="1" applyBorder="1" applyAlignment="1">
      <alignment horizontal="center" vertical="center"/>
    </xf>
    <xf numFmtId="177" fontId="0" fillId="7" borderId="44" xfId="0" applyNumberFormat="1" applyFill="1" applyBorder="1" applyAlignment="1">
      <alignment horizontal="center" vertical="center"/>
    </xf>
    <xf numFmtId="0" fontId="0" fillId="0" borderId="44" xfId="0" applyBorder="1">
      <alignment vertical="center"/>
    </xf>
    <xf numFmtId="0" fontId="19" fillId="0" borderId="20" xfId="4" applyFont="1" applyBorder="1" applyAlignment="1">
      <alignment vertical="center"/>
    </xf>
    <xf numFmtId="0" fontId="9" fillId="0" borderId="45" xfId="0" applyFont="1" applyBorder="1">
      <alignment vertical="center"/>
    </xf>
    <xf numFmtId="0" fontId="0" fillId="0" borderId="46" xfId="0" applyBorder="1">
      <alignment vertical="center"/>
    </xf>
    <xf numFmtId="0" fontId="0" fillId="0" borderId="18" xfId="0" applyBorder="1">
      <alignment vertical="center"/>
    </xf>
    <xf numFmtId="0" fontId="19" fillId="0" borderId="7" xfId="4" applyFont="1" applyBorder="1" applyAlignment="1">
      <alignment vertical="center"/>
    </xf>
    <xf numFmtId="0" fontId="11" fillId="0" borderId="47" xfId="0" applyFont="1" applyBorder="1">
      <alignment vertical="center"/>
    </xf>
    <xf numFmtId="0" fontId="11" fillId="0" borderId="0" xfId="0" applyFont="1">
      <alignment vertical="center"/>
    </xf>
    <xf numFmtId="0" fontId="9" fillId="0" borderId="48" xfId="0" applyFont="1" applyBorder="1">
      <alignment vertical="center"/>
    </xf>
    <xf numFmtId="0" fontId="11" fillId="0" borderId="15" xfId="0" applyFont="1" applyBorder="1">
      <alignment vertical="center"/>
    </xf>
    <xf numFmtId="0" fontId="11" fillId="0" borderId="36" xfId="0" applyFont="1" applyBorder="1">
      <alignment vertical="center"/>
    </xf>
    <xf numFmtId="0" fontId="11" fillId="0" borderId="12" xfId="0" applyFont="1" applyBorder="1">
      <alignment vertical="center"/>
    </xf>
    <xf numFmtId="0" fontId="11" fillId="0" borderId="39" xfId="0" applyFont="1" applyBorder="1">
      <alignment vertical="center"/>
    </xf>
    <xf numFmtId="0" fontId="0" fillId="2" borderId="0" xfId="0" applyFill="1">
      <alignment vertical="center"/>
    </xf>
    <xf numFmtId="38" fontId="15" fillId="2" borderId="8" xfId="1" applyFont="1" applyFill="1" applyBorder="1" applyAlignment="1">
      <alignment horizontal="center" vertical="center" shrinkToFit="1"/>
    </xf>
    <xf numFmtId="38" fontId="15" fillId="2" borderId="25" xfId="1" applyFont="1" applyFill="1" applyBorder="1" applyAlignment="1">
      <alignment horizontal="center" vertical="center" shrinkToFit="1"/>
    </xf>
    <xf numFmtId="177" fontId="15" fillId="8" borderId="8" xfId="0" applyNumberFormat="1" applyFont="1" applyFill="1" applyBorder="1" applyAlignment="1">
      <alignment horizontal="center" vertical="center" wrapText="1"/>
    </xf>
    <xf numFmtId="177" fontId="15" fillId="8" borderId="25" xfId="0" applyNumberFormat="1" applyFont="1" applyFill="1" applyBorder="1" applyAlignment="1">
      <alignment horizontal="center" vertical="center" wrapText="1"/>
    </xf>
    <xf numFmtId="38" fontId="22" fillId="4" borderId="8" xfId="1" applyFont="1" applyFill="1" applyBorder="1" applyAlignment="1">
      <alignment horizontal="center" vertical="center" shrinkToFit="1"/>
    </xf>
    <xf numFmtId="38" fontId="22" fillId="4" borderId="25" xfId="1" applyFont="1" applyFill="1" applyBorder="1" applyAlignment="1">
      <alignment horizontal="center" vertical="center" shrinkToFit="1"/>
    </xf>
    <xf numFmtId="38" fontId="22" fillId="6" borderId="30" xfId="1" applyFont="1" applyFill="1" applyBorder="1" applyAlignment="1">
      <alignment horizontal="center" vertical="center" wrapText="1"/>
    </xf>
    <xf numFmtId="38" fontId="22" fillId="6" borderId="38" xfId="1" applyFont="1" applyFill="1" applyBorder="1" applyAlignment="1">
      <alignment horizontal="center" vertical="center" wrapText="1"/>
    </xf>
    <xf numFmtId="0" fontId="22" fillId="6" borderId="21" xfId="0" applyFont="1" applyFill="1" applyBorder="1" applyAlignment="1">
      <alignment horizontal="center" vertical="center" wrapText="1"/>
    </xf>
    <xf numFmtId="38" fontId="22" fillId="2" borderId="8" xfId="1" applyFont="1" applyFill="1" applyBorder="1" applyAlignment="1">
      <alignment horizontal="center" vertical="center" shrinkToFit="1"/>
    </xf>
    <xf numFmtId="38" fontId="22" fillId="2" borderId="25" xfId="1" applyFont="1" applyFill="1" applyBorder="1" applyAlignment="1">
      <alignment horizontal="center" vertical="center" shrinkToFit="1"/>
    </xf>
    <xf numFmtId="178" fontId="22" fillId="4" borderId="33" xfId="4" applyNumberFormat="1" applyFont="1" applyFill="1" applyBorder="1" applyAlignment="1">
      <alignment horizontal="center" vertical="center"/>
    </xf>
    <xf numFmtId="178" fontId="22" fillId="4" borderId="30" xfId="4" applyNumberFormat="1" applyFont="1" applyFill="1" applyBorder="1" applyAlignment="1">
      <alignment horizontal="center" vertical="center"/>
    </xf>
    <xf numFmtId="178" fontId="22" fillId="4" borderId="31" xfId="4" applyNumberFormat="1" applyFont="1" applyFill="1" applyBorder="1" applyAlignment="1">
      <alignment horizontal="center" vertical="center"/>
    </xf>
    <xf numFmtId="0" fontId="23" fillId="0" borderId="0" xfId="0" applyFont="1">
      <alignment vertical="center"/>
    </xf>
    <xf numFmtId="0" fontId="0" fillId="2" borderId="8" xfId="0" applyFill="1" applyBorder="1">
      <alignment vertical="center"/>
    </xf>
    <xf numFmtId="0" fontId="25" fillId="2" borderId="8" xfId="8" applyFont="1" applyFill="1" applyBorder="1">
      <alignment vertical="center"/>
    </xf>
    <xf numFmtId="180" fontId="25" fillId="2" borderId="8" xfId="8" applyNumberFormat="1" applyFont="1" applyFill="1" applyBorder="1">
      <alignment vertical="center"/>
    </xf>
    <xf numFmtId="0" fontId="27" fillId="0" borderId="32" xfId="0" applyFont="1" applyBorder="1">
      <alignment vertical="center"/>
    </xf>
    <xf numFmtId="0" fontId="0" fillId="0" borderId="0" xfId="0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21" fillId="0" borderId="49" xfId="0" applyFont="1" applyBorder="1" applyAlignment="1">
      <alignment vertical="center" wrapText="1"/>
    </xf>
    <xf numFmtId="0" fontId="21" fillId="0" borderId="50" xfId="0" applyFont="1" applyBorder="1" applyAlignment="1">
      <alignment vertical="center" wrapText="1"/>
    </xf>
    <xf numFmtId="0" fontId="21" fillId="0" borderId="21" xfId="0" applyFont="1" applyBorder="1" applyAlignment="1">
      <alignment vertical="center" wrapText="1"/>
    </xf>
    <xf numFmtId="0" fontId="21" fillId="0" borderId="51" xfId="0" applyFont="1" applyBorder="1" applyAlignment="1">
      <alignment vertical="center" wrapText="1"/>
    </xf>
    <xf numFmtId="0" fontId="21" fillId="0" borderId="11" xfId="0" applyFont="1" applyBorder="1" applyAlignment="1">
      <alignment vertical="center" wrapText="1"/>
    </xf>
    <xf numFmtId="0" fontId="21" fillId="0" borderId="30" xfId="0" applyFont="1" applyBorder="1" applyAlignment="1">
      <alignment vertical="center" wrapText="1"/>
    </xf>
  </cellXfs>
  <cellStyles count="9">
    <cellStyle name="パーセント" xfId="2" builtinId="5"/>
    <cellStyle name="ハイパーリンク" xfId="8" builtinId="8"/>
    <cellStyle name="桁区切り" xfId="1" builtinId="6"/>
    <cellStyle name="桁区切り 2" xfId="7" xr:uid="{6881DA23-A375-4DDE-B6E0-52EE56A57381}"/>
    <cellStyle name="桁区切り 7" xfId="6" xr:uid="{97C2ED69-CB7B-49FF-9ED3-D9A4CE98F71E}"/>
    <cellStyle name="標準" xfId="0" builtinId="0"/>
    <cellStyle name="標準 13" xfId="5" xr:uid="{314DE10D-A7E5-43B8-862C-41C2B844920D}"/>
    <cellStyle name="標準 2 8" xfId="3" xr:uid="{239CDA37-4010-403E-A3A8-B93CD3BF514B}"/>
    <cellStyle name="標準_交付要綱（様式編②）" xfId="4" xr:uid="{81572772-1440-4DCD-9B06-B5D0F8B0EB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5418F-D52B-435B-A9C0-9D2CA68141A2}">
  <sheetPr>
    <tabColor rgb="FFFF0000"/>
  </sheetPr>
  <dimension ref="B1:D7"/>
  <sheetViews>
    <sheetView tabSelected="1" zoomScaleNormal="100" zoomScaleSheetLayoutView="100" workbookViewId="0">
      <selection activeCell="B3" sqref="B3"/>
    </sheetView>
  </sheetViews>
  <sheetFormatPr defaultRowHeight="13"/>
  <cols>
    <col min="1" max="1" width="2.6328125" customWidth="1"/>
    <col min="2" max="2" width="23.1796875" customWidth="1"/>
    <col min="3" max="3" width="35" customWidth="1"/>
  </cols>
  <sheetData>
    <row r="1" spans="2:4" ht="16">
      <c r="B1" s="137" t="s">
        <v>60</v>
      </c>
    </row>
    <row r="3" spans="2:4" ht="30" customHeight="1">
      <c r="B3" s="138" t="s">
        <v>61</v>
      </c>
      <c r="C3" s="138"/>
    </row>
    <row r="4" spans="2:4" ht="30" customHeight="1">
      <c r="B4" s="138" t="s">
        <v>62</v>
      </c>
      <c r="C4" s="138"/>
    </row>
    <row r="5" spans="2:4" ht="30" customHeight="1">
      <c r="B5" s="138" t="s">
        <v>63</v>
      </c>
      <c r="C5" s="138"/>
    </row>
    <row r="6" spans="2:4" ht="30" customHeight="1">
      <c r="B6" s="138" t="s">
        <v>64</v>
      </c>
      <c r="C6" s="139"/>
    </row>
    <row r="7" spans="2:4" ht="30" customHeight="1">
      <c r="B7" s="138" t="s">
        <v>65</v>
      </c>
      <c r="C7" s="140"/>
      <c r="D7" s="141" t="s">
        <v>66</v>
      </c>
    </row>
  </sheetData>
  <phoneticPr fontId="6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2B4EA-5664-4953-90DC-84C022241128}">
  <sheetPr>
    <tabColor rgb="FFFFC000"/>
    <outlinePr summaryRight="0"/>
    <pageSetUpPr fitToPage="1"/>
  </sheetPr>
  <dimension ref="A1:AA50"/>
  <sheetViews>
    <sheetView showGridLines="0" view="pageBreakPreview" topLeftCell="B11" zoomScale="70" zoomScaleNormal="75" zoomScaleSheetLayoutView="70" workbookViewId="0">
      <selection activeCell="L12" sqref="L12"/>
    </sheetView>
  </sheetViews>
  <sheetFormatPr defaultRowHeight="13" outlineLevelCol="1"/>
  <cols>
    <col min="1" max="1" width="4.36328125" customWidth="1"/>
    <col min="2" max="2" width="9.36328125" bestFit="1" customWidth="1"/>
    <col min="3" max="3" width="21.6328125" bestFit="1" customWidth="1" collapsed="1"/>
    <col min="4" max="4" width="39.26953125" hidden="1" customWidth="1" outlineLevel="1"/>
    <col min="5" max="5" width="22.08984375" hidden="1" customWidth="1" outlineLevel="1"/>
    <col min="6" max="6" width="13.36328125" bestFit="1" customWidth="1"/>
    <col min="7" max="7" width="16.26953125" customWidth="1"/>
    <col min="8" max="8" width="13.36328125" bestFit="1" customWidth="1"/>
    <col min="9" max="9" width="13.26953125" customWidth="1"/>
    <col min="10" max="10" width="12.26953125" customWidth="1"/>
    <col min="11" max="11" width="15.26953125" customWidth="1"/>
    <col min="12" max="12" width="19.6328125" customWidth="1"/>
    <col min="13" max="13" width="23.90625" customWidth="1"/>
    <col min="14" max="19" width="17.90625" customWidth="1"/>
    <col min="20" max="20" width="17.90625" customWidth="1" collapsed="1"/>
    <col min="21" max="21" width="17.90625" hidden="1" customWidth="1" outlineLevel="1"/>
    <col min="22" max="22" width="20.36328125" customWidth="1"/>
    <col min="23" max="25" width="19.26953125" style="122" customWidth="1"/>
    <col min="26" max="26" width="17.90625" style="122" customWidth="1"/>
  </cols>
  <sheetData>
    <row r="1" spans="1:27" ht="14">
      <c r="A1" s="1"/>
      <c r="W1"/>
      <c r="X1"/>
      <c r="Y1"/>
      <c r="Z1"/>
    </row>
    <row r="2" spans="1:27" ht="32.25" customHeight="1" thickBot="1">
      <c r="B2" s="2" t="s">
        <v>67</v>
      </c>
      <c r="W2"/>
      <c r="X2"/>
      <c r="Y2"/>
      <c r="Z2"/>
    </row>
    <row r="3" spans="1:27" ht="47.25" customHeight="1">
      <c r="B3" s="143" t="s">
        <v>0</v>
      </c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  <c r="Z3" s="144"/>
      <c r="AA3" s="145"/>
    </row>
    <row r="4" spans="1:27" ht="30" customHeight="1" thickBot="1">
      <c r="B4" s="146"/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147"/>
      <c r="Y4" s="147"/>
      <c r="Z4" s="147"/>
      <c r="AA4" s="148"/>
    </row>
    <row r="5" spans="1:27" ht="34.5" customHeight="1">
      <c r="B5" s="149" t="s">
        <v>1</v>
      </c>
      <c r="C5" s="149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ht="35.25" customHeight="1">
      <c r="B6" s="150" t="s">
        <v>2</v>
      </c>
      <c r="C6" s="150"/>
      <c r="D6" s="3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42" customHeight="1">
      <c r="B7" s="151" t="s">
        <v>3</v>
      </c>
      <c r="C7" s="151"/>
      <c r="D7" s="3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ht="30" customHeight="1">
      <c r="B8" s="5"/>
      <c r="C8" s="5"/>
      <c r="D8" s="5"/>
      <c r="E8" s="5"/>
      <c r="F8" s="5"/>
      <c r="G8" s="5"/>
      <c r="H8" s="5"/>
      <c r="I8" s="5"/>
      <c r="J8" s="5"/>
      <c r="K8" s="5"/>
      <c r="W8"/>
      <c r="X8"/>
      <c r="Y8"/>
      <c r="Z8"/>
    </row>
    <row r="9" spans="1:27" ht="30" customHeight="1">
      <c r="B9" s="152"/>
      <c r="C9" s="153"/>
      <c r="D9" s="6" t="s">
        <v>4</v>
      </c>
      <c r="E9" s="5"/>
      <c r="F9" s="5"/>
      <c r="G9" s="5"/>
      <c r="H9" s="5"/>
      <c r="I9" s="5"/>
      <c r="J9" s="7"/>
      <c r="K9" s="7"/>
      <c r="L9" s="154"/>
      <c r="M9" s="154"/>
      <c r="N9" s="154"/>
      <c r="O9" s="8"/>
      <c r="P9" s="8"/>
      <c r="Q9" s="8"/>
      <c r="R9" s="8"/>
      <c r="S9" s="8"/>
      <c r="T9" s="8"/>
      <c r="U9" s="8"/>
      <c r="V9" s="8"/>
      <c r="W9" s="9"/>
      <c r="X9" s="8"/>
      <c r="Y9" s="8"/>
      <c r="Z9" s="8"/>
      <c r="AA9" s="5"/>
    </row>
    <row r="10" spans="1:27" ht="357" customHeight="1">
      <c r="B10" s="10" t="s">
        <v>5</v>
      </c>
      <c r="C10" s="11" t="s">
        <v>6</v>
      </c>
      <c r="D10" s="12" t="s">
        <v>7</v>
      </c>
      <c r="E10" s="13" t="s">
        <v>8</v>
      </c>
      <c r="F10" s="14" t="s">
        <v>9</v>
      </c>
      <c r="G10" s="14" t="s">
        <v>10</v>
      </c>
      <c r="H10" s="14" t="s">
        <v>11</v>
      </c>
      <c r="I10" s="14" t="s">
        <v>12</v>
      </c>
      <c r="J10" s="15" t="s">
        <v>58</v>
      </c>
      <c r="K10" s="16" t="s">
        <v>59</v>
      </c>
      <c r="L10" s="11" t="s">
        <v>13</v>
      </c>
      <c r="M10" s="17" t="s">
        <v>14</v>
      </c>
      <c r="N10" s="18" t="s">
        <v>15</v>
      </c>
      <c r="O10" s="19" t="s">
        <v>16</v>
      </c>
      <c r="P10" s="20" t="s">
        <v>17</v>
      </c>
      <c r="Q10" s="19" t="s">
        <v>18</v>
      </c>
      <c r="R10" s="19" t="s">
        <v>19</v>
      </c>
      <c r="S10" s="19" t="s">
        <v>20</v>
      </c>
      <c r="T10" s="19" t="s">
        <v>21</v>
      </c>
      <c r="U10" s="13" t="s">
        <v>22</v>
      </c>
      <c r="V10" s="19" t="s">
        <v>23</v>
      </c>
      <c r="W10" s="21" t="s">
        <v>24</v>
      </c>
      <c r="X10" s="22" t="s">
        <v>25</v>
      </c>
      <c r="Y10" s="22" t="s">
        <v>26</v>
      </c>
      <c r="Z10" s="23" t="s">
        <v>27</v>
      </c>
    </row>
    <row r="11" spans="1:27" ht="35">
      <c r="B11" s="24"/>
      <c r="C11" s="25"/>
      <c r="D11" s="25"/>
      <c r="E11" s="26"/>
      <c r="F11" s="26" t="s">
        <v>28</v>
      </c>
      <c r="G11" s="26" t="s">
        <v>29</v>
      </c>
      <c r="H11" s="26" t="s">
        <v>30</v>
      </c>
      <c r="I11" s="27"/>
      <c r="J11" s="27"/>
      <c r="K11" s="27"/>
      <c r="L11" s="27" t="s">
        <v>31</v>
      </c>
      <c r="M11" s="26" t="s">
        <v>32</v>
      </c>
      <c r="N11" s="27" t="s">
        <v>33</v>
      </c>
      <c r="O11" s="27" t="s">
        <v>34</v>
      </c>
      <c r="P11" s="27" t="s">
        <v>35</v>
      </c>
      <c r="Q11" s="27" t="s">
        <v>36</v>
      </c>
      <c r="R11" s="27" t="s">
        <v>37</v>
      </c>
      <c r="S11" s="27"/>
      <c r="T11" s="27" t="s">
        <v>38</v>
      </c>
      <c r="U11" s="27" t="s">
        <v>39</v>
      </c>
      <c r="V11" s="28" t="s">
        <v>40</v>
      </c>
      <c r="W11" s="27" t="s">
        <v>41</v>
      </c>
      <c r="X11" s="27"/>
      <c r="Y11" s="27"/>
      <c r="Z11" s="29"/>
    </row>
    <row r="12" spans="1:27" ht="17.5">
      <c r="B12" s="24"/>
      <c r="C12" s="25"/>
      <c r="D12" s="30" t="s">
        <v>42</v>
      </c>
      <c r="E12" s="30" t="s">
        <v>42</v>
      </c>
      <c r="F12" s="30" t="s">
        <v>43</v>
      </c>
      <c r="G12" s="30" t="s">
        <v>43</v>
      </c>
      <c r="H12" s="30" t="s">
        <v>43</v>
      </c>
      <c r="I12" s="31" t="s">
        <v>44</v>
      </c>
      <c r="J12" s="31" t="s">
        <v>44</v>
      </c>
      <c r="K12" s="31" t="s">
        <v>45</v>
      </c>
      <c r="L12" s="31" t="s">
        <v>42</v>
      </c>
      <c r="M12" s="30" t="s">
        <v>46</v>
      </c>
      <c r="N12" s="31" t="s">
        <v>43</v>
      </c>
      <c r="O12" s="31" t="s">
        <v>43</v>
      </c>
      <c r="P12" s="31" t="s">
        <v>43</v>
      </c>
      <c r="Q12" s="31" t="s">
        <v>43</v>
      </c>
      <c r="R12" s="31" t="s">
        <v>43</v>
      </c>
      <c r="S12" s="31"/>
      <c r="T12" s="31" t="s">
        <v>43</v>
      </c>
      <c r="U12" s="31" t="s">
        <v>43</v>
      </c>
      <c r="V12" s="31" t="s">
        <v>43</v>
      </c>
      <c r="W12" s="31" t="s">
        <v>43</v>
      </c>
      <c r="X12" s="32"/>
      <c r="Y12" s="32"/>
      <c r="Z12" s="33"/>
    </row>
    <row r="13" spans="1:27" ht="17.5">
      <c r="B13" s="34" t="s">
        <v>47</v>
      </c>
      <c r="C13" s="35" t="s">
        <v>57</v>
      </c>
      <c r="D13" s="36" t="s">
        <v>48</v>
      </c>
      <c r="E13" s="37" t="s">
        <v>49</v>
      </c>
      <c r="F13" s="127">
        <f>P13*K13*-1</f>
        <v>5280906.25</v>
      </c>
      <c r="G13" s="132">
        <v>0</v>
      </c>
      <c r="H13" s="123">
        <f>F13-G13</f>
        <v>5280906.25</v>
      </c>
      <c r="I13" s="38">
        <v>736</v>
      </c>
      <c r="J13" s="38">
        <v>713</v>
      </c>
      <c r="K13" s="39">
        <f t="shared" ref="K13:K34" si="0">(J13-I13)/I13</f>
        <v>-3.125E-2</v>
      </c>
      <c r="L13" s="40">
        <v>3</v>
      </c>
      <c r="M13" s="38">
        <v>30</v>
      </c>
      <c r="N13" s="41">
        <v>105200</v>
      </c>
      <c r="O13" s="41">
        <f t="shared" ref="O13:O34" si="1">L13*M13*N13</f>
        <v>9468000</v>
      </c>
      <c r="P13" s="125">
        <v>168989000</v>
      </c>
      <c r="Q13" s="42">
        <f>P13*L13/100</f>
        <v>5069670</v>
      </c>
      <c r="R13" s="41">
        <f>MIN(H13,O13,Q13)</f>
        <v>5069670</v>
      </c>
      <c r="S13" s="43">
        <v>0.5</v>
      </c>
      <c r="T13" s="41">
        <f>R13*S13</f>
        <v>2534835</v>
      </c>
      <c r="U13" s="44">
        <v>4200000</v>
      </c>
      <c r="V13" s="41">
        <f>MIN(R13*0.5,U13)</f>
        <v>2534835</v>
      </c>
      <c r="W13" s="41">
        <f>ROUNDDOWN(V13,-3)</f>
        <v>2534000</v>
      </c>
      <c r="X13" s="45"/>
      <c r="Y13" s="45"/>
      <c r="Z13" s="46"/>
    </row>
    <row r="14" spans="1:27" ht="18" thickBot="1">
      <c r="B14" s="47" t="s">
        <v>50</v>
      </c>
      <c r="C14" s="48" t="s">
        <v>57</v>
      </c>
      <c r="D14" s="49" t="s">
        <v>48</v>
      </c>
      <c r="E14" s="50" t="s">
        <v>51</v>
      </c>
      <c r="F14" s="128">
        <f>P14*K14*-1</f>
        <v>30165023.032629557</v>
      </c>
      <c r="G14" s="133">
        <v>0</v>
      </c>
      <c r="H14" s="124">
        <f>F14-G14</f>
        <v>30165023.032629557</v>
      </c>
      <c r="I14" s="51">
        <v>521</v>
      </c>
      <c r="J14" s="51">
        <v>428</v>
      </c>
      <c r="K14" s="52">
        <f t="shared" si="0"/>
        <v>-0.1785028790786948</v>
      </c>
      <c r="L14" s="53">
        <v>10</v>
      </c>
      <c r="M14" s="53">
        <v>8</v>
      </c>
      <c r="N14" s="54">
        <v>105200</v>
      </c>
      <c r="O14" s="55">
        <f t="shared" si="1"/>
        <v>8416000</v>
      </c>
      <c r="P14" s="126">
        <v>168989000</v>
      </c>
      <c r="Q14" s="55">
        <f t="shared" ref="Q14:Q34" si="2">P14*L14/100</f>
        <v>16898900</v>
      </c>
      <c r="R14" s="56">
        <f>MIN(H14,O14,Q14)</f>
        <v>8416000</v>
      </c>
      <c r="S14" s="57">
        <v>0.5</v>
      </c>
      <c r="T14" s="58">
        <f>R14*S14</f>
        <v>4208000</v>
      </c>
      <c r="U14" s="59">
        <v>9468000</v>
      </c>
      <c r="V14" s="58">
        <f>MIN(R14*0.5,U14)</f>
        <v>4208000</v>
      </c>
      <c r="W14" s="55">
        <f>ROUNDDOWN(V14,-3)</f>
        <v>4208000</v>
      </c>
      <c r="X14" s="60"/>
      <c r="Y14" s="61"/>
      <c r="Z14" s="62"/>
    </row>
    <row r="15" spans="1:27" ht="17.5">
      <c r="B15" s="63">
        <v>1</v>
      </c>
      <c r="C15" s="64"/>
      <c r="D15" s="65"/>
      <c r="E15" s="66"/>
      <c r="F15" s="129" t="e">
        <f t="shared" ref="F15:F34" si="3">P15*K15*-1</f>
        <v>#DIV/0!</v>
      </c>
      <c r="G15" s="67"/>
      <c r="H15" s="67"/>
      <c r="I15" s="68"/>
      <c r="J15" s="68"/>
      <c r="K15" s="69" t="e">
        <f t="shared" si="0"/>
        <v>#DIV/0!</v>
      </c>
      <c r="L15" s="70"/>
      <c r="M15" s="71"/>
      <c r="N15" s="72">
        <v>105200</v>
      </c>
      <c r="O15" s="73">
        <f t="shared" si="1"/>
        <v>0</v>
      </c>
      <c r="P15" s="74"/>
      <c r="Q15" s="75">
        <f t="shared" si="2"/>
        <v>0</v>
      </c>
      <c r="R15" s="76">
        <f t="shared" ref="R15:R34" si="4">MIN(O15,Q15)</f>
        <v>0</v>
      </c>
      <c r="S15" s="77">
        <v>0.5</v>
      </c>
      <c r="T15" s="134">
        <f t="shared" ref="T15:T34" si="5">R15*S15</f>
        <v>0</v>
      </c>
      <c r="U15" s="78"/>
      <c r="V15" s="79">
        <f t="shared" ref="V15:V34" si="6">MIN(R15,U15)</f>
        <v>0</v>
      </c>
      <c r="W15" s="73">
        <f t="shared" ref="W15:W34" si="7">ROUNDDOWN(V15/2,-3)</f>
        <v>0</v>
      </c>
      <c r="X15" s="80"/>
      <c r="Y15" s="81"/>
      <c r="Z15" s="82" t="s">
        <v>52</v>
      </c>
    </row>
    <row r="16" spans="1:27" ht="17.5">
      <c r="B16" s="83">
        <v>2</v>
      </c>
      <c r="C16" s="84"/>
      <c r="D16" s="85"/>
      <c r="E16" s="37"/>
      <c r="F16" s="130" t="e">
        <f t="shared" si="3"/>
        <v>#DIV/0!</v>
      </c>
      <c r="G16" s="86"/>
      <c r="H16" s="86"/>
      <c r="I16" s="87"/>
      <c r="J16" s="68"/>
      <c r="K16" s="88" t="e">
        <f t="shared" si="0"/>
        <v>#DIV/0!</v>
      </c>
      <c r="L16" s="38"/>
      <c r="M16" s="38"/>
      <c r="N16" s="72">
        <v>105200</v>
      </c>
      <c r="O16" s="41">
        <f t="shared" si="1"/>
        <v>0</v>
      </c>
      <c r="P16" s="74"/>
      <c r="Q16" s="42">
        <f t="shared" si="2"/>
        <v>0</v>
      </c>
      <c r="R16" s="89">
        <f t="shared" si="4"/>
        <v>0</v>
      </c>
      <c r="S16" s="90">
        <v>0.5</v>
      </c>
      <c r="T16" s="135">
        <f t="shared" si="5"/>
        <v>0</v>
      </c>
      <c r="U16" s="78"/>
      <c r="V16" s="89">
        <f t="shared" si="6"/>
        <v>0</v>
      </c>
      <c r="W16" s="41">
        <f t="shared" si="7"/>
        <v>0</v>
      </c>
      <c r="X16" s="80"/>
      <c r="Y16" s="81"/>
      <c r="Z16" s="82" t="s">
        <v>52</v>
      </c>
    </row>
    <row r="17" spans="2:26" ht="17.5">
      <c r="B17" s="83">
        <v>3</v>
      </c>
      <c r="C17" s="84"/>
      <c r="D17" s="85"/>
      <c r="E17" s="37"/>
      <c r="F17" s="130" t="e">
        <f t="shared" si="3"/>
        <v>#DIV/0!</v>
      </c>
      <c r="G17" s="86"/>
      <c r="H17" s="86"/>
      <c r="I17" s="87"/>
      <c r="J17" s="68"/>
      <c r="K17" s="88" t="e">
        <f t="shared" si="0"/>
        <v>#DIV/0!</v>
      </c>
      <c r="L17" s="38"/>
      <c r="M17" s="38"/>
      <c r="N17" s="72">
        <v>105200</v>
      </c>
      <c r="O17" s="41">
        <f t="shared" si="1"/>
        <v>0</v>
      </c>
      <c r="P17" s="74"/>
      <c r="Q17" s="42">
        <f t="shared" si="2"/>
        <v>0</v>
      </c>
      <c r="R17" s="89">
        <f t="shared" si="4"/>
        <v>0</v>
      </c>
      <c r="S17" s="90">
        <v>0.5</v>
      </c>
      <c r="T17" s="135">
        <f t="shared" si="5"/>
        <v>0</v>
      </c>
      <c r="U17" s="78"/>
      <c r="V17" s="89">
        <f t="shared" si="6"/>
        <v>0</v>
      </c>
      <c r="W17" s="41">
        <f t="shared" si="7"/>
        <v>0</v>
      </c>
      <c r="X17" s="80"/>
      <c r="Y17" s="81"/>
      <c r="Z17" s="82" t="s">
        <v>52</v>
      </c>
    </row>
    <row r="18" spans="2:26" ht="17.5">
      <c r="B18" s="83">
        <v>4</v>
      </c>
      <c r="C18" s="84"/>
      <c r="D18" s="85"/>
      <c r="E18" s="37"/>
      <c r="F18" s="130" t="e">
        <f t="shared" si="3"/>
        <v>#DIV/0!</v>
      </c>
      <c r="G18" s="86"/>
      <c r="H18" s="86"/>
      <c r="I18" s="87"/>
      <c r="J18" s="68"/>
      <c r="K18" s="88" t="e">
        <f t="shared" si="0"/>
        <v>#DIV/0!</v>
      </c>
      <c r="L18" s="38"/>
      <c r="M18" s="38"/>
      <c r="N18" s="72">
        <v>105200</v>
      </c>
      <c r="O18" s="41">
        <f t="shared" si="1"/>
        <v>0</v>
      </c>
      <c r="P18" s="74"/>
      <c r="Q18" s="42">
        <f t="shared" si="2"/>
        <v>0</v>
      </c>
      <c r="R18" s="89">
        <f t="shared" si="4"/>
        <v>0</v>
      </c>
      <c r="S18" s="90">
        <v>0.5</v>
      </c>
      <c r="T18" s="135">
        <f t="shared" si="5"/>
        <v>0</v>
      </c>
      <c r="U18" s="78"/>
      <c r="V18" s="89">
        <f t="shared" si="6"/>
        <v>0</v>
      </c>
      <c r="W18" s="41">
        <f t="shared" si="7"/>
        <v>0</v>
      </c>
      <c r="X18" s="80"/>
      <c r="Y18" s="81"/>
      <c r="Z18" s="82" t="s">
        <v>52</v>
      </c>
    </row>
    <row r="19" spans="2:26" ht="17.5">
      <c r="B19" s="83">
        <v>5</v>
      </c>
      <c r="C19" s="84"/>
      <c r="D19" s="85"/>
      <c r="E19" s="37"/>
      <c r="F19" s="130" t="e">
        <f t="shared" si="3"/>
        <v>#DIV/0!</v>
      </c>
      <c r="G19" s="86"/>
      <c r="H19" s="86"/>
      <c r="I19" s="87"/>
      <c r="J19" s="68"/>
      <c r="K19" s="88" t="e">
        <f t="shared" si="0"/>
        <v>#DIV/0!</v>
      </c>
      <c r="L19" s="38"/>
      <c r="M19" s="38"/>
      <c r="N19" s="72">
        <v>105200</v>
      </c>
      <c r="O19" s="41">
        <f t="shared" si="1"/>
        <v>0</v>
      </c>
      <c r="P19" s="74"/>
      <c r="Q19" s="42">
        <f t="shared" si="2"/>
        <v>0</v>
      </c>
      <c r="R19" s="89">
        <f t="shared" si="4"/>
        <v>0</v>
      </c>
      <c r="S19" s="90">
        <v>0.5</v>
      </c>
      <c r="T19" s="135">
        <f t="shared" si="5"/>
        <v>0</v>
      </c>
      <c r="U19" s="78"/>
      <c r="V19" s="89">
        <f t="shared" si="6"/>
        <v>0</v>
      </c>
      <c r="W19" s="41">
        <f t="shared" si="7"/>
        <v>0</v>
      </c>
      <c r="X19" s="80"/>
      <c r="Y19" s="81"/>
      <c r="Z19" s="82" t="s">
        <v>52</v>
      </c>
    </row>
    <row r="20" spans="2:26" ht="17.5">
      <c r="B20" s="83">
        <v>6</v>
      </c>
      <c r="C20" s="84"/>
      <c r="D20" s="85"/>
      <c r="E20" s="37"/>
      <c r="F20" s="130" t="e">
        <f t="shared" si="3"/>
        <v>#DIV/0!</v>
      </c>
      <c r="G20" s="86"/>
      <c r="H20" s="86"/>
      <c r="I20" s="87"/>
      <c r="J20" s="68"/>
      <c r="K20" s="88" t="e">
        <f t="shared" si="0"/>
        <v>#DIV/0!</v>
      </c>
      <c r="L20" s="38"/>
      <c r="M20" s="38"/>
      <c r="N20" s="72">
        <v>105200</v>
      </c>
      <c r="O20" s="41">
        <f t="shared" si="1"/>
        <v>0</v>
      </c>
      <c r="P20" s="74"/>
      <c r="Q20" s="42">
        <f t="shared" si="2"/>
        <v>0</v>
      </c>
      <c r="R20" s="89">
        <f t="shared" si="4"/>
        <v>0</v>
      </c>
      <c r="S20" s="90">
        <v>0.5</v>
      </c>
      <c r="T20" s="135">
        <f t="shared" si="5"/>
        <v>0</v>
      </c>
      <c r="U20" s="78"/>
      <c r="V20" s="89">
        <f t="shared" si="6"/>
        <v>0</v>
      </c>
      <c r="W20" s="41">
        <f t="shared" si="7"/>
        <v>0</v>
      </c>
      <c r="X20" s="80"/>
      <c r="Y20" s="81"/>
      <c r="Z20" s="82" t="s">
        <v>52</v>
      </c>
    </row>
    <row r="21" spans="2:26" ht="17.5">
      <c r="B21" s="83">
        <v>7</v>
      </c>
      <c r="C21" s="84"/>
      <c r="D21" s="85"/>
      <c r="E21" s="37"/>
      <c r="F21" s="130" t="e">
        <f t="shared" si="3"/>
        <v>#DIV/0!</v>
      </c>
      <c r="G21" s="86"/>
      <c r="H21" s="86"/>
      <c r="I21" s="87"/>
      <c r="J21" s="68"/>
      <c r="K21" s="88" t="e">
        <f t="shared" si="0"/>
        <v>#DIV/0!</v>
      </c>
      <c r="L21" s="38"/>
      <c r="M21" s="38"/>
      <c r="N21" s="72">
        <v>105200</v>
      </c>
      <c r="O21" s="41">
        <f t="shared" si="1"/>
        <v>0</v>
      </c>
      <c r="P21" s="74"/>
      <c r="Q21" s="42">
        <f t="shared" si="2"/>
        <v>0</v>
      </c>
      <c r="R21" s="89">
        <f t="shared" si="4"/>
        <v>0</v>
      </c>
      <c r="S21" s="90">
        <v>0.5</v>
      </c>
      <c r="T21" s="135">
        <f t="shared" si="5"/>
        <v>0</v>
      </c>
      <c r="U21" s="78"/>
      <c r="V21" s="89">
        <f t="shared" si="6"/>
        <v>0</v>
      </c>
      <c r="W21" s="41">
        <f t="shared" si="7"/>
        <v>0</v>
      </c>
      <c r="X21" s="80"/>
      <c r="Y21" s="81"/>
      <c r="Z21" s="82" t="s">
        <v>52</v>
      </c>
    </row>
    <row r="22" spans="2:26" ht="17.5">
      <c r="B22" s="83">
        <v>8</v>
      </c>
      <c r="C22" s="84"/>
      <c r="D22" s="85"/>
      <c r="E22" s="37"/>
      <c r="F22" s="130" t="e">
        <f t="shared" si="3"/>
        <v>#DIV/0!</v>
      </c>
      <c r="G22" s="86"/>
      <c r="H22" s="86"/>
      <c r="I22" s="87"/>
      <c r="J22" s="68"/>
      <c r="K22" s="88" t="e">
        <f t="shared" si="0"/>
        <v>#DIV/0!</v>
      </c>
      <c r="L22" s="38"/>
      <c r="M22" s="38"/>
      <c r="N22" s="72">
        <v>105200</v>
      </c>
      <c r="O22" s="41">
        <f t="shared" si="1"/>
        <v>0</v>
      </c>
      <c r="P22" s="74"/>
      <c r="Q22" s="42">
        <f t="shared" si="2"/>
        <v>0</v>
      </c>
      <c r="R22" s="89">
        <f t="shared" si="4"/>
        <v>0</v>
      </c>
      <c r="S22" s="90">
        <v>0.5</v>
      </c>
      <c r="T22" s="135">
        <f t="shared" si="5"/>
        <v>0</v>
      </c>
      <c r="U22" s="78"/>
      <c r="V22" s="89">
        <f t="shared" si="6"/>
        <v>0</v>
      </c>
      <c r="W22" s="41">
        <f t="shared" si="7"/>
        <v>0</v>
      </c>
      <c r="X22" s="80"/>
      <c r="Y22" s="81"/>
      <c r="Z22" s="82" t="s">
        <v>52</v>
      </c>
    </row>
    <row r="23" spans="2:26" ht="17.5">
      <c r="B23" s="83">
        <v>9</v>
      </c>
      <c r="C23" s="84"/>
      <c r="D23" s="85"/>
      <c r="E23" s="37"/>
      <c r="F23" s="130" t="e">
        <f t="shared" si="3"/>
        <v>#DIV/0!</v>
      </c>
      <c r="G23" s="86"/>
      <c r="H23" s="86"/>
      <c r="I23" s="87"/>
      <c r="J23" s="68"/>
      <c r="K23" s="88" t="e">
        <f t="shared" si="0"/>
        <v>#DIV/0!</v>
      </c>
      <c r="L23" s="38"/>
      <c r="M23" s="38"/>
      <c r="N23" s="72">
        <v>105200</v>
      </c>
      <c r="O23" s="41">
        <f t="shared" si="1"/>
        <v>0</v>
      </c>
      <c r="P23" s="74"/>
      <c r="Q23" s="42">
        <f t="shared" si="2"/>
        <v>0</v>
      </c>
      <c r="R23" s="89">
        <f t="shared" si="4"/>
        <v>0</v>
      </c>
      <c r="S23" s="90">
        <v>0.5</v>
      </c>
      <c r="T23" s="135">
        <f t="shared" si="5"/>
        <v>0</v>
      </c>
      <c r="U23" s="78"/>
      <c r="V23" s="89">
        <f t="shared" si="6"/>
        <v>0</v>
      </c>
      <c r="W23" s="41">
        <f t="shared" si="7"/>
        <v>0</v>
      </c>
      <c r="X23" s="80"/>
      <c r="Y23" s="81"/>
      <c r="Z23" s="82" t="s">
        <v>52</v>
      </c>
    </row>
    <row r="24" spans="2:26" ht="17.5">
      <c r="B24" s="83">
        <v>10</v>
      </c>
      <c r="C24" s="84"/>
      <c r="D24" s="85"/>
      <c r="E24" s="37"/>
      <c r="F24" s="130" t="e">
        <f t="shared" si="3"/>
        <v>#DIV/0!</v>
      </c>
      <c r="G24" s="86"/>
      <c r="H24" s="86"/>
      <c r="I24" s="87"/>
      <c r="J24" s="68"/>
      <c r="K24" s="88" t="e">
        <f t="shared" si="0"/>
        <v>#DIV/0!</v>
      </c>
      <c r="L24" s="38"/>
      <c r="M24" s="38"/>
      <c r="N24" s="72">
        <v>105200</v>
      </c>
      <c r="O24" s="41">
        <f t="shared" si="1"/>
        <v>0</v>
      </c>
      <c r="P24" s="74"/>
      <c r="Q24" s="42">
        <f t="shared" si="2"/>
        <v>0</v>
      </c>
      <c r="R24" s="89">
        <f t="shared" si="4"/>
        <v>0</v>
      </c>
      <c r="S24" s="90">
        <v>0.5</v>
      </c>
      <c r="T24" s="135">
        <f t="shared" si="5"/>
        <v>0</v>
      </c>
      <c r="U24" s="78"/>
      <c r="V24" s="89">
        <f t="shared" si="6"/>
        <v>0</v>
      </c>
      <c r="W24" s="41">
        <f t="shared" si="7"/>
        <v>0</v>
      </c>
      <c r="X24" s="80"/>
      <c r="Y24" s="81"/>
      <c r="Z24" s="82" t="s">
        <v>52</v>
      </c>
    </row>
    <row r="25" spans="2:26" ht="17.5">
      <c r="B25" s="83">
        <v>11</v>
      </c>
      <c r="C25" s="84"/>
      <c r="D25" s="85"/>
      <c r="E25" s="37"/>
      <c r="F25" s="130" t="e">
        <f t="shared" si="3"/>
        <v>#DIV/0!</v>
      </c>
      <c r="G25" s="86"/>
      <c r="H25" s="86"/>
      <c r="I25" s="87"/>
      <c r="J25" s="68"/>
      <c r="K25" s="88" t="e">
        <f t="shared" si="0"/>
        <v>#DIV/0!</v>
      </c>
      <c r="L25" s="38"/>
      <c r="M25" s="38"/>
      <c r="N25" s="72">
        <v>105200</v>
      </c>
      <c r="O25" s="41">
        <f t="shared" si="1"/>
        <v>0</v>
      </c>
      <c r="P25" s="74"/>
      <c r="Q25" s="42">
        <f t="shared" si="2"/>
        <v>0</v>
      </c>
      <c r="R25" s="89">
        <f t="shared" si="4"/>
        <v>0</v>
      </c>
      <c r="S25" s="90">
        <v>0.5</v>
      </c>
      <c r="T25" s="135">
        <f t="shared" si="5"/>
        <v>0</v>
      </c>
      <c r="U25" s="78"/>
      <c r="V25" s="89">
        <f t="shared" si="6"/>
        <v>0</v>
      </c>
      <c r="W25" s="41">
        <f t="shared" si="7"/>
        <v>0</v>
      </c>
      <c r="X25" s="80"/>
      <c r="Y25" s="81"/>
      <c r="Z25" s="82" t="s">
        <v>52</v>
      </c>
    </row>
    <row r="26" spans="2:26" ht="17.5">
      <c r="B26" s="83">
        <v>12</v>
      </c>
      <c r="C26" s="84"/>
      <c r="D26" s="85"/>
      <c r="E26" s="37"/>
      <c r="F26" s="130" t="e">
        <f t="shared" si="3"/>
        <v>#DIV/0!</v>
      </c>
      <c r="G26" s="86"/>
      <c r="H26" s="86"/>
      <c r="I26" s="87"/>
      <c r="J26" s="68"/>
      <c r="K26" s="88" t="e">
        <f t="shared" si="0"/>
        <v>#DIV/0!</v>
      </c>
      <c r="L26" s="38"/>
      <c r="M26" s="38"/>
      <c r="N26" s="72">
        <v>105200</v>
      </c>
      <c r="O26" s="41">
        <f t="shared" si="1"/>
        <v>0</v>
      </c>
      <c r="P26" s="74"/>
      <c r="Q26" s="42">
        <f t="shared" si="2"/>
        <v>0</v>
      </c>
      <c r="R26" s="89">
        <f t="shared" si="4"/>
        <v>0</v>
      </c>
      <c r="S26" s="90">
        <v>0.5</v>
      </c>
      <c r="T26" s="135">
        <f t="shared" si="5"/>
        <v>0</v>
      </c>
      <c r="U26" s="78"/>
      <c r="V26" s="89">
        <f t="shared" si="6"/>
        <v>0</v>
      </c>
      <c r="W26" s="41">
        <f t="shared" si="7"/>
        <v>0</v>
      </c>
      <c r="X26" s="80"/>
      <c r="Y26" s="81"/>
      <c r="Z26" s="82" t="s">
        <v>52</v>
      </c>
    </row>
    <row r="27" spans="2:26" ht="17.5">
      <c r="B27" s="83">
        <v>13</v>
      </c>
      <c r="C27" s="84"/>
      <c r="D27" s="85"/>
      <c r="E27" s="37"/>
      <c r="F27" s="130" t="e">
        <f t="shared" si="3"/>
        <v>#DIV/0!</v>
      </c>
      <c r="G27" s="86"/>
      <c r="H27" s="86"/>
      <c r="I27" s="87"/>
      <c r="J27" s="68"/>
      <c r="K27" s="88" t="e">
        <f t="shared" si="0"/>
        <v>#DIV/0!</v>
      </c>
      <c r="L27" s="38"/>
      <c r="M27" s="38"/>
      <c r="N27" s="72">
        <v>105200</v>
      </c>
      <c r="O27" s="41">
        <f t="shared" si="1"/>
        <v>0</v>
      </c>
      <c r="P27" s="74"/>
      <c r="Q27" s="42">
        <f t="shared" si="2"/>
        <v>0</v>
      </c>
      <c r="R27" s="89">
        <f t="shared" si="4"/>
        <v>0</v>
      </c>
      <c r="S27" s="90">
        <v>0.5</v>
      </c>
      <c r="T27" s="135">
        <f t="shared" si="5"/>
        <v>0</v>
      </c>
      <c r="U27" s="78"/>
      <c r="V27" s="89">
        <f t="shared" si="6"/>
        <v>0</v>
      </c>
      <c r="W27" s="41">
        <f t="shared" si="7"/>
        <v>0</v>
      </c>
      <c r="X27" s="80"/>
      <c r="Y27" s="81"/>
      <c r="Z27" s="82" t="s">
        <v>52</v>
      </c>
    </row>
    <row r="28" spans="2:26" ht="17.5">
      <c r="B28" s="83">
        <v>14</v>
      </c>
      <c r="C28" s="84"/>
      <c r="D28" s="85"/>
      <c r="E28" s="37"/>
      <c r="F28" s="130" t="e">
        <f t="shared" si="3"/>
        <v>#DIV/0!</v>
      </c>
      <c r="G28" s="86"/>
      <c r="H28" s="86"/>
      <c r="I28" s="87"/>
      <c r="J28" s="68"/>
      <c r="K28" s="88" t="e">
        <f t="shared" si="0"/>
        <v>#DIV/0!</v>
      </c>
      <c r="L28" s="38"/>
      <c r="M28" s="38"/>
      <c r="N28" s="72">
        <v>105200</v>
      </c>
      <c r="O28" s="41">
        <f t="shared" si="1"/>
        <v>0</v>
      </c>
      <c r="P28" s="74"/>
      <c r="Q28" s="42">
        <f t="shared" si="2"/>
        <v>0</v>
      </c>
      <c r="R28" s="89">
        <f t="shared" si="4"/>
        <v>0</v>
      </c>
      <c r="S28" s="90">
        <v>0.5</v>
      </c>
      <c r="T28" s="135">
        <f t="shared" si="5"/>
        <v>0</v>
      </c>
      <c r="U28" s="78"/>
      <c r="V28" s="89">
        <f t="shared" si="6"/>
        <v>0</v>
      </c>
      <c r="W28" s="41">
        <f t="shared" si="7"/>
        <v>0</v>
      </c>
      <c r="X28" s="80"/>
      <c r="Y28" s="81"/>
      <c r="Z28" s="82" t="s">
        <v>52</v>
      </c>
    </row>
    <row r="29" spans="2:26" ht="17.5">
      <c r="B29" s="83">
        <v>15</v>
      </c>
      <c r="C29" s="84"/>
      <c r="D29" s="85"/>
      <c r="E29" s="37"/>
      <c r="F29" s="130" t="e">
        <f t="shared" si="3"/>
        <v>#DIV/0!</v>
      </c>
      <c r="G29" s="86"/>
      <c r="H29" s="86"/>
      <c r="I29" s="87"/>
      <c r="J29" s="68"/>
      <c r="K29" s="88" t="e">
        <f t="shared" si="0"/>
        <v>#DIV/0!</v>
      </c>
      <c r="L29" s="38"/>
      <c r="M29" s="38"/>
      <c r="N29" s="72">
        <v>105200</v>
      </c>
      <c r="O29" s="41">
        <f t="shared" si="1"/>
        <v>0</v>
      </c>
      <c r="P29" s="74"/>
      <c r="Q29" s="42">
        <f t="shared" si="2"/>
        <v>0</v>
      </c>
      <c r="R29" s="89">
        <f t="shared" si="4"/>
        <v>0</v>
      </c>
      <c r="S29" s="90">
        <v>0.5</v>
      </c>
      <c r="T29" s="135">
        <f t="shared" si="5"/>
        <v>0</v>
      </c>
      <c r="U29" s="78"/>
      <c r="V29" s="89">
        <f t="shared" si="6"/>
        <v>0</v>
      </c>
      <c r="W29" s="41">
        <f t="shared" si="7"/>
        <v>0</v>
      </c>
      <c r="X29" s="80"/>
      <c r="Y29" s="81"/>
      <c r="Z29" s="82" t="s">
        <v>52</v>
      </c>
    </row>
    <row r="30" spans="2:26" ht="17.5">
      <c r="B30" s="83">
        <v>16</v>
      </c>
      <c r="C30" s="84"/>
      <c r="D30" s="85"/>
      <c r="E30" s="37"/>
      <c r="F30" s="130" t="e">
        <f t="shared" si="3"/>
        <v>#DIV/0!</v>
      </c>
      <c r="G30" s="86"/>
      <c r="H30" s="86"/>
      <c r="I30" s="87"/>
      <c r="J30" s="68"/>
      <c r="K30" s="88" t="e">
        <f t="shared" si="0"/>
        <v>#DIV/0!</v>
      </c>
      <c r="L30" s="38"/>
      <c r="M30" s="38"/>
      <c r="N30" s="72">
        <v>105200</v>
      </c>
      <c r="O30" s="41">
        <f t="shared" si="1"/>
        <v>0</v>
      </c>
      <c r="P30" s="74"/>
      <c r="Q30" s="42">
        <f t="shared" si="2"/>
        <v>0</v>
      </c>
      <c r="R30" s="89">
        <f t="shared" si="4"/>
        <v>0</v>
      </c>
      <c r="S30" s="90">
        <v>0.5</v>
      </c>
      <c r="T30" s="135">
        <f t="shared" si="5"/>
        <v>0</v>
      </c>
      <c r="U30" s="78"/>
      <c r="V30" s="89">
        <f t="shared" si="6"/>
        <v>0</v>
      </c>
      <c r="W30" s="41">
        <f t="shared" si="7"/>
        <v>0</v>
      </c>
      <c r="X30" s="80"/>
      <c r="Y30" s="81"/>
      <c r="Z30" s="82" t="s">
        <v>52</v>
      </c>
    </row>
    <row r="31" spans="2:26" ht="17.5">
      <c r="B31" s="83">
        <v>17</v>
      </c>
      <c r="C31" s="84"/>
      <c r="D31" s="85"/>
      <c r="E31" s="37"/>
      <c r="F31" s="130" t="e">
        <f t="shared" si="3"/>
        <v>#DIV/0!</v>
      </c>
      <c r="G31" s="86"/>
      <c r="H31" s="86"/>
      <c r="I31" s="87"/>
      <c r="J31" s="68"/>
      <c r="K31" s="88" t="e">
        <f t="shared" si="0"/>
        <v>#DIV/0!</v>
      </c>
      <c r="L31" s="38"/>
      <c r="M31" s="38"/>
      <c r="N31" s="72">
        <v>105200</v>
      </c>
      <c r="O31" s="41">
        <f t="shared" si="1"/>
        <v>0</v>
      </c>
      <c r="P31" s="74"/>
      <c r="Q31" s="42">
        <f t="shared" si="2"/>
        <v>0</v>
      </c>
      <c r="R31" s="89">
        <f t="shared" si="4"/>
        <v>0</v>
      </c>
      <c r="S31" s="90">
        <v>0.5</v>
      </c>
      <c r="T31" s="135">
        <f t="shared" si="5"/>
        <v>0</v>
      </c>
      <c r="U31" s="78"/>
      <c r="V31" s="89">
        <f t="shared" si="6"/>
        <v>0</v>
      </c>
      <c r="W31" s="41">
        <f t="shared" si="7"/>
        <v>0</v>
      </c>
      <c r="X31" s="80"/>
      <c r="Y31" s="81"/>
      <c r="Z31" s="82" t="s">
        <v>52</v>
      </c>
    </row>
    <row r="32" spans="2:26" ht="17.5">
      <c r="B32" s="83">
        <v>18</v>
      </c>
      <c r="C32" s="84"/>
      <c r="D32" s="85"/>
      <c r="E32" s="37"/>
      <c r="F32" s="130" t="e">
        <f t="shared" si="3"/>
        <v>#DIV/0!</v>
      </c>
      <c r="G32" s="86"/>
      <c r="H32" s="86"/>
      <c r="I32" s="87"/>
      <c r="J32" s="68"/>
      <c r="K32" s="88" t="e">
        <f t="shared" si="0"/>
        <v>#DIV/0!</v>
      </c>
      <c r="L32" s="38"/>
      <c r="M32" s="38"/>
      <c r="N32" s="72">
        <v>105200</v>
      </c>
      <c r="O32" s="41">
        <f t="shared" si="1"/>
        <v>0</v>
      </c>
      <c r="P32" s="74"/>
      <c r="Q32" s="42">
        <f t="shared" si="2"/>
        <v>0</v>
      </c>
      <c r="R32" s="89">
        <f t="shared" si="4"/>
        <v>0</v>
      </c>
      <c r="S32" s="90">
        <v>0.5</v>
      </c>
      <c r="T32" s="135">
        <f t="shared" si="5"/>
        <v>0</v>
      </c>
      <c r="U32" s="78"/>
      <c r="V32" s="89">
        <f t="shared" si="6"/>
        <v>0</v>
      </c>
      <c r="W32" s="41">
        <f t="shared" si="7"/>
        <v>0</v>
      </c>
      <c r="X32" s="80"/>
      <c r="Y32" s="81"/>
      <c r="Z32" s="82" t="s">
        <v>52</v>
      </c>
    </row>
    <row r="33" spans="2:27" ht="17.5">
      <c r="B33" s="83">
        <v>19</v>
      </c>
      <c r="C33" s="84"/>
      <c r="D33" s="85"/>
      <c r="E33" s="37"/>
      <c r="F33" s="130" t="e">
        <f t="shared" si="3"/>
        <v>#DIV/0!</v>
      </c>
      <c r="G33" s="86"/>
      <c r="H33" s="86"/>
      <c r="I33" s="87"/>
      <c r="J33" s="68"/>
      <c r="K33" s="88" t="e">
        <f t="shared" si="0"/>
        <v>#DIV/0!</v>
      </c>
      <c r="L33" s="38"/>
      <c r="M33" s="38"/>
      <c r="N33" s="72">
        <v>105200</v>
      </c>
      <c r="O33" s="41">
        <f t="shared" si="1"/>
        <v>0</v>
      </c>
      <c r="P33" s="74"/>
      <c r="Q33" s="42">
        <f t="shared" si="2"/>
        <v>0</v>
      </c>
      <c r="R33" s="89">
        <f t="shared" si="4"/>
        <v>0</v>
      </c>
      <c r="S33" s="90">
        <v>0.5</v>
      </c>
      <c r="T33" s="135">
        <f t="shared" si="5"/>
        <v>0</v>
      </c>
      <c r="U33" s="78"/>
      <c r="V33" s="89">
        <f t="shared" si="6"/>
        <v>0</v>
      </c>
      <c r="W33" s="41">
        <f t="shared" si="7"/>
        <v>0</v>
      </c>
      <c r="X33" s="80"/>
      <c r="Y33" s="81"/>
      <c r="Z33" s="82" t="s">
        <v>52</v>
      </c>
    </row>
    <row r="34" spans="2:27" ht="18" thickBot="1">
      <c r="B34" s="91">
        <v>20</v>
      </c>
      <c r="C34" s="92"/>
      <c r="D34" s="85"/>
      <c r="E34" s="37"/>
      <c r="F34" s="131" t="e">
        <f t="shared" si="3"/>
        <v>#DIV/0!</v>
      </c>
      <c r="G34" s="93"/>
      <c r="H34" s="93"/>
      <c r="I34" s="93"/>
      <c r="J34" s="94"/>
      <c r="K34" s="95" t="e">
        <f t="shared" si="0"/>
        <v>#DIV/0!</v>
      </c>
      <c r="L34" s="96"/>
      <c r="M34" s="38"/>
      <c r="N34" s="97">
        <v>105200</v>
      </c>
      <c r="O34" s="41">
        <f t="shared" si="1"/>
        <v>0</v>
      </c>
      <c r="P34" s="98"/>
      <c r="Q34" s="42">
        <f t="shared" si="2"/>
        <v>0</v>
      </c>
      <c r="R34" s="99">
        <f t="shared" si="4"/>
        <v>0</v>
      </c>
      <c r="S34" s="90">
        <v>0.5</v>
      </c>
      <c r="T34" s="136">
        <f t="shared" si="5"/>
        <v>0</v>
      </c>
      <c r="U34" s="100"/>
      <c r="V34" s="101">
        <f t="shared" si="6"/>
        <v>0</v>
      </c>
      <c r="W34" s="41">
        <f t="shared" si="7"/>
        <v>0</v>
      </c>
      <c r="X34" s="102"/>
      <c r="Y34" s="103"/>
      <c r="Z34" s="104" t="s">
        <v>52</v>
      </c>
    </row>
    <row r="35" spans="2:27" ht="18" thickTop="1">
      <c r="B35" s="105" t="s">
        <v>53</v>
      </c>
      <c r="C35" s="106"/>
      <c r="D35" s="107"/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8"/>
      <c r="S35" s="108"/>
      <c r="T35" s="108"/>
      <c r="U35" s="106"/>
      <c r="V35" s="106"/>
      <c r="W35" s="106"/>
      <c r="X35" s="106"/>
      <c r="Y35" s="106"/>
      <c r="Z35" s="109"/>
    </row>
    <row r="36" spans="2:27" ht="13.5" thickBot="1">
      <c r="W36"/>
      <c r="X36"/>
      <c r="Y36"/>
      <c r="Z36"/>
    </row>
    <row r="37" spans="2:27" ht="18.5" thickTop="1" thickBot="1">
      <c r="D37" s="110" t="s">
        <v>54</v>
      </c>
      <c r="E37" s="111" t="s">
        <v>49</v>
      </c>
      <c r="F37" s="5"/>
      <c r="G37" s="5"/>
      <c r="H37" s="5"/>
      <c r="I37" s="5"/>
      <c r="L37" s="112" t="s">
        <v>55</v>
      </c>
      <c r="M37" s="113"/>
      <c r="W37"/>
      <c r="X37"/>
      <c r="Y37"/>
      <c r="Z37"/>
    </row>
    <row r="38" spans="2:27" ht="18.75" customHeight="1" thickTop="1" thickBot="1">
      <c r="D38" s="114" t="s">
        <v>48</v>
      </c>
      <c r="E38" s="111" t="s">
        <v>51</v>
      </c>
      <c r="F38" s="5"/>
      <c r="G38" s="5"/>
      <c r="H38" s="5"/>
      <c r="I38" s="5"/>
      <c r="L38" s="115">
        <v>2</v>
      </c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  <c r="AA38" s="116"/>
    </row>
    <row r="39" spans="2:27" ht="18.75" customHeight="1" thickTop="1">
      <c r="E39" s="117"/>
      <c r="F39" s="5"/>
      <c r="G39" s="5"/>
      <c r="H39" s="5"/>
      <c r="I39" s="5"/>
      <c r="L39" s="118">
        <v>3</v>
      </c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  <c r="AA39" s="116"/>
    </row>
    <row r="40" spans="2:27" ht="18.75" customHeight="1">
      <c r="E40" s="5"/>
      <c r="F40" s="5"/>
      <c r="G40" s="5"/>
      <c r="H40" s="5"/>
      <c r="I40" s="5"/>
      <c r="L40" s="119">
        <v>4</v>
      </c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  <c r="AA40" s="116"/>
    </row>
    <row r="41" spans="2:27" ht="18.75" customHeight="1">
      <c r="D41" s="142" t="s">
        <v>56</v>
      </c>
      <c r="E41" s="142"/>
      <c r="F41" s="155" t="s">
        <v>56</v>
      </c>
      <c r="G41" s="156"/>
      <c r="H41" s="156"/>
      <c r="I41" s="157"/>
      <c r="L41" s="119">
        <v>5</v>
      </c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  <c r="AA41" s="116"/>
    </row>
    <row r="42" spans="2:27" ht="18.75" customHeight="1">
      <c r="D42" s="142"/>
      <c r="E42" s="142"/>
      <c r="F42" s="158"/>
      <c r="G42" s="159"/>
      <c r="H42" s="159"/>
      <c r="I42" s="160"/>
      <c r="L42" s="119">
        <v>6</v>
      </c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6"/>
      <c r="AA42" s="116"/>
    </row>
    <row r="43" spans="2:27" ht="18.75" customHeight="1">
      <c r="L43" s="119">
        <v>7</v>
      </c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  <c r="AA43" s="116"/>
    </row>
    <row r="44" spans="2:27" ht="18.75" customHeight="1">
      <c r="L44" s="119">
        <v>8</v>
      </c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  <c r="Y44" s="116"/>
      <c r="Z44" s="116"/>
      <c r="AA44" s="116"/>
    </row>
    <row r="45" spans="2:27" ht="18.75" customHeight="1">
      <c r="L45" s="119">
        <v>9</v>
      </c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  <c r="AA45" s="116"/>
    </row>
    <row r="46" spans="2:27" ht="18.75" customHeight="1">
      <c r="L46" s="120">
        <v>10</v>
      </c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  <c r="AA46" s="116"/>
    </row>
    <row r="47" spans="2:27" ht="18.75" customHeight="1">
      <c r="L47" s="121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  <c r="AA47" s="116"/>
    </row>
    <row r="48" spans="2:27" ht="18.75" customHeight="1"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  <c r="Y48" s="116"/>
      <c r="Z48" s="116"/>
      <c r="AA48" s="116"/>
    </row>
    <row r="49" spans="12:27" ht="18.75" customHeight="1"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  <c r="AA49" s="116"/>
    </row>
    <row r="50" spans="12:27" ht="18.75" customHeight="1"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6"/>
      <c r="X50" s="116"/>
      <c r="Y50" s="116"/>
      <c r="Z50" s="116"/>
      <c r="AA50" s="116"/>
    </row>
  </sheetData>
  <sheetProtection selectLockedCells="1"/>
  <mergeCells count="8">
    <mergeCell ref="D41:E42"/>
    <mergeCell ref="B3:AA4"/>
    <mergeCell ref="B5:C5"/>
    <mergeCell ref="B6:C6"/>
    <mergeCell ref="B7:C7"/>
    <mergeCell ref="B9:C9"/>
    <mergeCell ref="L9:N9"/>
    <mergeCell ref="F41:I42"/>
  </mergeCells>
  <phoneticPr fontId="3"/>
  <dataValidations count="4">
    <dataValidation type="list" allowBlank="1" showInputMessage="1" showErrorMessage="1" sqref="L13:L34" xr:uid="{DC8FAD6F-2A4E-478C-8C71-FFB10E4120DB}">
      <formula1>$L$38:$L$46</formula1>
    </dataValidation>
    <dataValidation type="list" allowBlank="1" showInputMessage="1" showErrorMessage="1" sqref="E13:E34" xr:uid="{BA271B1C-3FD1-4ADF-82D0-10EB7407D314}">
      <formula1>$E$37:$E$38</formula1>
    </dataValidation>
    <dataValidation imeMode="off" allowBlank="1" showInputMessage="1" showErrorMessage="1" sqref="V15:V34 D37 R14:V14 R15:T34" xr:uid="{35DF0AB9-D025-4D52-87F4-2FFEDF859A19}"/>
    <dataValidation type="list" allowBlank="1" showInputMessage="1" showErrorMessage="1" sqref="D13:D34" xr:uid="{871D2BE0-91D0-46A3-BB71-194816C2D689}">
      <formula1>$D$37:$D$38</formula1>
    </dataValidation>
  </dataValidations>
  <printOptions horizontalCentered="1"/>
  <pageMargins left="0.39370078740157483" right="0.39370078740157483" top="0.74803149606299213" bottom="0.74803149606299213" header="0.31496062992125984" footer="0.31496062992125984"/>
  <pageSetup paperSize="9" scale="35" fitToHeight="0" orientation="landscape" r:id="rId1"/>
  <headerFooter>
    <oddFooter>&amp;C&amp;P／&amp;N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基本情報（必ず入力）</vt:lpstr>
      <vt:lpstr>回答様式_別表４　事業計画書_小児医療施設支援事業</vt:lpstr>
      <vt:lpstr>'回答様式_別表４　事業計画書_小児医療施設支援事業'!Print_Area</vt:lpstr>
      <vt:lpstr>'基本情報（必ず入力）'!Print_Area</vt:lpstr>
      <vt:lpstr>'回答様式_別表４　事業計画書_小児医療施設支援事業'!Print_Titles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ochiai-kazuhiro</dc:creator>
  <cp:lastModifiedBy>ochiai-kazuhiro</cp:lastModifiedBy>
  <cp:lastPrinted>2026-10-18T07:28:13Z</cp:lastPrinted>
  <dcterms:created xsi:type="dcterms:W3CDTF">2026-06-16T10:10:49Z</dcterms:created>
  <dcterms:modified xsi:type="dcterms:W3CDTF">2026-10-19T05:59:36Z</dcterms:modified>
</cp:coreProperties>
</file>