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3 （福岡）\04 決算統計\05-01 財政状況資料集（R1年度の続き） - コピー\20200813【作業依頼】平成30年度財政状況資料集の作成について（2回目）\03 HP公表\"/>
    </mc:Choice>
  </mc:AlternateContent>
  <bookViews>
    <workbookView xWindow="0" yWindow="0" windowWidth="15360" windowHeight="7635" tabRatio="871"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W40" i="10" s="1"/>
  <c r="BY39" i="10"/>
  <c r="BW39" i="10" s="1"/>
  <c r="BY38" i="10"/>
  <c r="BW38" i="10" s="1"/>
  <c r="BY37" i="10"/>
  <c r="BW37" i="10" s="1"/>
  <c r="BY36" i="10"/>
  <c r="BW36" i="10" s="1"/>
  <c r="BY35" i="10"/>
  <c r="BW35" i="10" s="1"/>
  <c r="BY34" i="10"/>
  <c r="BW34" i="10" s="1"/>
  <c r="E43" i="10"/>
  <c r="E42" i="10"/>
  <c r="E41" i="10"/>
  <c r="E40" i="10"/>
  <c r="E39" i="10"/>
  <c r="E38" i="10"/>
  <c r="E37" i="10"/>
  <c r="E36" i="10"/>
  <c r="E35" i="10"/>
  <c r="E34" i="10"/>
  <c r="CO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C34" i="10"/>
  <c r="C35" i="10"/>
  <c r="C36" i="10"/>
  <c r="C37" i="10"/>
  <c r="C38" i="10"/>
  <c r="U34" i="10"/>
  <c r="U35" i="10"/>
  <c r="U36" i="10"/>
  <c r="U37" i="10"/>
  <c r="U38" i="10"/>
  <c r="AM34" i="10"/>
  <c r="AM35" i="10"/>
  <c r="AM36" i="10"/>
  <c r="AM37" i="10"/>
  <c r="AM38" i="10"/>
  <c r="BE34" i="10"/>
  <c r="BE35" i="10"/>
  <c r="BE36" i="10"/>
  <c r="BE37" i="10"/>
  <c r="BE38" i="10"/>
  <c r="CO37" i="10"/>
  <c r="CO36" i="10"/>
  <c r="CO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41" i="10" l="1"/>
  <c r="BW42" i="10" s="1"/>
  <c r="CO34" i="10" l="1"/>
  <c r="BW43" i="10"/>
</calcChain>
</file>

<file path=xl/sharedStrings.xml><?xml version="1.0" encoding="utf-8"?>
<sst xmlns="http://schemas.openxmlformats.org/spreadsheetml/2006/main" count="1136" uniqueCount="630">
  <si>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</si>
  <si>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</si>
  <si>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</si>
  <si>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</si>
  <si>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</si>
  <si>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</si>
  <si>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</si>
  <si>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</si>
  <si>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</si>
  <si>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</si>
  <si>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</si>
  <si>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</si>
  <si>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</si>
  <si>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</si>
  <si>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</si>
  <si>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</si>
  <si>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</si>
  <si>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</si>
  <si>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</si>
  <si>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</si>
  <si>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</si>
  <si>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</si>
  <si>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</si>
  <si>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</si>
  <si>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</si>
  <si>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</si>
  <si>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</si>
  <si>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</si>
  <si>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</si>
  <si>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</si>
  <si>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</si>
  <si>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</si>
  <si>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</si>
  <si>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</si>
  <si>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</si>
  <si>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</si>
  <si>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</si>
  <si>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</si>
  <si>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</si>
  <si>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</si>
  <si>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</si>
  <si>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</si>
  <si>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</si>
  <si>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</si>
  <si>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</si>
  <si>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</si>
  <si>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</si>
  <si>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</si>
  <si>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</si>
  <si>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</si>
  <si>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</si>
  <si>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</si>
  <si>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</si>
  <si>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</si>
  <si>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</si>
  <si>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</si>
  <si>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</si>
  <si>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</si>
  <si>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</si>
  <si>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</si>
  <si>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</si>
  <si>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</si>
  <si>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</si>
  <si>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</si>
  <si>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</si>
  <si>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</si>
  <si>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</si>
  <si>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</si>
  <si>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</si>
  <si>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</si>
  <si>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</si>
  <si>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</si>
  <si>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</si>
  <si>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</si>
  <si>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</si>
  <si>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</si>
  <si>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</si>
  <si>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</si>
  <si>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</si>
  <si>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</si>
  <si>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</si>
  <si>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</si>
  <si>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</si>
  <si>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</si>
  <si>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</si>
  <si>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</si>
  <si>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</si>
  <si>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</si>
  <si>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</si>
  <si>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</si>
  <si>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</si>
  <si>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</si>
  <si>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</si>
  <si>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</si>
  <si>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</si>
  <si>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</si>
  <si>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</si>
  <si>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伊方町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</si>
  <si>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</si>
  <si>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</si>
  <si>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</si>
  <si>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</si>
  <si>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</si>
  <si>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</si>
  <si>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</si>
  <si>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</si>
  <si>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</si>
  <si>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</si>
  <si>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</si>
  <si>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</si>
  <si>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</si>
  <si>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</si>
  <si>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</si>
  <si>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</si>
  <si>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</si>
  <si>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</si>
  <si>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</si>
  <si>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</si>
  <si>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</si>
  <si>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</si>
  <si>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</si>
  <si>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</si>
  <si>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</si>
  <si>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</si>
  <si>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</si>
  <si>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</si>
  <si>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</si>
  <si>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</si>
  <si>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</si>
  <si>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</si>
  <si>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</si>
  <si>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</si>
  <si>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</si>
  <si>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</si>
  <si>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</si>
  <si>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</si>
  <si>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</si>
  <si>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</si>
  <si>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</si>
  <si>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</si>
  <si>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</si>
  <si>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</si>
  <si>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</si>
  <si>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</si>
  <si>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</si>
  <si>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</si>
  <si>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</si>
  <si>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</si>
  <si>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</si>
  <si>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</si>
  <si>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</si>
  <si>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</si>
  <si>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</si>
  <si>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5"/>
  </si>
  <si>
    <t>うち日本人(％)</t>
    <phoneticPr fontId="5"/>
  </si>
  <si>
    <t>-3.1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</si>
  <si>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</si>
  <si>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</si>
  <si>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</si>
  <si>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</si>
  <si>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</si>
  <si>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</si>
  <si>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</si>
  <si>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</si>
  <si>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</si>
  <si>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</si>
  <si>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</si>
  <si>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</si>
  <si>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</si>
  <si>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</si>
  <si>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</si>
  <si>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</si>
  <si>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</si>
  <si>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</si>
  <si>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</si>
  <si>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</si>
  <si>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</si>
  <si>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</si>
  <si>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</si>
  <si>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</si>
  <si>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</si>
  <si>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</si>
  <si>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</si>
  <si>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</si>
  <si>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</si>
  <si>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</si>
  <si>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</si>
  <si>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</si>
  <si>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</si>
  <si>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</si>
  <si>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</si>
  <si>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</si>
  <si>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</si>
  <si>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</si>
  <si>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</si>
  <si>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</si>
  <si>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</si>
  <si>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</si>
  <si>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</si>
  <si>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</si>
  <si>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</si>
  <si>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</si>
  <si>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</si>
  <si>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</si>
  <si>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</si>
  <si>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</si>
  <si>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</si>
  <si>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</si>
  <si>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</si>
  <si>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</si>
  <si>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</si>
  <si>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</si>
  <si>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</si>
  <si>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愛媛県伊方町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</si>
  <si>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</si>
  <si>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</si>
  <si>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</si>
  <si>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</si>
  <si>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</si>
  <si>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</si>
  <si>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</si>
  <si>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</si>
  <si>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</si>
  <si>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</si>
  <si>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</si>
  <si>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</si>
  <si>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</si>
  <si>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</si>
  <si>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</si>
  <si>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</si>
  <si>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</si>
  <si>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</si>
  <si>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</si>
  <si>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</si>
  <si>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</si>
  <si>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</si>
  <si>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</si>
  <si>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</si>
  <si>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</si>
  <si>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</si>
  <si>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</si>
  <si>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</si>
  <si>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</si>
  <si>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</si>
  <si>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</si>
  <si>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</si>
  <si>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</si>
  <si>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</si>
  <si>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</si>
  <si>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</si>
  <si>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</si>
  <si>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</si>
  <si>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</si>
  <si>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</si>
  <si>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</si>
  <si>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</si>
  <si>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</si>
  <si>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</si>
  <si>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</si>
  <si>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</si>
  <si>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</si>
  <si>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</si>
  <si>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</si>
  <si>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</si>
  <si>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</si>
  <si>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</si>
  <si>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</si>
  <si>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</si>
  <si>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</si>
  <si>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</si>
  <si>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</si>
  <si>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</si>
  <si>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</si>
  <si>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</si>
  <si>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</si>
  <si>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</si>
  <si>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</si>
  <si>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</si>
  <si>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</si>
  <si>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</si>
  <si>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</si>
  <si>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</si>
  <si>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</si>
  <si>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</si>
  <si>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</si>
  <si>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</si>
  <si>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</si>
  <si>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</si>
  <si>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</si>
  <si>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</si>
  <si>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</si>
  <si>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</si>
  <si>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</si>
  <si>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</si>
  <si>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</si>
  <si>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</si>
  <si>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</si>
  <si>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</si>
  <si>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</si>
  <si>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</si>
  <si>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</si>
  <si>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</si>
  <si>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</si>
  <si>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</si>
  <si>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</si>
  <si>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</si>
  <si>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</si>
  <si>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</si>
  <si>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</si>
  <si>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</si>
  <si>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</si>
  <si>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</si>
  <si>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</si>
  <si>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</si>
  <si>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</si>
  <si>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</si>
  <si>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</si>
  <si>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</si>
  <si>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</si>
  <si>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</si>
  <si>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</si>
  <si>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</si>
  <si>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</si>
  <si>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</si>
  <si>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</si>
  <si>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</si>
  <si>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</si>
  <si>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</si>
  <si>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</si>
  <si>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</si>
  <si>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</si>
  <si>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</si>
  <si>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</si>
  <si>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</si>
  <si>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</si>
  <si>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</si>
  <si>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</si>
  <si>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</si>
  <si>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</si>
  <si>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</si>
  <si>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</si>
  <si>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</si>
  <si>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</si>
  <si>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</si>
  <si>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</si>
  <si>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</si>
  <si>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</si>
  <si>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</si>
  <si>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</si>
  <si>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</si>
  <si>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</si>
  <si>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</si>
  <si>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</si>
  <si>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</si>
  <si>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</si>
  <si>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</si>
  <si>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</si>
  <si>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</si>
  <si>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</si>
  <si>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</si>
  <si>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</si>
  <si>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</si>
  <si>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</si>
  <si>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</si>
  <si>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</si>
  <si>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</si>
  <si>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</si>
  <si>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愛媛県伊方町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</si>
  <si>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</si>
  <si>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</si>
  <si>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</si>
  <si>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</si>
  <si>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</si>
  <si>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</si>
  <si>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</si>
  <si>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</si>
  <si>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</si>
  <si>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</si>
  <si>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</si>
  <si>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</si>
  <si>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</si>
  <si>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</si>
  <si>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</si>
  <si>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</si>
  <si>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</si>
  <si>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</si>
  <si>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</si>
  <si>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</si>
  <si>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</si>
  <si>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</si>
  <si>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</si>
  <si>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</si>
  <si>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</si>
  <si>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</si>
  <si>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</si>
  <si>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</si>
  <si>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</si>
  <si>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</si>
  <si>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</si>
  <si>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</si>
  <si>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</si>
  <si>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</si>
  <si>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</si>
  <si>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国民健康保険（直診）特別会計</t>
    <phoneticPr fontId="5"/>
  </si>
  <si>
    <t>後期高齢者医療保険特別会計</t>
    <phoneticPr fontId="5"/>
  </si>
  <si>
    <t>-</t>
    <phoneticPr fontId="5"/>
  </si>
  <si>
    <t>介護保険（保険）特別会計</t>
    <phoneticPr fontId="5"/>
  </si>
  <si>
    <t>介護保険（サービス）特別会計</t>
    <phoneticPr fontId="5"/>
  </si>
  <si>
    <t>水道事業会計</t>
    <phoneticPr fontId="5"/>
  </si>
  <si>
    <t>法適用企業</t>
    <phoneticPr fontId="5"/>
  </si>
  <si>
    <t>風力発電事業特別会計</t>
    <phoneticPr fontId="5"/>
  </si>
  <si>
    <t>法非適用企業</t>
    <phoneticPr fontId="5"/>
  </si>
  <si>
    <t>港湾整備事業特別会計</t>
    <phoneticPr fontId="5"/>
  </si>
  <si>
    <t>法非適用企業</t>
    <phoneticPr fontId="5"/>
  </si>
  <si>
    <t>公共下水道事業特別会計</t>
    <phoneticPr fontId="5"/>
  </si>
  <si>
    <t>法非適用企業</t>
    <phoneticPr fontId="5"/>
  </si>
  <si>
    <t>小規模下水道事業特別会計</t>
    <phoneticPr fontId="5"/>
  </si>
  <si>
    <t>法非適用企業</t>
    <phoneticPr fontId="5"/>
  </si>
  <si>
    <t>特定地域生活排水処理事業特別会計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</si>
  <si>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</si>
  <si>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</si>
  <si>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</si>
  <si>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</si>
  <si>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</si>
  <si>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</si>
  <si>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</si>
  <si>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</si>
  <si>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</si>
  <si>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</si>
  <si>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</si>
  <si>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</si>
  <si>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</si>
  <si>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</si>
  <si>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</si>
  <si>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</si>
  <si>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</si>
  <si>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</si>
  <si>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</si>
  <si>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</si>
  <si>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</si>
  <si>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</si>
  <si>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</si>
  <si>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</si>
  <si>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</si>
  <si>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</si>
  <si>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</si>
  <si>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</si>
  <si>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</si>
  <si>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</si>
  <si>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</si>
  <si>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</si>
  <si>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</si>
  <si>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</si>
  <si>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</si>
  <si>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</si>
  <si>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</si>
  <si>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</si>
  <si>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</si>
  <si>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</si>
  <si>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</si>
  <si>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</si>
  <si>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</si>
  <si>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</si>
  <si>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</si>
  <si>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</si>
  <si>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</si>
  <si>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</si>
  <si>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</si>
  <si>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</si>
  <si>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</si>
  <si>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</si>
  <si>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</si>
  <si>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</si>
  <si>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</si>
  <si>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</si>
  <si>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</si>
  <si>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</si>
  <si>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</si>
  <si>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</si>
  <si>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</si>
  <si>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</si>
  <si>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</si>
  <si>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</si>
  <si>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</si>
  <si>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</si>
  <si>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</si>
  <si>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小規模下水道事業特別会計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</si>
  <si>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</si>
  <si>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</si>
  <si>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特定地域生活排水処理事業特別会計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</si>
  <si>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</si>
  <si>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</si>
  <si>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</si>
  <si>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</si>
  <si>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</si>
  <si>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</si>
  <si>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</si>
  <si>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</si>
  <si>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</si>
  <si>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</si>
  <si>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</si>
  <si>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</si>
  <si>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</si>
  <si>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</si>
  <si>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</si>
  <si>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</si>
  <si>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</si>
  <si>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</si>
  <si>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</si>
  <si>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</si>
  <si>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</si>
  <si>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</si>
  <si>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</si>
  <si>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</si>
  <si>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</si>
  <si>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</si>
  <si>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</si>
  <si>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</si>
  <si>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</si>
  <si>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</si>
  <si>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</si>
  <si>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</si>
  <si>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</si>
  <si>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</si>
  <si>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</si>
  <si>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</si>
  <si>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</si>
  <si>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</si>
  <si>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</si>
  <si>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</si>
  <si>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</si>
  <si>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</si>
  <si>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</si>
  <si>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</si>
  <si>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</si>
  <si>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</si>
  <si>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</si>
  <si>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</si>
  <si>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</si>
  <si>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</si>
  <si>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</si>
  <si>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</si>
  <si>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</si>
  <si>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</si>
  <si>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</si>
  <si>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</si>
  <si>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</si>
  <si>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</si>
  <si>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</si>
  <si>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</si>
  <si>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</si>
  <si>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</si>
  <si>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</si>
  <si>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</si>
  <si>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</si>
  <si>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</si>
  <si>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</si>
  <si>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</si>
  <si>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</si>
  <si>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</si>
  <si>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</si>
  <si>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</si>
  <si>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</si>
  <si>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</si>
  <si>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</si>
  <si>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</si>
  <si>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</si>
  <si>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</si>
  <si>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</si>
  <si>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</si>
  <si>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</si>
  <si>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</si>
  <si>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</si>
  <si>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</si>
  <si>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一般会計</t>
  </si>
  <si>
    <t>水道事業会計</t>
  </si>
  <si>
    <t>港湾整備事業特別会計</t>
  </si>
  <si>
    <t>国民健康保険（事業）特別会計</t>
  </si>
  <si>
    <t>風力発電事業特別会計</t>
  </si>
  <si>
    <t>介護保険（保険）特別会計</t>
  </si>
  <si>
    <t>小規模下水道事業特別会計</t>
  </si>
  <si>
    <t>学校給食特別会計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</si>
  <si>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</si>
  <si>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</si>
  <si>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</si>
  <si>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</si>
  <si>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</si>
  <si>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</si>
  <si>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</si>
  <si>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</si>
  <si>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</si>
  <si>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</si>
  <si>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クリエイト伊方</t>
    <rPh sb="5" eb="7">
      <t>イカタ</t>
    </rPh>
    <phoneticPr fontId="2"/>
  </si>
  <si>
    <t>愛媛県市町総合事務組合(退職手当事業分)</t>
    <phoneticPr fontId="2"/>
  </si>
  <si>
    <t>愛媛県市町総合事務組合(消防補償事業分)</t>
    <rPh sb="12" eb="14">
      <t>ショウボウ</t>
    </rPh>
    <rPh sb="14" eb="16">
      <t>ホショウ</t>
    </rPh>
    <phoneticPr fontId="2"/>
  </si>
  <si>
    <t>愛媛県市町総合事務組合(交通災害事業分)</t>
    <rPh sb="12" eb="14">
      <t>コウツウ</t>
    </rPh>
    <rPh sb="14" eb="16">
      <t>サイガイ</t>
    </rPh>
    <rPh sb="16" eb="18">
      <t>ジギョウ</t>
    </rPh>
    <phoneticPr fontId="2"/>
  </si>
  <si>
    <t>愛媛県市町総合事務組合(自治会館事業分)</t>
    <rPh sb="12" eb="16">
      <t>ジチカイカン</t>
    </rPh>
    <rPh sb="16" eb="18">
      <t>ジギョウ</t>
    </rPh>
    <phoneticPr fontId="2"/>
  </si>
  <si>
    <t>愛媛県市町総合事務組合(議員公務災害業分)</t>
    <rPh sb="12" eb="14">
      <t>ギイン</t>
    </rPh>
    <rPh sb="14" eb="16">
      <t>コウム</t>
    </rPh>
    <rPh sb="16" eb="18">
      <t>サイガイ</t>
    </rPh>
    <rPh sb="18" eb="19">
      <t>ギョウ</t>
    </rPh>
    <rPh sb="19" eb="20">
      <t>ブン</t>
    </rPh>
    <phoneticPr fontId="2"/>
  </si>
  <si>
    <t>愛媛県市町総合事務組合(共通経費分)</t>
    <rPh sb="12" eb="14">
      <t>キョウツウ</t>
    </rPh>
    <rPh sb="14" eb="16">
      <t>ケイヒ</t>
    </rPh>
    <rPh sb="16" eb="17">
      <t>ブン</t>
    </rPh>
    <phoneticPr fontId="2"/>
  </si>
  <si>
    <t>-</t>
    <phoneticPr fontId="2"/>
  </si>
  <si>
    <t>八幡浜地区施設事務組合（一般会計）</t>
    <rPh sb="0" eb="3">
      <t>ヤワタハマ</t>
    </rPh>
    <rPh sb="3" eb="5">
      <t>チク</t>
    </rPh>
    <rPh sb="5" eb="7">
      <t>シセツ</t>
    </rPh>
    <rPh sb="7" eb="9">
      <t>ジム</t>
    </rPh>
    <rPh sb="9" eb="11">
      <t>クミアイ</t>
    </rPh>
    <rPh sb="12" eb="14">
      <t>イッパン</t>
    </rPh>
    <rPh sb="14" eb="16">
      <t>カイケイ</t>
    </rPh>
    <phoneticPr fontId="2"/>
  </si>
  <si>
    <t>八幡浜地区施設事務組合（消防事業特別会計）</t>
    <rPh sb="0" eb="3">
      <t>ヤワタハマ</t>
    </rPh>
    <rPh sb="3" eb="5">
      <t>チク</t>
    </rPh>
    <rPh sb="5" eb="7">
      <t>シセツ</t>
    </rPh>
    <rPh sb="7" eb="9">
      <t>ジム</t>
    </rPh>
    <rPh sb="9" eb="11">
      <t>クミアイ</t>
    </rPh>
    <rPh sb="12" eb="14">
      <t>ショウボウ</t>
    </rPh>
    <rPh sb="14" eb="16">
      <t>ジギョウ</t>
    </rPh>
    <rPh sb="16" eb="18">
      <t>トクベツ</t>
    </rPh>
    <rPh sb="18" eb="20">
      <t>カイケイ</t>
    </rPh>
    <phoneticPr fontId="2"/>
  </si>
  <si>
    <t>八幡浜地区施設事務組合（一次救急休日・夜間診療所事業特別会計）</t>
    <rPh sb="0" eb="3">
      <t>ヤワタハマ</t>
    </rPh>
    <rPh sb="3" eb="5">
      <t>チク</t>
    </rPh>
    <rPh sb="5" eb="7">
      <t>シセツ</t>
    </rPh>
    <rPh sb="7" eb="9">
      <t>ジム</t>
    </rPh>
    <rPh sb="9" eb="11">
      <t>クミアイ</t>
    </rPh>
    <rPh sb="12" eb="14">
      <t>イチジ</t>
    </rPh>
    <rPh sb="14" eb="16">
      <t>キュウキュウ</t>
    </rPh>
    <rPh sb="16" eb="18">
      <t>キュウジツ</t>
    </rPh>
    <rPh sb="19" eb="21">
      <t>ヤカン</t>
    </rPh>
    <rPh sb="21" eb="23">
      <t>シンリョウ</t>
    </rPh>
    <rPh sb="23" eb="24">
      <t>ジョ</t>
    </rPh>
    <rPh sb="24" eb="26">
      <t>ジギョウ</t>
    </rPh>
    <rPh sb="26" eb="28">
      <t>トクベツ</t>
    </rPh>
    <rPh sb="28" eb="30">
      <t>カイケイ</t>
    </rPh>
    <phoneticPr fontId="2"/>
  </si>
  <si>
    <t>八幡浜地区施設事務組合（し尿処理事業特別会計）</t>
    <rPh sb="0" eb="3">
      <t>ヤワタハマ</t>
    </rPh>
    <rPh sb="3" eb="5">
      <t>チク</t>
    </rPh>
    <rPh sb="5" eb="7">
      <t>シセツ</t>
    </rPh>
    <rPh sb="7" eb="9">
      <t>ジム</t>
    </rPh>
    <rPh sb="9" eb="11">
      <t>クミアイ</t>
    </rPh>
    <rPh sb="13" eb="14">
      <t>ニョウ</t>
    </rPh>
    <rPh sb="14" eb="16">
      <t>ショリ</t>
    </rPh>
    <rPh sb="16" eb="18">
      <t>ジギョウ</t>
    </rPh>
    <rPh sb="18" eb="20">
      <t>トクベツ</t>
    </rPh>
    <rPh sb="20" eb="22">
      <t>カイケイ</t>
    </rPh>
    <phoneticPr fontId="2"/>
  </si>
  <si>
    <t>八幡浜地区施設事務組合（特別養護老人ホーム事業特別会計）</t>
    <rPh sb="0" eb="3">
      <t>ヤワタハマ</t>
    </rPh>
    <rPh sb="3" eb="5">
      <t>チク</t>
    </rPh>
    <rPh sb="5" eb="7">
      <t>シセツ</t>
    </rPh>
    <rPh sb="7" eb="9">
      <t>ジム</t>
    </rPh>
    <rPh sb="9" eb="11">
      <t>クミアイ</t>
    </rPh>
    <rPh sb="12" eb="14">
      <t>トクベツ</t>
    </rPh>
    <rPh sb="14" eb="16">
      <t>ヨウゴ</t>
    </rPh>
    <rPh sb="16" eb="18">
      <t>ロウジン</t>
    </rPh>
    <rPh sb="21" eb="23">
      <t>ジギョウ</t>
    </rPh>
    <rPh sb="23" eb="25">
      <t>トクベツ</t>
    </rPh>
    <rPh sb="25" eb="27">
      <t>カイケイ</t>
    </rPh>
    <phoneticPr fontId="2"/>
  </si>
  <si>
    <t>八幡浜・大洲地区広域市町村圏組合（一般会計）</t>
    <phoneticPr fontId="2"/>
  </si>
  <si>
    <t>八幡浜・大洲地区広域市町村圏組合（八幡浜・大洲地方拠点都市対策室特別会計）</t>
    <phoneticPr fontId="2"/>
  </si>
  <si>
    <t>八幡浜・大洲地区広域市町村圏組合（八幡浜・大洲地区ふるさと市町村圏基金事業特別会計）</t>
    <phoneticPr fontId="2"/>
  </si>
  <si>
    <t>八幡浜・大洲地区広域市町村圏組合（運動公園特別会計）</t>
    <phoneticPr fontId="2"/>
  </si>
  <si>
    <t>愛媛地方税滞納整理機構</t>
    <phoneticPr fontId="2"/>
  </si>
  <si>
    <t>愛媛県後期高齢者医療広域連合（一般会計）</t>
    <phoneticPr fontId="2"/>
  </si>
  <si>
    <t>愛媛県後期高齢者医療広域連合（後期高齢者医療特別会計）</t>
    <phoneticPr fontId="2"/>
  </si>
  <si>
    <t>南予水道企業団</t>
    <phoneticPr fontId="2"/>
  </si>
  <si>
    <t>伊方町振興基金</t>
    <phoneticPr fontId="5"/>
  </si>
  <si>
    <t>電源交付金施設維持運営基金</t>
    <phoneticPr fontId="5"/>
  </si>
  <si>
    <t>災害対策基金</t>
    <phoneticPr fontId="5"/>
  </si>
  <si>
    <t>ふるさとづくり自治活動推進基金</t>
    <phoneticPr fontId="5"/>
  </si>
  <si>
    <t>電源交付金施設維持補修基金</t>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</si>
  <si>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</si>
  <si>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</si>
  <si>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</si>
  <si>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</si>
  <si>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</si>
  <si>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においては将来負担額を充当可能財源等が上回ったため、数字に表れず、実質公債費比率においても地方債の新規抑制や償還終了等の影響により、5.4％と類似団体平均を下回っており、今後も綿密な中長期財政計画を樹立し、当該年度の起債額を判断し、現在の水準以下に抑えるよう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</si>
  <si>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</si>
  <si>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</si>
  <si>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</si>
  <si>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においては将来負担額を充当可能財源等が上回ったため数字に表れず、有形固定資産減価償却率においても55.5％と類似団体等と比較して低い水準にあり、今後も第二次伊方町総合計画及び公共施設等総合管理計画により、計画的に更新等を実施し、財政の健全化に努める。
　公共施設の管理については、必要性、対策の内容や時期を再検討し、必要性が認められる施設については、機能転換、用途変更や複合化、集約化を図るとともに、必要性が認められない施設については廃止・撤去を進める。</t>
    <rPh sb="134" eb="136">
      <t>コウキョウ</t>
    </rPh>
    <rPh sb="136" eb="138">
      <t>シセツ</t>
    </rPh>
    <rPh sb="139" eb="141">
      <t>カンリ</t>
    </rPh>
    <rPh sb="147" eb="150">
      <t>ヒツヨウセイ</t>
    </rPh>
    <rPh sb="151" eb="153">
      <t>タイサク</t>
    </rPh>
    <rPh sb="154" eb="156">
      <t>ナイヨウ</t>
    </rPh>
    <rPh sb="157" eb="159">
      <t>ジキ</t>
    </rPh>
    <rPh sb="160" eb="163">
      <t>サイケントウ</t>
    </rPh>
    <rPh sb="165" eb="168">
      <t>ヒツヨウセイ</t>
    </rPh>
    <rPh sb="169" eb="170">
      <t>ミト</t>
    </rPh>
    <rPh sb="174" eb="176">
      <t>シセツ</t>
    </rPh>
    <rPh sb="182" eb="184">
      <t>キノウ</t>
    </rPh>
    <rPh sb="184" eb="186">
      <t>テンカン</t>
    </rPh>
    <rPh sb="187" eb="189">
      <t>ヨウト</t>
    </rPh>
    <rPh sb="189" eb="191">
      <t>ヘンコウ</t>
    </rPh>
    <rPh sb="192" eb="195">
      <t>フクゴウカ</t>
    </rPh>
    <rPh sb="196" eb="199">
      <t>シュウヤクカ</t>
    </rPh>
    <rPh sb="200" eb="201">
      <t>ハカ</t>
    </rPh>
    <rPh sb="207" eb="210">
      <t>ヒツヨウセイ</t>
    </rPh>
    <rPh sb="211" eb="212">
      <t>ミト</t>
    </rPh>
    <rPh sb="217" eb="219">
      <t>シセツ</t>
    </rPh>
    <rPh sb="224" eb="226">
      <t>ハイシ</t>
    </rPh>
    <rPh sb="227" eb="229">
      <t>テッキョ</t>
    </rPh>
    <rPh sb="230" eb="231">
      <t>スス</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</si>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</sst>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162193</c:v>
                </c:pt>
                <c:pt idx="1">
                  <c:v>168868</c:v>
                </c:pt>
                <c:pt idx="2">
                  <c:v>202870</c:v>
                </c:pt>
                <c:pt idx="3">
                  <c:v>167497</c:v>
                </c:pt>
                <c:pt idx="4">
                  <c:v>190274</c:v>
                </c:pt>
              </c:numCache>
            </c:numRef>
          </c:val>
          <c:smooth val="0"/>
          <c:extLst>
            <c:ext xmlns:c16="http://schemas.microsoft.com/office/drawing/2014/chart" uri="{C3380CC4-5D6E-409C-BE32-E72D297353CC}">
              <c16:uniqueId val="{00000000-476F-4635-A7E9-CF01A1B98B4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191787</c:v>
                </c:pt>
                <c:pt idx="1">
                  <c:v>210004</c:v>
                </c:pt>
                <c:pt idx="2">
                  <c:v>178298</c:v>
                </c:pt>
                <c:pt idx="3">
                  <c:v>117133</c:v>
                </c:pt>
                <c:pt idx="4">
                  <c:v>142602</c:v>
                </c:pt>
              </c:numCache>
            </c:numRef>
          </c:val>
          <c:smooth val="0"/>
          <c:extLst>
            <c:ext xmlns:c16="http://schemas.microsoft.com/office/drawing/2014/chart" uri="{C3380CC4-5D6E-409C-BE32-E72D297353CC}">
              <c16:uniqueId val="{00000001-476F-4635-A7E9-CF01A1B98B4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2.67</c:v>
                </c:pt>
                <c:pt idx="1">
                  <c:v>1.4</c:v>
                </c:pt>
                <c:pt idx="2">
                  <c:v>7.84</c:v>
                </c:pt>
                <c:pt idx="3">
                  <c:v>13.76</c:v>
                </c:pt>
                <c:pt idx="4">
                  <c:v>9.4700000000000006</c:v>
                </c:pt>
              </c:numCache>
            </c:numRef>
          </c:val>
          <c:extLst>
            <c:ext xmlns:c16="http://schemas.microsoft.com/office/drawing/2014/chart" uri="{C3380CC4-5D6E-409C-BE32-E72D297353CC}">
              <c16:uniqueId val="{00000000-2F3C-4E6B-B1A4-D13CC54F753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47.22</c:v>
                </c:pt>
                <c:pt idx="1">
                  <c:v>52.48</c:v>
                </c:pt>
                <c:pt idx="2">
                  <c:v>59.84</c:v>
                </c:pt>
                <c:pt idx="3">
                  <c:v>66.260000000000005</c:v>
                </c:pt>
                <c:pt idx="4">
                  <c:v>75.19</c:v>
                </c:pt>
              </c:numCache>
            </c:numRef>
          </c:val>
          <c:extLst>
            <c:ext xmlns:c16="http://schemas.microsoft.com/office/drawing/2014/chart" uri="{C3380CC4-5D6E-409C-BE32-E72D297353CC}">
              <c16:uniqueId val="{00000001-2F3C-4E6B-B1A4-D13CC54F753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3.49</c:v>
                </c:pt>
                <c:pt idx="1">
                  <c:v>2.27</c:v>
                </c:pt>
                <c:pt idx="2">
                  <c:v>11.49</c:v>
                </c:pt>
                <c:pt idx="3">
                  <c:v>9.77</c:v>
                </c:pt>
                <c:pt idx="4">
                  <c:v>2.5</c:v>
                </c:pt>
              </c:numCache>
            </c:numRef>
          </c:val>
          <c:smooth val="0"/>
          <c:extLst>
            <c:ext xmlns:c16="http://schemas.microsoft.com/office/drawing/2014/chart" uri="{C3380CC4-5D6E-409C-BE32-E72D297353CC}">
              <c16:uniqueId val="{00000002-2F3C-4E6B-B1A4-D13CC54F753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580E-48C1-B1F1-1BF54727589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80E-48C1-B1F1-1BF54727589F}"/>
            </c:ext>
          </c:extLst>
        </c:ser>
        <c:ser>
          <c:idx val="2"/>
          <c:order val="2"/>
          <c:tx>
            <c:strRef>
              <c:f>データシート!$A$29</c:f>
              <c:strCache>
                <c:ptCount val="1"/>
                <c:pt idx="0">
                  <c:v>学校給食特別会計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80E-48C1-B1F1-1BF54727589F}"/>
            </c:ext>
          </c:extLst>
        </c:ser>
        <c:ser>
          <c:idx val="3"/>
          <c:order val="3"/>
          <c:tx>
            <c:strRef>
              <c:f>データシート!$A$30</c:f>
              <c:strCache>
                <c:ptCount val="1"/>
                <c:pt idx="0">
                  <c:v>小規模下水道事業特別会計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80E-48C1-B1F1-1BF54727589F}"/>
            </c:ext>
          </c:extLst>
        </c:ser>
        <c:ser>
          <c:idx val="4"/>
          <c:order val="4"/>
          <c:tx>
            <c:strRef>
              <c:f>データシート!$A$31</c:f>
              <c:strCache>
                <c:ptCount val="1"/>
                <c:pt idx="0">
                  <c:v>介護保険（保険）特別会計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0.44</c:v>
                </c:pt>
                <c:pt idx="2">
                  <c:v>#N/A</c:v>
                </c:pt>
                <c:pt idx="3">
                  <c:v>0.44</c:v>
                </c:pt>
                <c:pt idx="4">
                  <c:v>#N/A</c:v>
                </c:pt>
                <c:pt idx="5">
                  <c:v>0.5</c:v>
                </c:pt>
                <c:pt idx="6">
                  <c:v>#N/A</c:v>
                </c:pt>
                <c:pt idx="7">
                  <c:v>0.68</c:v>
                </c:pt>
                <c:pt idx="8">
                  <c:v>#N/A</c:v>
                </c:pt>
                <c:pt idx="9">
                  <c:v>0.15</c:v>
                </c:pt>
              </c:numCache>
            </c:numRef>
          </c:val>
          <c:extLst>
            <c:ext xmlns:c16="http://schemas.microsoft.com/office/drawing/2014/chart" uri="{C3380CC4-5D6E-409C-BE32-E72D297353CC}">
              <c16:uniqueId val="{00000004-580E-48C1-B1F1-1BF54727589F}"/>
            </c:ext>
          </c:extLst>
        </c:ser>
        <c:ser>
          <c:idx val="5"/>
          <c:order val="5"/>
          <c:tx>
            <c:strRef>
              <c:f>データシート!$A$32</c:f>
              <c:strCache>
                <c:ptCount val="1"/>
                <c:pt idx="0">
                  <c:v>風力発電事業特別会計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0.63</c:v>
                </c:pt>
                <c:pt idx="2">
                  <c:v>#N/A</c:v>
                </c:pt>
                <c:pt idx="3">
                  <c:v>0.8</c:v>
                </c:pt>
                <c:pt idx="4">
                  <c:v>#N/A</c:v>
                </c:pt>
                <c:pt idx="5">
                  <c:v>0.62</c:v>
                </c:pt>
                <c:pt idx="6">
                  <c:v>#N/A</c:v>
                </c:pt>
                <c:pt idx="7">
                  <c:v>0.43</c:v>
                </c:pt>
                <c:pt idx="8">
                  <c:v>#N/A</c:v>
                </c:pt>
                <c:pt idx="9">
                  <c:v>0.38</c:v>
                </c:pt>
              </c:numCache>
            </c:numRef>
          </c:val>
          <c:extLst>
            <c:ext xmlns:c16="http://schemas.microsoft.com/office/drawing/2014/chart" uri="{C3380CC4-5D6E-409C-BE32-E72D297353CC}">
              <c16:uniqueId val="{00000005-580E-48C1-B1F1-1BF54727589F}"/>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0.16</c:v>
                </c:pt>
                <c:pt idx="2">
                  <c:v>#N/A</c:v>
                </c:pt>
                <c:pt idx="3">
                  <c:v>0.59</c:v>
                </c:pt>
                <c:pt idx="4">
                  <c:v>#N/A</c:v>
                </c:pt>
                <c:pt idx="5">
                  <c:v>0.71</c:v>
                </c:pt>
                <c:pt idx="6">
                  <c:v>#N/A</c:v>
                </c:pt>
                <c:pt idx="7">
                  <c:v>0.78</c:v>
                </c:pt>
                <c:pt idx="8">
                  <c:v>#N/A</c:v>
                </c:pt>
                <c:pt idx="9">
                  <c:v>0.98</c:v>
                </c:pt>
              </c:numCache>
            </c:numRef>
          </c:val>
          <c:extLst>
            <c:ext xmlns:c16="http://schemas.microsoft.com/office/drawing/2014/chart" uri="{C3380CC4-5D6E-409C-BE32-E72D297353CC}">
              <c16:uniqueId val="{00000006-580E-48C1-B1F1-1BF54727589F}"/>
            </c:ext>
          </c:extLst>
        </c:ser>
        <c:ser>
          <c:idx val="7"/>
          <c:order val="7"/>
          <c:tx>
            <c:strRef>
              <c:f>データシート!$A$34</c:f>
              <c:strCache>
                <c:ptCount val="1"/>
                <c:pt idx="0">
                  <c:v>港湾整備事業特別会計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0.68</c:v>
                </c:pt>
                <c:pt idx="2">
                  <c:v>#N/A</c:v>
                </c:pt>
                <c:pt idx="3">
                  <c:v>0.69</c:v>
                </c:pt>
                <c:pt idx="4">
                  <c:v>#N/A</c:v>
                </c:pt>
                <c:pt idx="5">
                  <c:v>0.94</c:v>
                </c:pt>
                <c:pt idx="6">
                  <c:v>#N/A</c:v>
                </c:pt>
                <c:pt idx="7">
                  <c:v>1.22</c:v>
                </c:pt>
                <c:pt idx="8">
                  <c:v>#N/A</c:v>
                </c:pt>
                <c:pt idx="9">
                  <c:v>1.53</c:v>
                </c:pt>
              </c:numCache>
            </c:numRef>
          </c:val>
          <c:extLst>
            <c:ext xmlns:c16="http://schemas.microsoft.com/office/drawing/2014/chart" uri="{C3380CC4-5D6E-409C-BE32-E72D297353CC}">
              <c16:uniqueId val="{00000007-580E-48C1-B1F1-1BF54727589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1.58</c:v>
                </c:pt>
                <c:pt idx="2">
                  <c:v>#N/A</c:v>
                </c:pt>
                <c:pt idx="3">
                  <c:v>1.81</c:v>
                </c:pt>
                <c:pt idx="4">
                  <c:v>#N/A</c:v>
                </c:pt>
                <c:pt idx="5">
                  <c:v>2.17</c:v>
                </c:pt>
                <c:pt idx="6">
                  <c:v>#N/A</c:v>
                </c:pt>
                <c:pt idx="7">
                  <c:v>2.92</c:v>
                </c:pt>
                <c:pt idx="8">
                  <c:v>#N/A</c:v>
                </c:pt>
                <c:pt idx="9">
                  <c:v>3.31</c:v>
                </c:pt>
              </c:numCache>
            </c:numRef>
          </c:val>
          <c:extLst>
            <c:ext xmlns:c16="http://schemas.microsoft.com/office/drawing/2014/chart" uri="{C3380CC4-5D6E-409C-BE32-E72D297353CC}">
              <c16:uniqueId val="{00000008-580E-48C1-B1F1-1BF54727589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2.66</c:v>
                </c:pt>
                <c:pt idx="2">
                  <c:v>#N/A</c:v>
                </c:pt>
                <c:pt idx="3">
                  <c:v>1.39</c:v>
                </c:pt>
                <c:pt idx="4">
                  <c:v>#N/A</c:v>
                </c:pt>
                <c:pt idx="5">
                  <c:v>7.83</c:v>
                </c:pt>
                <c:pt idx="6">
                  <c:v>#N/A</c:v>
                </c:pt>
                <c:pt idx="7">
                  <c:v>13.75</c:v>
                </c:pt>
                <c:pt idx="8">
                  <c:v>#N/A</c:v>
                </c:pt>
                <c:pt idx="9">
                  <c:v>9.4600000000000009</c:v>
                </c:pt>
              </c:numCache>
            </c:numRef>
          </c:val>
          <c:extLst>
            <c:ext xmlns:c16="http://schemas.microsoft.com/office/drawing/2014/chart" uri="{C3380CC4-5D6E-409C-BE32-E72D297353CC}">
              <c16:uniqueId val="{00000009-580E-48C1-B1F1-1BF54727589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1140</c:v>
                </c:pt>
                <c:pt idx="5">
                  <c:v>1067</c:v>
                </c:pt>
                <c:pt idx="8">
                  <c:v>1012</c:v>
                </c:pt>
                <c:pt idx="11">
                  <c:v>976</c:v>
                </c:pt>
                <c:pt idx="14">
                  <c:v>925</c:v>
                </c:pt>
              </c:numCache>
            </c:numRef>
          </c:val>
          <c:extLst>
            <c:ext xmlns:c16="http://schemas.microsoft.com/office/drawing/2014/chart" uri="{C3380CC4-5D6E-409C-BE32-E72D297353CC}">
              <c16:uniqueId val="{00000000-3512-491D-8D90-CB812DCDF18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512-491D-8D90-CB812DCDF18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20</c:v>
                </c:pt>
                <c:pt idx="3">
                  <c:v>19</c:v>
                </c:pt>
                <c:pt idx="6">
                  <c:v>19</c:v>
                </c:pt>
                <c:pt idx="9">
                  <c:v>11</c:v>
                </c:pt>
                <c:pt idx="12">
                  <c:v>6</c:v>
                </c:pt>
              </c:numCache>
            </c:numRef>
          </c:val>
          <c:extLst>
            <c:ext xmlns:c16="http://schemas.microsoft.com/office/drawing/2014/chart" uri="{C3380CC4-5D6E-409C-BE32-E72D297353CC}">
              <c16:uniqueId val="{00000002-3512-491D-8D90-CB812DCDF18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1</c:v>
                </c:pt>
                <c:pt idx="6">
                  <c:v>1</c:v>
                </c:pt>
                <c:pt idx="9">
                  <c:v>1</c:v>
                </c:pt>
                <c:pt idx="12">
                  <c:v>1</c:v>
                </c:pt>
              </c:numCache>
            </c:numRef>
          </c:val>
          <c:extLst>
            <c:ext xmlns:c16="http://schemas.microsoft.com/office/drawing/2014/chart" uri="{C3380CC4-5D6E-409C-BE32-E72D297353CC}">
              <c16:uniqueId val="{00000003-3512-491D-8D90-CB812DCDF18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197</c:v>
                </c:pt>
                <c:pt idx="3">
                  <c:v>210</c:v>
                </c:pt>
                <c:pt idx="6">
                  <c:v>212</c:v>
                </c:pt>
                <c:pt idx="9">
                  <c:v>209</c:v>
                </c:pt>
                <c:pt idx="12">
                  <c:v>204</c:v>
                </c:pt>
              </c:numCache>
            </c:numRef>
          </c:val>
          <c:extLst>
            <c:ext xmlns:c16="http://schemas.microsoft.com/office/drawing/2014/chart" uri="{C3380CC4-5D6E-409C-BE32-E72D297353CC}">
              <c16:uniqueId val="{00000004-3512-491D-8D90-CB812DCDF18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512-491D-8D90-CB812DCDF18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512-491D-8D90-CB812DCDF18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1188</c:v>
                </c:pt>
                <c:pt idx="3">
                  <c:v>1113</c:v>
                </c:pt>
                <c:pt idx="6">
                  <c:v>1044</c:v>
                </c:pt>
                <c:pt idx="9">
                  <c:v>1003</c:v>
                </c:pt>
                <c:pt idx="12">
                  <c:v>948</c:v>
                </c:pt>
              </c:numCache>
            </c:numRef>
          </c:val>
          <c:extLst>
            <c:ext xmlns:c16="http://schemas.microsoft.com/office/drawing/2014/chart" uri="{C3380CC4-5D6E-409C-BE32-E72D297353CC}">
              <c16:uniqueId val="{00000007-3512-491D-8D90-CB812DCDF18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265</c:v>
                </c:pt>
                <c:pt idx="2">
                  <c:v>#N/A</c:v>
                </c:pt>
                <c:pt idx="3">
                  <c:v>#N/A</c:v>
                </c:pt>
                <c:pt idx="4">
                  <c:v>276</c:v>
                </c:pt>
                <c:pt idx="5">
                  <c:v>#N/A</c:v>
                </c:pt>
                <c:pt idx="6">
                  <c:v>#N/A</c:v>
                </c:pt>
                <c:pt idx="7">
                  <c:v>264</c:v>
                </c:pt>
                <c:pt idx="8">
                  <c:v>#N/A</c:v>
                </c:pt>
                <c:pt idx="9">
                  <c:v>#N/A</c:v>
                </c:pt>
                <c:pt idx="10">
                  <c:v>248</c:v>
                </c:pt>
                <c:pt idx="11">
                  <c:v>#N/A</c:v>
                </c:pt>
                <c:pt idx="12">
                  <c:v>#N/A</c:v>
                </c:pt>
                <c:pt idx="13">
                  <c:v>234</c:v>
                </c:pt>
                <c:pt idx="14">
                  <c:v>#N/A</c:v>
                </c:pt>
              </c:numCache>
            </c:numRef>
          </c:val>
          <c:smooth val="0"/>
          <c:extLst>
            <c:ext xmlns:c16="http://schemas.microsoft.com/office/drawing/2014/chart" uri="{C3380CC4-5D6E-409C-BE32-E72D297353CC}">
              <c16:uniqueId val="{00000008-3512-491D-8D90-CB812DCDF18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9928</c:v>
                </c:pt>
                <c:pt idx="5">
                  <c:v>9670</c:v>
                </c:pt>
                <c:pt idx="8">
                  <c:v>9513</c:v>
                </c:pt>
                <c:pt idx="11">
                  <c:v>8972</c:v>
                </c:pt>
                <c:pt idx="14">
                  <c:v>8364</c:v>
                </c:pt>
              </c:numCache>
            </c:numRef>
          </c:val>
          <c:extLst>
            <c:ext xmlns:c16="http://schemas.microsoft.com/office/drawing/2014/chart" uri="{C3380CC4-5D6E-409C-BE32-E72D297353CC}">
              <c16:uniqueId val="{00000000-599F-4F5C-90D5-BA92122E40B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263</c:v>
                </c:pt>
                <c:pt idx="5">
                  <c:v>234</c:v>
                </c:pt>
                <c:pt idx="8">
                  <c:v>204</c:v>
                </c:pt>
                <c:pt idx="11">
                  <c:v>179</c:v>
                </c:pt>
                <c:pt idx="14">
                  <c:v>155</c:v>
                </c:pt>
              </c:numCache>
            </c:numRef>
          </c:val>
          <c:extLst>
            <c:ext xmlns:c16="http://schemas.microsoft.com/office/drawing/2014/chart" uri="{C3380CC4-5D6E-409C-BE32-E72D297353CC}">
              <c16:uniqueId val="{00000001-599F-4F5C-90D5-BA92122E40B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8606</c:v>
                </c:pt>
                <c:pt idx="5">
                  <c:v>9133</c:v>
                </c:pt>
                <c:pt idx="8">
                  <c:v>9434</c:v>
                </c:pt>
                <c:pt idx="11">
                  <c:v>9646</c:v>
                </c:pt>
                <c:pt idx="14">
                  <c:v>10085</c:v>
                </c:pt>
              </c:numCache>
            </c:numRef>
          </c:val>
          <c:extLst>
            <c:ext xmlns:c16="http://schemas.microsoft.com/office/drawing/2014/chart" uri="{C3380CC4-5D6E-409C-BE32-E72D297353CC}">
              <c16:uniqueId val="{00000002-599F-4F5C-90D5-BA92122E40B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99F-4F5C-90D5-BA92122E40B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99F-4F5C-90D5-BA92122E40B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9F-4F5C-90D5-BA92122E40B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1606</c:v>
                </c:pt>
                <c:pt idx="3">
                  <c:v>1478</c:v>
                </c:pt>
                <c:pt idx="6">
                  <c:v>1248</c:v>
                </c:pt>
                <c:pt idx="9">
                  <c:v>1130</c:v>
                </c:pt>
                <c:pt idx="12">
                  <c:v>952</c:v>
                </c:pt>
              </c:numCache>
            </c:numRef>
          </c:val>
          <c:extLst>
            <c:ext xmlns:c16="http://schemas.microsoft.com/office/drawing/2014/chart" uri="{C3380CC4-5D6E-409C-BE32-E72D297353CC}">
              <c16:uniqueId val="{00000006-599F-4F5C-90D5-BA92122E40B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50</c:v>
                </c:pt>
                <c:pt idx="3">
                  <c:v>41</c:v>
                </c:pt>
                <c:pt idx="6">
                  <c:v>32</c:v>
                </c:pt>
                <c:pt idx="9">
                  <c:v>45</c:v>
                </c:pt>
                <c:pt idx="12">
                  <c:v>90</c:v>
                </c:pt>
              </c:numCache>
            </c:numRef>
          </c:val>
          <c:extLst>
            <c:ext xmlns:c16="http://schemas.microsoft.com/office/drawing/2014/chart" uri="{C3380CC4-5D6E-409C-BE32-E72D297353CC}">
              <c16:uniqueId val="{00000007-599F-4F5C-90D5-BA92122E40B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2590</c:v>
                </c:pt>
                <c:pt idx="3">
                  <c:v>2624</c:v>
                </c:pt>
                <c:pt idx="6">
                  <c:v>2581</c:v>
                </c:pt>
                <c:pt idx="9">
                  <c:v>2540</c:v>
                </c:pt>
                <c:pt idx="12">
                  <c:v>2362</c:v>
                </c:pt>
              </c:numCache>
            </c:numRef>
          </c:val>
          <c:extLst>
            <c:ext xmlns:c16="http://schemas.microsoft.com/office/drawing/2014/chart" uri="{C3380CC4-5D6E-409C-BE32-E72D297353CC}">
              <c16:uniqueId val="{00000008-599F-4F5C-90D5-BA92122E40B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62</c:v>
                </c:pt>
                <c:pt idx="3">
                  <c:v>184</c:v>
                </c:pt>
                <c:pt idx="6">
                  <c:v>132</c:v>
                </c:pt>
                <c:pt idx="9">
                  <c:v>91</c:v>
                </c:pt>
                <c:pt idx="12">
                  <c:v>72</c:v>
                </c:pt>
              </c:numCache>
            </c:numRef>
          </c:val>
          <c:extLst>
            <c:ext xmlns:c16="http://schemas.microsoft.com/office/drawing/2014/chart" uri="{C3380CC4-5D6E-409C-BE32-E72D297353CC}">
              <c16:uniqueId val="{00000009-599F-4F5C-90D5-BA92122E40B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10747</c:v>
                </c:pt>
                <c:pt idx="3">
                  <c:v>10595</c:v>
                </c:pt>
                <c:pt idx="6">
                  <c:v>10652</c:v>
                </c:pt>
                <c:pt idx="9">
                  <c:v>10099</c:v>
                </c:pt>
                <c:pt idx="12">
                  <c:v>9506</c:v>
                </c:pt>
              </c:numCache>
            </c:numRef>
          </c:val>
          <c:extLst>
            <c:ext xmlns:c16="http://schemas.microsoft.com/office/drawing/2014/chart" uri="{C3380CC4-5D6E-409C-BE32-E72D297353CC}">
              <c16:uniqueId val="{0000000A-599F-4F5C-90D5-BA92122E40B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99F-4F5C-90D5-BA92122E40B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3371</c:v>
                </c:pt>
                <c:pt idx="1">
                  <c:v>3596</c:v>
                </c:pt>
                <c:pt idx="2">
                  <c:v>3975</c:v>
                </c:pt>
              </c:numCache>
            </c:numRef>
          </c:val>
          <c:extLst>
            <c:ext xmlns:c16="http://schemas.microsoft.com/office/drawing/2014/chart" uri="{C3380CC4-5D6E-409C-BE32-E72D297353CC}">
              <c16:uniqueId val="{00000000-E949-488E-8BB2-020571F4B85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778</c:v>
                </c:pt>
                <c:pt idx="1">
                  <c:v>818</c:v>
                </c:pt>
                <c:pt idx="2">
                  <c:v>859</c:v>
                </c:pt>
              </c:numCache>
            </c:numRef>
          </c:val>
          <c:extLst>
            <c:ext xmlns:c16="http://schemas.microsoft.com/office/drawing/2014/chart" uri="{C3380CC4-5D6E-409C-BE32-E72D297353CC}">
              <c16:uniqueId val="{00000001-E949-488E-8BB2-020571F4B85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7903</c:v>
                </c:pt>
                <c:pt idx="1">
                  <c:v>8106</c:v>
                </c:pt>
                <c:pt idx="2">
                  <c:v>8002</c:v>
                </c:pt>
              </c:numCache>
            </c:numRef>
          </c:val>
          <c:extLst>
            <c:ext xmlns:c16="http://schemas.microsoft.com/office/drawing/2014/chart" uri="{C3380CC4-5D6E-409C-BE32-E72D297353CC}">
              <c16:uniqueId val="{00000002-E949-488E-8BB2-020571F4B85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{F8958883-B83F-42B1-8B3C-387D3E9816AB}</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4A5D-4F21-9D34-0B1FAFEF61A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{D3EF0860-1696-499A-8986-4EB60F810F43}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A5D-4F21-9D34-0B1FAFEF61A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{6A61C392-E3A4-4C02-9C40-E45E8FCDA1A4}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A5D-4F21-9D34-0B1FAFEF61A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{607EF77F-A6DF-4195-9B66-CDF502EA8602}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A5D-4F21-9D34-0B1FAFEF61A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{F1F3FC4E-322C-4F82-A21A-951BE609C43D}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A5D-4F21-9D34-0B1FAFEF61A1}"/>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{DA047A4D-B05B-4363-BE6B-50F93415943B}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4A5D-4F21-9D34-0B1FAFEF61A1}"/>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{842266C9-14C7-4098-8B4A-1497D35BA6CD}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4A5D-4F21-9D34-0B1FAFEF61A1}"/>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{B8AABDEC-68E5-4152-8B0F-538DE1370FD9}</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4A5D-4F21-9D34-0B1FAFEF61A1}"/>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{5261A57C-0138-45F5-8C0C-7F739B605551}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4A5D-4F21-9D34-0B1FAFEF61A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50.8</c:v>
                </c:pt>
                <c:pt idx="8">
                  <c:v>51.7</c:v>
                </c:pt>
                <c:pt idx="16">
                  <c:v>52.6</c:v>
                </c:pt>
                <c:pt idx="24">
                  <c:v>54.1</c:v>
                </c:pt>
                <c:pt idx="32">
                  <c:v>55.5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A5D-4F21-9D34-0B1FAFEF61A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{6B2004CC-3375-4D80-BE19-37E0811DCC3E}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4A5D-4F21-9D34-0B1FAFEF61A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{C9E25602-8644-4912-8E7D-DFD2D96F04DD}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A5D-4F21-9D34-0B1FAFEF61A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{F1E3DE80-693C-4033-857F-AA3C8FCA154D}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A5D-4F21-9D34-0B1FAFEF61A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{7F523092-44A5-43AC-96B4-72D4E7105F6B}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A5D-4F21-9D34-0B1FAFEF61A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{A28452DB-29D1-4A8D-A062-B77CA2320EBC}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A5D-4F21-9D34-0B1FAFEF61A1}"/>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{A179D510-92A1-44C9-97FB-827FE83D7B7C}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4A5D-4F21-9D34-0B1FAFEF61A1}"/>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{E68343E7-8E29-4EEF-B0A7-C111F73B65C0}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4A5D-4F21-9D34-0B1FAFEF61A1}"/>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{E12C16D0-9E75-4E6C-8C25-2A31A43A8A21}</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4A5D-4F21-9D34-0B1FAFEF61A1}"/>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{33277C25-6355-4EED-9214-4F7AB08DE7F0}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4A5D-4F21-9D34-0B1FAFEF61A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55.3</c:v>
                </c:pt>
                <c:pt idx="8">
                  <c:v>56.3</c:v>
                </c:pt>
                <c:pt idx="16">
                  <c:v>58.3</c:v>
                </c:pt>
                <c:pt idx="24">
                  <c:v>60.2</c:v>
                </c:pt>
                <c:pt idx="32">
                  <c:v>59.9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A5D-4F21-9D34-0B1FAFEF61A1}"/>
            </c:ext>
          </c:extLst>
        </c:ser>
        <c:dLbls>
          <c:showLegendKey val="0"/>
          <c:showVal val="1"/>
          <c:showCatName val="0"/>
          <c:showSerName val="0"/>
          <c:showPercent val="0"/>
          <c:showBubbleSize val="0"/>
        </c:dLbls>
        <c:axId val="46179840"/>
        <c:axId val="46181760"/>
      </c:scatterChart>
      <c:valAx>
        <c:axId val="46179840"/>
        <c:scaling>
          <c:orientation val="minMax"/>
          <c:max val="60.7"/>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{1CB1699A-8EEE-4612-B0DB-AC6245D657B4}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BD44-4C43-87FD-7D11739B475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{FA040650-52EB-476C-BA4F-2E94A94968F2}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D44-4C43-87FD-7D11739B475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{A4AC254D-0874-40EC-85BC-97D360240EEC}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D44-4C43-87FD-7D11739B475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{2EB519AE-CE0C-49E3-90E3-056757D5B20F}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D44-4C43-87FD-7D11739B475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{47C038E7-6FAF-448A-9F14-6FF717EAD17C}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D44-4C43-87FD-7D11739B475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{03A0362F-2ED9-4EA8-99FC-9A1B7CC39769}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BD44-4C43-87FD-7D11739B475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{08C07051-889B-43BF-9785-9E2A72AEDD61}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BD44-4C43-87FD-7D11739B475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{33EA4878-33D7-4209-8687-33AB06931F20}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BD44-4C43-87FD-7D11739B475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{EF4D082C-BBD6-481E-A6A3-DE03C87534DE}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BD44-4C43-87FD-7D11739B475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5.9</c:v>
                </c:pt>
                <c:pt idx="16">
                  <c:v>5.5</c:v>
                </c:pt>
                <c:pt idx="24">
                  <c:v>5.6</c:v>
                </c:pt>
                <c:pt idx="32">
                  <c:v>5.4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D44-4C43-87FD-7D11739B475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8.1337372860052048E-2"/>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{8E84B481-E6EB-4047-98DF-90DB579B9372}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BD44-4C43-87FD-7D11739B475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{AF5E6E94-E3D6-42B1-BCA0-513A3CD556A1}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D44-4C43-87FD-7D11739B475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{AE7D2E62-94A6-4563-A4A2-8E318D99C971}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D44-4C43-87FD-7D11739B475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{E6DC074C-4C18-419A-A908-712FBD1D02CB}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D44-4C43-87FD-7D11739B475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{C297D905-836B-41EF-B4BA-FF13ACF9E6EF}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D44-4C43-87FD-7D11739B4750}"/>
                </c:ext>
              </c:extLst>
            </c:dLbl>
            <c:dLbl>
              <c:idx val="8"/>
              <c:layout>
                <c:manualLayout>
                  <c:x val="-4.5160355153971203E-2"/>
                  <c:y val="-4.3495921315535854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{2887F9CE-5C34-4285-B68E-04DB1EF36920}</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BD44-4C43-87FD-7D11739B4750}"/>
                </c:ext>
              </c:extLst>
            </c:dLbl>
            <c:dLbl>
              <c:idx val="16"/>
              <c:layout>
                <c:manualLayout>
                  <c:x val="-1.8235628084250059E-2"/>
                  <c:y val="-8.1337372860052048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{9B742B2B-B27F-4FF5-A319-7A65A959A004}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BD44-4C43-87FD-7D11739B4750}"/>
                </c:ext>
              </c:extLst>
            </c:dLbl>
            <c:dLbl>
              <c:idx val="24"/>
              <c:layout>
                <c:manualLayout>
                  <c:x val="-1.8235628084249993E-2"/>
                  <c:y val="-7.1877009973923073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{C8E00FB0-1466-48DD-90BA-6D10C5888F3B}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BD44-4C43-87FD-7D11739B4750}"/>
                </c:ext>
              </c:extLst>
            </c:dLbl>
            <c:dLbl>
              <c:idx val="32"/>
              <c:layout>
                <c:manualLayout>
                  <c:x val="-3.1570342725075584E-2"/>
                  <c:y val="-3.4035558429406726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{4DDAD01F-3129-4E69-817D-87BCC1ED6009}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BD44-4C43-87FD-7D11739B475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8.5</c:v>
                </c:pt>
                <c:pt idx="24">
                  <c:v>8.6</c:v>
                </c:pt>
                <c:pt idx="32">
                  <c:v>8.6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D44-4C43-87FD-7D11739B4750}"/>
            </c:ext>
          </c:extLst>
        </c:ser>
        <c:dLbls>
          <c:showLegendKey val="0"/>
          <c:showVal val="1"/>
          <c:showCatName val="0"/>
          <c:showSerName val="0"/>
          <c:showPercent val="0"/>
          <c:showBubbleSize val="0"/>
        </c:dLbls>
        <c:axId val="84219776"/>
        <c:axId val="84234240"/>
      </c:scatterChart>
      <c:valAx>
        <c:axId val="84219776"/>
        <c:scaling>
          <c:orientation val="minMax"/>
          <c:max val="8.6999999999999993"/>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元利償還金は公的資金補償金免除繰上償還活用及び新規地方債抑制により減少傾向にある。</a:t>
          </a:r>
        </a:p>
        <a:p>
          <a:r>
            <a:rPr kumimoji="1" lang="ja-JP" altLang="en-US" sz="1400">
              <a:latin typeface="ＭＳ ゴシック" pitchFamily="49" charset="-128"/>
              <a:ea typeface="ＭＳ ゴシック" pitchFamily="49" charset="-128"/>
            </a:rPr>
            <a:t>　綿密な中長期財政計画を樹立し、今後も当該年度の起債額を判断し、現在の水準以下に抑えるよう努める。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満期一括償還地方債の償還の財源のための積立はない。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地方債の新規抑制に努めたため地方債現在高は減少。更に退職手当組合不足分の特別負担により将来負担額は減額している。償還により債務負担行為に基づく支出予定額も減少している。</a:t>
          </a:r>
        </a:p>
        <a:p>
          <a:r>
            <a:rPr kumimoji="1" lang="ja-JP" altLang="en-US" sz="1400">
              <a:latin typeface="ＭＳ ゴシック" pitchFamily="49" charset="-128"/>
              <a:ea typeface="ＭＳ ゴシック" pitchFamily="49" charset="-128"/>
            </a:rPr>
            <a:t>　一方、充当可能財源等については、財政調整基金及び減債基金の積み立てにより充当可能基金を確保している。</a:t>
          </a:r>
        </a:p>
        <a:p>
          <a:r>
            <a:rPr kumimoji="1" lang="ja-JP" altLang="en-US" sz="1400">
              <a:latin typeface="ＭＳ ゴシック" pitchFamily="49" charset="-128"/>
              <a:ea typeface="ＭＳ ゴシック" pitchFamily="49" charset="-128"/>
            </a:rPr>
            <a:t>　将来負担額が減少し引き続きマイナスとなっている。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愛媛県伊方町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・電源交付金施設維持運営基金の積立金が取り崩し額を上回ったため増加。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・補助金や地方債の有効活用による一般財源の節減や、職員採用抑制による人件費の減等により、財政調整基金についても年々増加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傾向にある。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・将来的な財政状況を見極めながら適切な財政運営を実施していく。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・振興基金は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町合併前の旧伊方地域の農林水産業の振興に資する事業、商工業の振興に資する事業、町道、農道、漁港及び港湾等の社会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資本の整備に資する事業、各種地元負担金の軽減に資する事業に充てられる。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・電源交付金施設維持運営基金については電源立地地域対策交付金事業において毎年、保育所等の公共施設における人件費、光熱水費に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充当するため電源交付金公共用施設維持運営基金の積み立てを実施し、毎年事業の実施により基金の取崩しを行っている。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・災害対策基金は原子力発電所立地地域として、災害発生時に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日間耐えられる様、災害対策基金を積み立てることによって有事の際の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町民の安心安全に寄与する。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・電源交付金施設維持運営基金の積立金が取り崩し額を上回ったため増加。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・振興基金については、平成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年度から下水道料金の見直しにより、大幅な増額を避けるため、当該基金をその財源の一部として今後</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毎年取崩しを行っている。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・電源立地地域対策交付金を原資とする基金についてはその使途内容に注意しながら、計画的な処分をしていく。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・補助金や地方債の有効活用による一般財源の節減。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・職員採用抑制による人件費の減。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・消耗品に係る経費節減による歳出の抑制。将来的な地方交付税の削減に備えた財政運営。</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・伊方原子力発電所に係る償却資産は毎年減少が見込まれており投資的経費を確保するために、財政調整基金の取崩しによる予算確保も</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視野に入れておく必要がある。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・減債基金を活用した公営企業への貸付金を公営企業会計から返済を行っており、その返済額分を基金に積み立てを行っている。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・伊方原子力発電所に係る償却資産は毎年減少が見込まれており投資的経費を確保するために、財政調整基金の取崩しによる予算確保も</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視野に入れておく必要がある。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9,116
9,044
93.98
9,869,171
9,243,227
500,385
5,286,466
9,473,987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55.5</a:t>
          </a:r>
          <a:r>
            <a:rPr kumimoji="1" lang="ja-JP" altLang="ja-JP" sz="1100">
              <a:solidFill>
                <a:schemeClr val="dk1"/>
              </a:solidFill>
              <a:effectLst/>
              <a:latin typeface="+mn-lt"/>
              <a:ea typeface="+mn-ea"/>
              <a:cs typeface="+mn-cs"/>
            </a:rPr>
            <a:t>％と類似団体等と比較して低い水準にある</a:t>
          </a:r>
          <a:r>
            <a:rPr kumimoji="1" lang="ja-JP" altLang="en-US" sz="1100">
              <a:solidFill>
                <a:schemeClr val="dk1"/>
              </a:solidFill>
              <a:effectLst/>
              <a:latin typeface="+mn-lt"/>
              <a:ea typeface="+mn-ea"/>
              <a:cs typeface="+mn-cs"/>
            </a:rPr>
            <a:t>が、今後の施設老朽化を見据え、第二次</a:t>
          </a:r>
          <a:r>
            <a:rPr kumimoji="1" lang="ja-JP" altLang="ja-JP" sz="1100">
              <a:solidFill>
                <a:schemeClr val="dk1"/>
              </a:solidFill>
              <a:effectLst/>
              <a:latin typeface="+mn-lt"/>
              <a:ea typeface="+mn-ea"/>
              <a:cs typeface="+mn-cs"/>
            </a:rPr>
            <a:t>伊方町総合計画及び公共施設等総合管理計画により、</a:t>
          </a:r>
          <a:r>
            <a:rPr kumimoji="1" lang="ja-JP" altLang="en-US" sz="1100">
              <a:solidFill>
                <a:schemeClr val="dk1"/>
              </a:solidFill>
              <a:effectLst/>
              <a:latin typeface="+mn-lt"/>
              <a:ea typeface="+mn-ea"/>
              <a:cs typeface="+mn-cs"/>
            </a:rPr>
            <a:t>対策の優先度を考慮した予算編成を行い、</a:t>
          </a:r>
          <a:r>
            <a:rPr kumimoji="1" lang="ja-JP" altLang="ja-JP" sz="1100">
              <a:solidFill>
                <a:schemeClr val="dk1"/>
              </a:solidFill>
              <a:effectLst/>
              <a:latin typeface="+mn-lt"/>
              <a:ea typeface="+mn-ea"/>
              <a:cs typeface="+mn-cs"/>
            </a:rPr>
            <a:t>計画的に更新等を実施し、財政の健全化に努める。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000-00004A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101071</xdr:rowOff>
    </xdr:from>
    <xdr:to>
      <xdr:col>23</xdr:col>
      <xdr:colOff>85090</xdr:colOff>
      <xdr:row>33</xdr:row>
      <xdr:rowOff>78105</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flipV="1">
          <a:off x="4760595" y="4730221"/>
          <a:ext cx="1270" cy="1005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81932</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000-00004C000000}"/>
            </a:ext>
          </a:extLst>
        </xdr:cNvPr>
        <xdr:cNvSpPr txBox="1"/>
      </xdr:nvSpPr>
      <xdr:spPr>
        <a:xfrm>
          <a:off x="4813300"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78105</xdr:rowOff>
    </xdr:from>
    <xdr:to>
      <xdr:col>23</xdr:col>
      <xdr:colOff>174625</xdr:colOff>
      <xdr:row>33</xdr:row>
      <xdr:rowOff>78105</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47748</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000-00004E000000}"/>
            </a:ext>
          </a:extLst>
        </xdr:cNvPr>
        <xdr:cNvSpPr txBox="1"/>
      </xdr:nvSpPr>
      <xdr:spPr>
        <a:xfrm>
          <a:off x="4813300" y="450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101071</xdr:rowOff>
    </xdr:from>
    <xdr:to>
      <xdr:col>23</xdr:col>
      <xdr:colOff>174625</xdr:colOff>
      <xdr:row>27</xdr:row>
      <xdr:rowOff>101071</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4730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43303</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000-000050000000}"/>
            </a:ext>
          </a:extLst>
        </xdr:cNvPr>
        <xdr:cNvSpPr txBox="1"/>
      </xdr:nvSpPr>
      <xdr:spPr>
        <a:xfrm>
          <a:off x="4813300" y="51868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64876</xdr:rowOff>
    </xdr:from>
    <xdr:to>
      <xdr:col>23</xdr:col>
      <xdr:colOff>136525</xdr:colOff>
      <xdr:row>30</xdr:row>
      <xdr:rowOff>166476</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4711700" y="52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70273</xdr:rowOff>
    </xdr:from>
    <xdr:to>
      <xdr:col>19</xdr:col>
      <xdr:colOff>187325</xdr:colOff>
      <xdr:row>31</xdr:row>
      <xdr:rowOff>423</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4000500" y="5213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36089</xdr:rowOff>
    </xdr:from>
    <xdr:to>
      <xdr:col>15</xdr:col>
      <xdr:colOff>187325</xdr:colOff>
      <xdr:row>30</xdr:row>
      <xdr:rowOff>137689</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3238500" y="517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xdr:rowOff>
    </xdr:from>
    <xdr:to>
      <xdr:col>11</xdr:col>
      <xdr:colOff>187325</xdr:colOff>
      <xdr:row>30</xdr:row>
      <xdr:rowOff>101706</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2476500" y="514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153564</xdr:rowOff>
    </xdr:from>
    <xdr:to>
      <xdr:col>7</xdr:col>
      <xdr:colOff>187325</xdr:colOff>
      <xdr:row>30</xdr:row>
      <xdr:rowOff>83714</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1714500" y="512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157163</xdr:rowOff>
    </xdr:from>
    <xdr:to>
      <xdr:col>23</xdr:col>
      <xdr:colOff>136525</xdr:colOff>
      <xdr:row>30</xdr:row>
      <xdr:rowOff>87313</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711700" y="512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8590</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000-00005C000000}"/>
            </a:ext>
          </a:extLst>
        </xdr:cNvPr>
        <xdr:cNvSpPr txBox="1"/>
      </xdr:nvSpPr>
      <xdr:spPr>
        <a:xfrm>
          <a:off x="4813300" y="498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131974</xdr:rowOff>
    </xdr:from>
    <xdr:to>
      <xdr:col>19</xdr:col>
      <xdr:colOff>187325</xdr:colOff>
      <xdr:row>30</xdr:row>
      <xdr:rowOff>62124</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000500" y="510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11324</xdr:rowOff>
    </xdr:from>
    <xdr:to>
      <xdr:col>23</xdr:col>
      <xdr:colOff>85725</xdr:colOff>
      <xdr:row>30</xdr:row>
      <xdr:rowOff>36513</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4051300" y="5154824"/>
          <a:ext cx="7112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104987</xdr:rowOff>
    </xdr:from>
    <xdr:to>
      <xdr:col>15</xdr:col>
      <xdr:colOff>187325</xdr:colOff>
      <xdr:row>30</xdr:row>
      <xdr:rowOff>35137</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3238500" y="507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155787</xdr:rowOff>
    </xdr:from>
    <xdr:to>
      <xdr:col>19</xdr:col>
      <xdr:colOff>136525</xdr:colOff>
      <xdr:row>30</xdr:row>
      <xdr:rowOff>11324</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3289300" y="5127837"/>
          <a:ext cx="762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88794</xdr:rowOff>
    </xdr:from>
    <xdr:to>
      <xdr:col>11</xdr:col>
      <xdr:colOff>187325</xdr:colOff>
      <xdr:row>30</xdr:row>
      <xdr:rowOff>18944</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2476500" y="506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139594</xdr:rowOff>
    </xdr:from>
    <xdr:to>
      <xdr:col>15</xdr:col>
      <xdr:colOff>136525</xdr:colOff>
      <xdr:row>29</xdr:row>
      <xdr:rowOff>155787</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2527300" y="5111644"/>
          <a:ext cx="762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72602</xdr:rowOff>
    </xdr:from>
    <xdr:to>
      <xdr:col>7</xdr:col>
      <xdr:colOff>187325</xdr:colOff>
      <xdr:row>30</xdr:row>
      <xdr:rowOff>2752</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1714500" y="504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123402</xdr:rowOff>
    </xdr:from>
    <xdr:to>
      <xdr:col>11</xdr:col>
      <xdr:colOff>136525</xdr:colOff>
      <xdr:row>29</xdr:row>
      <xdr:rowOff>139594</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1765300" y="5095452"/>
          <a:ext cx="762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163000</xdr:rowOff>
    </xdr:from>
    <xdr:ext cx="405111" cy="259045"/>
    <xdr:sp macro="" textlink="">
      <xdr:nvSpPr>
        <xdr:cNvPr id="101" name="n_1aveValue有形固定資産減価償却率">
          <a:extLst>
            <a:ext uri="{FF2B5EF4-FFF2-40B4-BE49-F238E27FC236}">
              <a16:creationId xmlns:a16="http://schemas.microsoft.com/office/drawing/2014/main" id="{00000000-0008-0000-0000-000065000000}"/>
            </a:ext>
          </a:extLst>
        </xdr:cNvPr>
        <xdr:cNvSpPr txBox="1"/>
      </xdr:nvSpPr>
      <xdr:spPr>
        <a:xfrm>
          <a:off x="3836044" y="5306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128816</xdr:rowOff>
    </xdr:from>
    <xdr:ext cx="405111" cy="259045"/>
    <xdr:sp macro="" textlink="">
      <xdr:nvSpPr>
        <xdr:cNvPr id="102" name="n_2aveValue有形固定資産減価償却率">
          <a:extLst>
            <a:ext uri="{FF2B5EF4-FFF2-40B4-BE49-F238E27FC236}">
              <a16:creationId xmlns:a16="http://schemas.microsoft.com/office/drawing/2014/main" id="{00000000-0008-0000-0000-000066000000}"/>
            </a:ext>
          </a:extLst>
        </xdr:cNvPr>
        <xdr:cNvSpPr txBox="1"/>
      </xdr:nvSpPr>
      <xdr:spPr>
        <a:xfrm>
          <a:off x="3086744" y="527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92833</xdr:rowOff>
    </xdr:from>
    <xdr:ext cx="405111" cy="259045"/>
    <xdr:sp macro="" textlink="">
      <xdr:nvSpPr>
        <xdr:cNvPr id="103" name="n_3aveValue有形固定資産減価償却率">
          <a:extLst>
            <a:ext uri="{FF2B5EF4-FFF2-40B4-BE49-F238E27FC236}">
              <a16:creationId xmlns:a16="http://schemas.microsoft.com/office/drawing/2014/main" id="{00000000-0008-0000-0000-000067000000}"/>
            </a:ext>
          </a:extLst>
        </xdr:cNvPr>
        <xdr:cNvSpPr txBox="1"/>
      </xdr:nvSpPr>
      <xdr:spPr>
        <a:xfrm>
          <a:off x="2324744" y="5236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74841</xdr:rowOff>
    </xdr:from>
    <xdr:ext cx="405111" cy="259045"/>
    <xdr:sp macro="" textlink="">
      <xdr:nvSpPr>
        <xdr:cNvPr id="104" name="n_4aveValue有形固定資産減価償却率">
          <a:extLst>
            <a:ext uri="{FF2B5EF4-FFF2-40B4-BE49-F238E27FC236}">
              <a16:creationId xmlns:a16="http://schemas.microsoft.com/office/drawing/2014/main" id="{00000000-0008-0000-0000-000068000000}"/>
            </a:ext>
          </a:extLst>
        </xdr:cNvPr>
        <xdr:cNvSpPr txBox="1"/>
      </xdr:nvSpPr>
      <xdr:spPr>
        <a:xfrm>
          <a:off x="1562744" y="521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78651</xdr:rowOff>
    </xdr:from>
    <xdr:ext cx="405111" cy="259045"/>
    <xdr:sp macro="" textlink="">
      <xdr:nvSpPr>
        <xdr:cNvPr id="105" name="n_1mainValue有形固定資産減価償却率">
          <a:extLst>
            <a:ext uri="{FF2B5EF4-FFF2-40B4-BE49-F238E27FC236}">
              <a16:creationId xmlns:a16="http://schemas.microsoft.com/office/drawing/2014/main" id="{00000000-0008-0000-0000-000069000000}"/>
            </a:ext>
          </a:extLst>
        </xdr:cNvPr>
        <xdr:cNvSpPr txBox="1"/>
      </xdr:nvSpPr>
      <xdr:spPr>
        <a:xfrm>
          <a:off x="3836044" y="4879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51664</xdr:rowOff>
    </xdr:from>
    <xdr:ext cx="405111" cy="259045"/>
    <xdr:sp macro="" textlink="">
      <xdr:nvSpPr>
        <xdr:cNvPr id="106" name="n_2mainValue有形固定資産減価償却率">
          <a:extLst>
            <a:ext uri="{FF2B5EF4-FFF2-40B4-BE49-F238E27FC236}">
              <a16:creationId xmlns:a16="http://schemas.microsoft.com/office/drawing/2014/main" id="{00000000-0008-0000-0000-00006A000000}"/>
            </a:ext>
          </a:extLst>
        </xdr:cNvPr>
        <xdr:cNvSpPr txBox="1"/>
      </xdr:nvSpPr>
      <xdr:spPr>
        <a:xfrm>
          <a:off x="3086744" y="485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35471</xdr:rowOff>
    </xdr:from>
    <xdr:ext cx="405111" cy="259045"/>
    <xdr:sp macro="" textlink="">
      <xdr:nvSpPr>
        <xdr:cNvPr id="107" name="n_3mainValue有形固定資産減価償却率">
          <a:extLst>
            <a:ext uri="{FF2B5EF4-FFF2-40B4-BE49-F238E27FC236}">
              <a16:creationId xmlns:a16="http://schemas.microsoft.com/office/drawing/2014/main" id="{00000000-0008-0000-0000-00006B000000}"/>
            </a:ext>
          </a:extLst>
        </xdr:cNvPr>
        <xdr:cNvSpPr txBox="1"/>
      </xdr:nvSpPr>
      <xdr:spPr>
        <a:xfrm>
          <a:off x="2324744" y="4836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19279</xdr:rowOff>
    </xdr:from>
    <xdr:ext cx="405111" cy="259045"/>
    <xdr:sp macro="" textlink="">
      <xdr:nvSpPr>
        <xdr:cNvPr id="108" name="n_4mainValue有形固定資産減価償却率">
          <a:extLst>
            <a:ext uri="{FF2B5EF4-FFF2-40B4-BE49-F238E27FC236}">
              <a16:creationId xmlns:a16="http://schemas.microsoft.com/office/drawing/2014/main" id="{00000000-0008-0000-0000-00006C000000}"/>
            </a:ext>
          </a:extLst>
        </xdr:cNvPr>
        <xdr:cNvSpPr txBox="1"/>
      </xdr:nvSpPr>
      <xdr:spPr>
        <a:xfrm>
          <a:off x="1562744" y="4819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[ 148.5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aseline="0">
              <a:solidFill>
                <a:schemeClr val="dk1"/>
              </a:solidFill>
              <a:effectLst/>
              <a:latin typeface="+mn-lt"/>
              <a:ea typeface="+mn-ea"/>
              <a:cs typeface="+mn-cs"/>
            </a:rPr>
            <a:t>148.5</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と類似団体等と比較して低い水準にあり、財政の健全化、柔軟性が確保されている。今後も綿密な中長期財政計画を樹立し、財政の健全化に努める。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000-00008A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80609</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flipV="1">
          <a:off x="14793595" y="4489903"/>
          <a:ext cx="1269" cy="142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84436</xdr:rowOff>
    </xdr:from>
    <xdr:ext cx="469744" cy="259045"/>
    <xdr:sp macro="" textlink="">
      <xdr:nvSpPr>
        <xdr:cNvPr id="140" name="債務償還比率最小値テキスト">
          <a:extLst>
            <a:ext uri="{FF2B5EF4-FFF2-40B4-BE49-F238E27FC236}">
              <a16:creationId xmlns:a16="http://schemas.microsoft.com/office/drawing/2014/main" id="{00000000-0008-0000-0000-00008C000000}"/>
            </a:ext>
          </a:extLst>
        </xdr:cNvPr>
        <xdr:cNvSpPr txBox="1"/>
      </xdr:nvSpPr>
      <xdr:spPr>
        <a:xfrm>
          <a:off x="14846300" y="5913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80609</xdr:rowOff>
    </xdr:from>
    <xdr:to>
      <xdr:col>76</xdr:col>
      <xdr:colOff>111125</xdr:colOff>
      <xdr:row>34</xdr:row>
      <xdr:rowOff>80609</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5909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00000000-0008-0000-0000-00008E000000}"/>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71591</xdr:rowOff>
    </xdr:from>
    <xdr:ext cx="469744" cy="259045"/>
    <xdr:sp macro="" textlink="">
      <xdr:nvSpPr>
        <xdr:cNvPr id="144" name="債務償還比率平均値テキスト">
          <a:extLst>
            <a:ext uri="{FF2B5EF4-FFF2-40B4-BE49-F238E27FC236}">
              <a16:creationId xmlns:a16="http://schemas.microsoft.com/office/drawing/2014/main" id="{00000000-0008-0000-0000-000090000000}"/>
            </a:ext>
          </a:extLst>
        </xdr:cNvPr>
        <xdr:cNvSpPr txBox="1"/>
      </xdr:nvSpPr>
      <xdr:spPr>
        <a:xfrm>
          <a:off x="14846300" y="5043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93164</xdr:rowOff>
    </xdr:from>
    <xdr:to>
      <xdr:col>76</xdr:col>
      <xdr:colOff>73025</xdr:colOff>
      <xdr:row>30</xdr:row>
      <xdr:rowOff>23314</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4744700" y="506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110281</xdr:rowOff>
    </xdr:from>
    <xdr:to>
      <xdr:col>72</xdr:col>
      <xdr:colOff>123825</xdr:colOff>
      <xdr:row>30</xdr:row>
      <xdr:rowOff>40431</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4033500" y="50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98407</xdr:rowOff>
    </xdr:from>
    <xdr:to>
      <xdr:col>68</xdr:col>
      <xdr:colOff>123825</xdr:colOff>
      <xdr:row>30</xdr:row>
      <xdr:rowOff>28557</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3271500" y="507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70340</xdr:rowOff>
    </xdr:from>
    <xdr:to>
      <xdr:col>64</xdr:col>
      <xdr:colOff>123825</xdr:colOff>
      <xdr:row>30</xdr:row>
      <xdr:rowOff>490</xdr:rowOff>
    </xdr:to>
    <xdr:sp macro="" textlink="">
      <xdr:nvSpPr>
        <xdr:cNvPr id="148" name="フローチャート: 判断 147">
          <a:extLst>
            <a:ext uri="{FF2B5EF4-FFF2-40B4-BE49-F238E27FC236}">
              <a16:creationId xmlns:a16="http://schemas.microsoft.com/office/drawing/2014/main" id="{00000000-0008-0000-0000-000094000000}"/>
            </a:ext>
          </a:extLst>
        </xdr:cNvPr>
        <xdr:cNvSpPr/>
      </xdr:nvSpPr>
      <xdr:spPr>
        <a:xfrm>
          <a:off x="12509500" y="504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36413</xdr:rowOff>
    </xdr:from>
    <xdr:to>
      <xdr:col>60</xdr:col>
      <xdr:colOff>123825</xdr:colOff>
      <xdr:row>29</xdr:row>
      <xdr:rowOff>138013</xdr:rowOff>
    </xdr:to>
    <xdr:sp macro="" textlink="">
      <xdr:nvSpPr>
        <xdr:cNvPr id="149" name="フローチャート: 判断 148">
          <a:extLst>
            <a:ext uri="{FF2B5EF4-FFF2-40B4-BE49-F238E27FC236}">
              <a16:creationId xmlns:a16="http://schemas.microsoft.com/office/drawing/2014/main" id="{00000000-0008-0000-0000-000095000000}"/>
            </a:ext>
          </a:extLst>
        </xdr:cNvPr>
        <xdr:cNvSpPr/>
      </xdr:nvSpPr>
      <xdr:spPr>
        <a:xfrm>
          <a:off x="11747500" y="500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38962</xdr:rowOff>
    </xdr:from>
    <xdr:to>
      <xdr:col>76</xdr:col>
      <xdr:colOff>73025</xdr:colOff>
      <xdr:row>27</xdr:row>
      <xdr:rowOff>140562</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744700" y="466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61839</xdr:rowOff>
    </xdr:from>
    <xdr:ext cx="469744" cy="259045"/>
    <xdr:sp macro="" textlink="">
      <xdr:nvSpPr>
        <xdr:cNvPr id="156" name="債務償還比率該当値テキスト">
          <a:extLst>
            <a:ext uri="{FF2B5EF4-FFF2-40B4-BE49-F238E27FC236}">
              <a16:creationId xmlns:a16="http://schemas.microsoft.com/office/drawing/2014/main" id="{00000000-0008-0000-0000-00009C000000}"/>
            </a:ext>
          </a:extLst>
        </xdr:cNvPr>
        <xdr:cNvSpPr txBox="1"/>
      </xdr:nvSpPr>
      <xdr:spPr>
        <a:xfrm>
          <a:off x="14846300" y="451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141977</xdr:rowOff>
    </xdr:from>
    <xdr:to>
      <xdr:col>72</xdr:col>
      <xdr:colOff>123825</xdr:colOff>
      <xdr:row>28</xdr:row>
      <xdr:rowOff>72127</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4033500" y="477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89762</xdr:rowOff>
    </xdr:from>
    <xdr:to>
      <xdr:col>76</xdr:col>
      <xdr:colOff>22225</xdr:colOff>
      <xdr:row>28</xdr:row>
      <xdr:rowOff>21327</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4084300" y="4718912"/>
          <a:ext cx="711200" cy="10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23885</xdr:rowOff>
    </xdr:from>
    <xdr:to>
      <xdr:col>68</xdr:col>
      <xdr:colOff>123825</xdr:colOff>
      <xdr:row>28</xdr:row>
      <xdr:rowOff>125485</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3271500" y="482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21327</xdr:rowOff>
    </xdr:from>
    <xdr:to>
      <xdr:col>72</xdr:col>
      <xdr:colOff>73025</xdr:colOff>
      <xdr:row>28</xdr:row>
      <xdr:rowOff>74685</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3322300" y="4821927"/>
          <a:ext cx="762000" cy="5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170815</xdr:rowOff>
    </xdr:from>
    <xdr:to>
      <xdr:col>64</xdr:col>
      <xdr:colOff>123825</xdr:colOff>
      <xdr:row>28</xdr:row>
      <xdr:rowOff>100965</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2509500" y="479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50165</xdr:rowOff>
    </xdr:from>
    <xdr:to>
      <xdr:col>68</xdr:col>
      <xdr:colOff>73025</xdr:colOff>
      <xdr:row>28</xdr:row>
      <xdr:rowOff>74685</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a:off x="12560300" y="4850765"/>
          <a:ext cx="762000" cy="2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59355</xdr:rowOff>
    </xdr:from>
    <xdr:to>
      <xdr:col>60</xdr:col>
      <xdr:colOff>123825</xdr:colOff>
      <xdr:row>28</xdr:row>
      <xdr:rowOff>160955</xdr:rowOff>
    </xdr:to>
    <xdr:sp macro="" textlink="">
      <xdr:nvSpPr>
        <xdr:cNvPr id="163" name="楕円 162">
          <a:extLst>
            <a:ext uri="{FF2B5EF4-FFF2-40B4-BE49-F238E27FC236}">
              <a16:creationId xmlns:a16="http://schemas.microsoft.com/office/drawing/2014/main" id="{00000000-0008-0000-0000-0000A3000000}"/>
            </a:ext>
          </a:extLst>
        </xdr:cNvPr>
        <xdr:cNvSpPr/>
      </xdr:nvSpPr>
      <xdr:spPr>
        <a:xfrm>
          <a:off x="11747500" y="485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50165</xdr:rowOff>
    </xdr:from>
    <xdr:to>
      <xdr:col>64</xdr:col>
      <xdr:colOff>73025</xdr:colOff>
      <xdr:row>28</xdr:row>
      <xdr:rowOff>110155</xdr:rowOff>
    </xdr:to>
    <xdr:cxnSp macro="">
      <xdr:nvCxnSpPr>
        <xdr:cNvPr id="164" name="直線コネクタ 163">
          <a:extLst>
            <a:ext uri="{FF2B5EF4-FFF2-40B4-BE49-F238E27FC236}">
              <a16:creationId xmlns:a16="http://schemas.microsoft.com/office/drawing/2014/main" id="{00000000-0008-0000-0000-0000A4000000}"/>
            </a:ext>
          </a:extLst>
        </xdr:cNvPr>
        <xdr:cNvCxnSpPr/>
      </xdr:nvCxnSpPr>
      <xdr:spPr>
        <a:xfrm flipV="1">
          <a:off x="11798300" y="4850765"/>
          <a:ext cx="762000" cy="5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31558</xdr:rowOff>
    </xdr:from>
    <xdr:ext cx="469744" cy="259045"/>
    <xdr:sp macro="" textlink="">
      <xdr:nvSpPr>
        <xdr:cNvPr id="165" name="n_1aveValue債務償還比率">
          <a:extLst>
            <a:ext uri="{FF2B5EF4-FFF2-40B4-BE49-F238E27FC236}">
              <a16:creationId xmlns:a16="http://schemas.microsoft.com/office/drawing/2014/main" id="{00000000-0008-0000-0000-0000A5000000}"/>
            </a:ext>
          </a:extLst>
        </xdr:cNvPr>
        <xdr:cNvSpPr txBox="1"/>
      </xdr:nvSpPr>
      <xdr:spPr>
        <a:xfrm>
          <a:off x="13836727" y="517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19684</xdr:rowOff>
    </xdr:from>
    <xdr:ext cx="469744" cy="259045"/>
    <xdr:sp macro="" textlink="">
      <xdr:nvSpPr>
        <xdr:cNvPr id="166" name="n_2aveValue債務償還比率">
          <a:extLst>
            <a:ext uri="{FF2B5EF4-FFF2-40B4-BE49-F238E27FC236}">
              <a16:creationId xmlns:a16="http://schemas.microsoft.com/office/drawing/2014/main" id="{00000000-0008-0000-0000-0000A6000000}"/>
            </a:ext>
          </a:extLst>
        </xdr:cNvPr>
        <xdr:cNvSpPr txBox="1"/>
      </xdr:nvSpPr>
      <xdr:spPr>
        <a:xfrm>
          <a:off x="13087427" y="516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163067</xdr:rowOff>
    </xdr:from>
    <xdr:ext cx="469744" cy="259045"/>
    <xdr:sp macro="" textlink="">
      <xdr:nvSpPr>
        <xdr:cNvPr id="167" name="n_3aveValue債務償還比率">
          <a:extLst>
            <a:ext uri="{FF2B5EF4-FFF2-40B4-BE49-F238E27FC236}">
              <a16:creationId xmlns:a16="http://schemas.microsoft.com/office/drawing/2014/main" id="{00000000-0008-0000-0000-0000A7000000}"/>
            </a:ext>
          </a:extLst>
        </xdr:cNvPr>
        <xdr:cNvSpPr txBox="1"/>
      </xdr:nvSpPr>
      <xdr:spPr>
        <a:xfrm>
          <a:off x="12325427" y="513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129140</xdr:rowOff>
    </xdr:from>
    <xdr:ext cx="469744" cy="259045"/>
    <xdr:sp macro="" textlink="">
      <xdr:nvSpPr>
        <xdr:cNvPr id="168" name="n_4aveValue債務償還比率">
          <a:extLst>
            <a:ext uri="{FF2B5EF4-FFF2-40B4-BE49-F238E27FC236}">
              <a16:creationId xmlns:a16="http://schemas.microsoft.com/office/drawing/2014/main" id="{00000000-0008-0000-0000-0000A8000000}"/>
            </a:ext>
          </a:extLst>
        </xdr:cNvPr>
        <xdr:cNvSpPr txBox="1"/>
      </xdr:nvSpPr>
      <xdr:spPr>
        <a:xfrm>
          <a:off x="11563427" y="510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88654</xdr:rowOff>
    </xdr:from>
    <xdr:ext cx="469744" cy="259045"/>
    <xdr:sp macro="" textlink="">
      <xdr:nvSpPr>
        <xdr:cNvPr id="169" name="n_1mainValue債務償還比率">
          <a:extLst>
            <a:ext uri="{FF2B5EF4-FFF2-40B4-BE49-F238E27FC236}">
              <a16:creationId xmlns:a16="http://schemas.microsoft.com/office/drawing/2014/main" id="{00000000-0008-0000-0000-0000A9000000}"/>
            </a:ext>
          </a:extLst>
        </xdr:cNvPr>
        <xdr:cNvSpPr txBox="1"/>
      </xdr:nvSpPr>
      <xdr:spPr>
        <a:xfrm>
          <a:off x="13836727" y="4546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142012</xdr:rowOff>
    </xdr:from>
    <xdr:ext cx="469744" cy="259045"/>
    <xdr:sp macro="" textlink="">
      <xdr:nvSpPr>
        <xdr:cNvPr id="170" name="n_2mainValue債務償還比率">
          <a:extLst>
            <a:ext uri="{FF2B5EF4-FFF2-40B4-BE49-F238E27FC236}">
              <a16:creationId xmlns:a16="http://schemas.microsoft.com/office/drawing/2014/main" id="{00000000-0008-0000-0000-0000AA000000}"/>
            </a:ext>
          </a:extLst>
        </xdr:cNvPr>
        <xdr:cNvSpPr txBox="1"/>
      </xdr:nvSpPr>
      <xdr:spPr>
        <a:xfrm>
          <a:off x="13087427" y="4599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117492</xdr:rowOff>
    </xdr:from>
    <xdr:ext cx="469744" cy="259045"/>
    <xdr:sp macro="" textlink="">
      <xdr:nvSpPr>
        <xdr:cNvPr id="171" name="n_3mainValue債務償還比率">
          <a:extLst>
            <a:ext uri="{FF2B5EF4-FFF2-40B4-BE49-F238E27FC236}">
              <a16:creationId xmlns:a16="http://schemas.microsoft.com/office/drawing/2014/main" id="{00000000-0008-0000-0000-0000AB000000}"/>
            </a:ext>
          </a:extLst>
        </xdr:cNvPr>
        <xdr:cNvSpPr txBox="1"/>
      </xdr:nvSpPr>
      <xdr:spPr>
        <a:xfrm>
          <a:off x="12325427" y="457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6032</xdr:rowOff>
    </xdr:from>
    <xdr:ext cx="469744" cy="259045"/>
    <xdr:sp macro="" textlink="">
      <xdr:nvSpPr>
        <xdr:cNvPr id="172" name="n_4mainValue債務償還比率">
          <a:extLst>
            <a:ext uri="{FF2B5EF4-FFF2-40B4-BE49-F238E27FC236}">
              <a16:creationId xmlns:a16="http://schemas.microsoft.com/office/drawing/2014/main" id="{00000000-0008-0000-0000-0000AC000000}"/>
            </a:ext>
          </a:extLst>
        </xdr:cNvPr>
        <xdr:cNvSpPr txBox="1"/>
      </xdr:nvSpPr>
      <xdr:spPr>
        <a:xfrm>
          <a:off x="11563427" y="463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000-0000AD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000-0000AE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000-0000B1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000-0000B2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9,116
9,044
93.98
9,869,171
9,243,227
500,385
5,286,466
9,473,987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40277</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693228"/>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44104</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40277</xdr:rowOff>
    </xdr:from>
    <xdr:to>
      <xdr:col>24</xdr:col>
      <xdr:colOff>152400</xdr:colOff>
      <xdr:row>42</xdr:row>
      <xdr:rowOff>40277</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156046</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49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102144</xdr:rowOff>
    </xdr:from>
    <xdr:to>
      <xdr:col>20</xdr:col>
      <xdr:colOff>38100</xdr:colOff>
      <xdr:row>39</xdr:row>
      <xdr:rowOff>32294</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25400</xdr:rowOff>
    </xdr:from>
    <xdr:to>
      <xdr:col>10</xdr:col>
      <xdr:colOff>165100</xdr:colOff>
      <xdr:row>38</xdr:row>
      <xdr:rowOff>127000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9072</xdr:rowOff>
    </xdr:from>
    <xdr:to>
      <xdr:col>6</xdr:col>
      <xdr:colOff>38100</xdr:colOff>
      <xdr:row>38</xdr:row>
      <xdr:rowOff>110672</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169091</xdr:rowOff>
    </xdr:from>
    <xdr:to>
      <xdr:col>24</xdr:col>
      <xdr:colOff>114300</xdr:colOff>
      <xdr:row>39</xdr:row>
      <xdr:rowOff>99241</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584700" y="66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147518</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673600"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144599</xdr:rowOff>
    </xdr:from>
    <xdr:to>
      <xdr:col>20</xdr:col>
      <xdr:colOff>38100</xdr:colOff>
      <xdr:row>39</xdr:row>
      <xdr:rowOff>74749</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746500" y="66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23949</xdr:rowOff>
    </xdr:from>
    <xdr:to>
      <xdr:col>24</xdr:col>
      <xdr:colOff>63500</xdr:colOff>
      <xdr:row>39</xdr:row>
      <xdr:rowOff>48441</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797300" y="6710499"/>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121738</xdr:rowOff>
    </xdr:from>
    <xdr:to>
      <xdr:col>15</xdr:col>
      <xdr:colOff>101600</xdr:colOff>
      <xdr:row>39</xdr:row>
      <xdr:rowOff>51888</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857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1088</xdr:rowOff>
    </xdr:from>
    <xdr:to>
      <xdr:col>19</xdr:col>
      <xdr:colOff>177800</xdr:colOff>
      <xdr:row>39</xdr:row>
      <xdr:rowOff>23949</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908300" y="668763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102144</xdr:rowOff>
    </xdr:from>
    <xdr:to>
      <xdr:col>10</xdr:col>
      <xdr:colOff>165100</xdr:colOff>
      <xdr:row>39</xdr:row>
      <xdr:rowOff>32294</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9685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152944</xdr:rowOff>
    </xdr:from>
    <xdr:to>
      <xdr:col>15</xdr:col>
      <xdr:colOff>50800</xdr:colOff>
      <xdr:row>39</xdr:row>
      <xdr:rowOff>1088</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a:off x="2019300" y="666804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89081</xdr:rowOff>
    </xdr:from>
    <xdr:to>
      <xdr:col>6</xdr:col>
      <xdr:colOff>38100</xdr:colOff>
      <xdr:row>39</xdr:row>
      <xdr:rowOff>19231</xdr:rowOff>
    </xdr:to>
    <xdr:sp macro="" textlink="">
      <xdr:nvSpPr>
        <xdr:cNvPr id="82" name="楕円 81">
          <a:extLst>
            <a:ext uri="{FF2B5EF4-FFF2-40B4-BE49-F238E27FC236}">
              <a16:creationId xmlns:a16="http://schemas.microsoft.com/office/drawing/2014/main" id="{00000000-0008-0000-0100-000052000000}"/>
            </a:ext>
          </a:extLst>
        </xdr:cNvPr>
        <xdr:cNvSpPr/>
      </xdr:nvSpPr>
      <xdr:spPr>
        <a:xfrm>
          <a:off x="1079500" y="660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139881</xdr:rowOff>
    </xdr:from>
    <xdr:to>
      <xdr:col>10</xdr:col>
      <xdr:colOff>114300</xdr:colOff>
      <xdr:row>38</xdr:row>
      <xdr:rowOff>152944</xdr:rowOff>
    </xdr:to>
    <xdr:cxnSp macro="">
      <xdr:nvCxnSpPr>
        <xdr:cNvPr id="83" name="直線コネクタ 82">
          <a:extLst>
            <a:ext uri="{FF2B5EF4-FFF2-40B4-BE49-F238E27FC236}">
              <a16:creationId xmlns:a16="http://schemas.microsoft.com/office/drawing/2014/main" id="{00000000-0008-0000-0100-000053000000}"/>
            </a:ext>
          </a:extLst>
        </xdr:cNvPr>
        <xdr:cNvCxnSpPr/>
      </xdr:nvCxnSpPr>
      <xdr:spPr>
        <a:xfrm>
          <a:off x="1130300" y="665498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48821</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100-000054000000}"/>
            </a:ext>
          </a:extLst>
        </xdr:cNvPr>
        <xdr:cNvSpPr txBox="1"/>
      </xdr:nvSpPr>
      <xdr:spPr>
        <a:xfrm>
          <a:off x="35820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166387</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100-000055000000}"/>
            </a:ext>
          </a:extLst>
        </xdr:cNvPr>
        <xdr:cNvSpPr txBox="1"/>
      </xdr:nvSpPr>
      <xdr:spPr>
        <a:xfrm>
          <a:off x="2705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143527</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100-000056000000}"/>
            </a:ext>
          </a:extLst>
        </xdr:cNvPr>
        <xdr:cNvSpPr txBox="1"/>
      </xdr:nvSpPr>
      <xdr:spPr>
        <a:xfrm>
          <a:off x="1816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127199</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100-000057000000}"/>
            </a:ext>
          </a:extLst>
        </xdr:cNvPr>
        <xdr:cNvSpPr txBox="1"/>
      </xdr:nvSpPr>
      <xdr:spPr>
        <a:xfrm>
          <a:off x="927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65876</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100-000058000000}"/>
            </a:ext>
          </a:extLst>
        </xdr:cNvPr>
        <xdr:cNvSpPr txBox="1"/>
      </xdr:nvSpPr>
      <xdr:spPr>
        <a:xfrm>
          <a:off x="3582044"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43015</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100-000059000000}"/>
            </a:ext>
          </a:extLst>
        </xdr:cNvPr>
        <xdr:cNvSpPr txBox="1"/>
      </xdr:nvSpPr>
      <xdr:spPr>
        <a:xfrm>
          <a:off x="27057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23421</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100-00005A000000}"/>
            </a:ext>
          </a:extLst>
        </xdr:cNvPr>
        <xdr:cNvSpPr txBox="1"/>
      </xdr:nvSpPr>
      <xdr:spPr>
        <a:xfrm>
          <a:off x="1816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10358</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100-00005B000000}"/>
            </a:ext>
          </a:extLst>
        </xdr:cNvPr>
        <xdr:cNvSpPr txBox="1"/>
      </xdr:nvSpPr>
      <xdr:spPr>
        <a:xfrm>
          <a:off x="927744" y="669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1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1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70051</xdr:rowOff>
    </xdr:from>
    <xdr:to>
      <xdr:col>54</xdr:col>
      <xdr:colOff>189865</xdr:colOff>
      <xdr:row>42</xdr:row>
      <xdr:rowOff>26956</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flipV="1">
          <a:off x="10476865" y="5727901"/>
          <a:ext cx="0" cy="149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30783</xdr:rowOff>
    </xdr:from>
    <xdr:ext cx="469744" cy="259045"/>
    <xdr:sp macro="" textlink="">
      <xdr:nvSpPr>
        <xdr:cNvPr id="116" name="【道路】&#10;一人当たり延長最小値テキスト">
          <a:extLst>
            <a:ext uri="{FF2B5EF4-FFF2-40B4-BE49-F238E27FC236}">
              <a16:creationId xmlns:a16="http://schemas.microsoft.com/office/drawing/2014/main" id="{00000000-0008-0000-0100-000074000000}"/>
            </a:ext>
          </a:extLst>
        </xdr:cNvPr>
        <xdr:cNvSpPr txBox="1"/>
      </xdr:nvSpPr>
      <xdr:spPr>
        <a:xfrm>
          <a:off x="10515600" y="723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26956</xdr:rowOff>
    </xdr:from>
    <xdr:to>
      <xdr:col>55</xdr:col>
      <xdr:colOff>88900</xdr:colOff>
      <xdr:row>42</xdr:row>
      <xdr:rowOff>26956</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a:off x="10388600" y="72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16728</xdr:rowOff>
    </xdr:from>
    <xdr:ext cx="599010" cy="259045"/>
    <xdr:sp macro="" textlink="">
      <xdr:nvSpPr>
        <xdr:cNvPr id="118" name="【道路】&#10;一人当たり延長最大値テキスト">
          <a:extLst>
            <a:ext uri="{FF2B5EF4-FFF2-40B4-BE49-F238E27FC236}">
              <a16:creationId xmlns:a16="http://schemas.microsoft.com/office/drawing/2014/main" id="{00000000-0008-0000-0100-000076000000}"/>
            </a:ext>
          </a:extLst>
        </xdr:cNvPr>
        <xdr:cNvSpPr txBox="1"/>
      </xdr:nvSpPr>
      <xdr:spPr>
        <a:xfrm>
          <a:off x="10515600" y="550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70051</xdr:rowOff>
    </xdr:from>
    <xdr:to>
      <xdr:col>55</xdr:col>
      <xdr:colOff>88900</xdr:colOff>
      <xdr:row>33</xdr:row>
      <xdr:rowOff>70051</xdr:rowOff>
    </xdr:to>
    <xdr:cxnSp macro="">
      <xdr:nvCxnSpPr>
        <xdr:cNvPr id="119" name="直線コネクタ 118">
          <a:extLst>
            <a:ext uri="{FF2B5EF4-FFF2-40B4-BE49-F238E27FC236}">
              <a16:creationId xmlns:a16="http://schemas.microsoft.com/office/drawing/2014/main" id="{00000000-0008-0000-0100-000077000000}"/>
            </a:ext>
          </a:extLst>
        </xdr:cNvPr>
        <xdr:cNvCxnSpPr/>
      </xdr:nvCxnSpPr>
      <xdr:spPr>
        <a:xfrm>
          <a:off x="10388600" y="572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117954</xdr:rowOff>
    </xdr:from>
    <xdr:ext cx="534377" cy="259045"/>
    <xdr:sp macro="" textlink="">
      <xdr:nvSpPr>
        <xdr:cNvPr id="120" name="【道路】&#10;一人当たり延長平均値テキスト">
          <a:extLst>
            <a:ext uri="{FF2B5EF4-FFF2-40B4-BE49-F238E27FC236}">
              <a16:creationId xmlns:a16="http://schemas.microsoft.com/office/drawing/2014/main" id="{00000000-0008-0000-0100-000078000000}"/>
            </a:ext>
          </a:extLst>
        </xdr:cNvPr>
        <xdr:cNvSpPr txBox="1"/>
      </xdr:nvSpPr>
      <xdr:spPr>
        <a:xfrm>
          <a:off x="10515600" y="6804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95077</xdr:rowOff>
    </xdr:from>
    <xdr:to>
      <xdr:col>55</xdr:col>
      <xdr:colOff>50800</xdr:colOff>
      <xdr:row>41</xdr:row>
      <xdr:rowOff>25227</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10426700" y="695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56635</xdr:rowOff>
    </xdr:from>
    <xdr:to>
      <xdr:col>50</xdr:col>
      <xdr:colOff>165100</xdr:colOff>
      <xdr:row>40</xdr:row>
      <xdr:rowOff>158235</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9588500" y="691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111323</xdr:rowOff>
    </xdr:from>
    <xdr:to>
      <xdr:col>46</xdr:col>
      <xdr:colOff>38100</xdr:colOff>
      <xdr:row>41</xdr:row>
      <xdr:rowOff>41473</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8699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104972</xdr:rowOff>
    </xdr:from>
    <xdr:to>
      <xdr:col>41</xdr:col>
      <xdr:colOff>101600</xdr:colOff>
      <xdr:row>41</xdr:row>
      <xdr:rowOff>35122</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7810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121016</xdr:rowOff>
    </xdr:from>
    <xdr:to>
      <xdr:col>36</xdr:col>
      <xdr:colOff>165100</xdr:colOff>
      <xdr:row>41</xdr:row>
      <xdr:rowOff>51166</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6921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126872</xdr:rowOff>
    </xdr:from>
    <xdr:to>
      <xdr:col>55</xdr:col>
      <xdr:colOff>50800</xdr:colOff>
      <xdr:row>41</xdr:row>
      <xdr:rowOff>57022</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10426700" y="69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105299</xdr:rowOff>
    </xdr:from>
    <xdr:ext cx="534377" cy="259045"/>
    <xdr:sp macro="" textlink="">
      <xdr:nvSpPr>
        <xdr:cNvPr id="132" name="【道路】&#10;一人当たり延長該当値テキスト">
          <a:extLst>
            <a:ext uri="{FF2B5EF4-FFF2-40B4-BE49-F238E27FC236}">
              <a16:creationId xmlns:a16="http://schemas.microsoft.com/office/drawing/2014/main" id="{00000000-0008-0000-0100-000084000000}"/>
            </a:ext>
          </a:extLst>
        </xdr:cNvPr>
        <xdr:cNvSpPr txBox="1"/>
      </xdr:nvSpPr>
      <xdr:spPr>
        <a:xfrm>
          <a:off x="10515600" y="696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138302</xdr:rowOff>
    </xdr:from>
    <xdr:to>
      <xdr:col>50</xdr:col>
      <xdr:colOff>165100</xdr:colOff>
      <xdr:row>41</xdr:row>
      <xdr:rowOff>68452</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9588500" y="699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6222</xdr:rowOff>
    </xdr:from>
    <xdr:to>
      <xdr:col>55</xdr:col>
      <xdr:colOff>0</xdr:colOff>
      <xdr:row>41</xdr:row>
      <xdr:rowOff>17652</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flipV="1">
          <a:off x="9639300" y="703567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143175</xdr:rowOff>
    </xdr:from>
    <xdr:to>
      <xdr:col>46</xdr:col>
      <xdr:colOff>38100</xdr:colOff>
      <xdr:row>41</xdr:row>
      <xdr:rowOff>73325</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8699500" y="700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17652</xdr:rowOff>
    </xdr:from>
    <xdr:to>
      <xdr:col>50</xdr:col>
      <xdr:colOff>114300</xdr:colOff>
      <xdr:row>41</xdr:row>
      <xdr:rowOff>22525</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flipV="1">
          <a:off x="8750300" y="7047102"/>
          <a:ext cx="889000" cy="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148303</xdr:rowOff>
    </xdr:from>
    <xdr:to>
      <xdr:col>41</xdr:col>
      <xdr:colOff>101600</xdr:colOff>
      <xdr:row>41</xdr:row>
      <xdr:rowOff>78453</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7810500" y="700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22525</xdr:rowOff>
    </xdr:from>
    <xdr:to>
      <xdr:col>45</xdr:col>
      <xdr:colOff>177800</xdr:colOff>
      <xdr:row>41</xdr:row>
      <xdr:rowOff>27653</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flipV="1">
          <a:off x="7861300" y="7051975"/>
          <a:ext cx="889000" cy="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153767</xdr:rowOff>
    </xdr:from>
    <xdr:to>
      <xdr:col>36</xdr:col>
      <xdr:colOff>165100</xdr:colOff>
      <xdr:row>41</xdr:row>
      <xdr:rowOff>83917</xdr:rowOff>
    </xdr:to>
    <xdr:sp macro="" textlink="">
      <xdr:nvSpPr>
        <xdr:cNvPr id="139" name="楕円 138">
          <a:extLst>
            <a:ext uri="{FF2B5EF4-FFF2-40B4-BE49-F238E27FC236}">
              <a16:creationId xmlns:a16="http://schemas.microsoft.com/office/drawing/2014/main" id="{00000000-0008-0000-0100-00008B000000}"/>
            </a:ext>
          </a:extLst>
        </xdr:cNvPr>
        <xdr:cNvSpPr/>
      </xdr:nvSpPr>
      <xdr:spPr>
        <a:xfrm>
          <a:off x="6921500" y="701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27653</xdr:rowOff>
    </xdr:from>
    <xdr:to>
      <xdr:col>41</xdr:col>
      <xdr:colOff>50800</xdr:colOff>
      <xdr:row>41</xdr:row>
      <xdr:rowOff>33117</xdr:rowOff>
    </xdr:to>
    <xdr:cxnSp macro="">
      <xdr:nvCxnSpPr>
        <xdr:cNvPr id="140" name="直線コネクタ 139">
          <a:extLst>
            <a:ext uri="{FF2B5EF4-FFF2-40B4-BE49-F238E27FC236}">
              <a16:creationId xmlns:a16="http://schemas.microsoft.com/office/drawing/2014/main" id="{00000000-0008-0000-0100-00008C000000}"/>
            </a:ext>
          </a:extLst>
        </xdr:cNvPr>
        <xdr:cNvCxnSpPr/>
      </xdr:nvCxnSpPr>
      <xdr:spPr>
        <a:xfrm flipV="1">
          <a:off x="6972300" y="7057103"/>
          <a:ext cx="889000" cy="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3312</xdr:rowOff>
    </xdr:from>
    <xdr:ext cx="534377" cy="259045"/>
    <xdr:sp macro="" textlink="">
      <xdr:nvSpPr>
        <xdr:cNvPr id="141" name="n_1aveValue【道路】&#10;一人当たり延長">
          <a:extLst>
            <a:ext uri="{FF2B5EF4-FFF2-40B4-BE49-F238E27FC236}">
              <a16:creationId xmlns:a16="http://schemas.microsoft.com/office/drawing/2014/main" id="{00000000-0008-0000-0100-00008D000000}"/>
            </a:ext>
          </a:extLst>
        </xdr:cNvPr>
        <xdr:cNvSpPr txBox="1"/>
      </xdr:nvSpPr>
      <xdr:spPr>
        <a:xfrm>
          <a:off x="9359411" y="668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58000</xdr:rowOff>
    </xdr:from>
    <xdr:ext cx="534377" cy="259045"/>
    <xdr:sp macro="" textlink="">
      <xdr:nvSpPr>
        <xdr:cNvPr id="142" name="n_2aveValue【道路】&#10;一人当たり延長">
          <a:extLst>
            <a:ext uri="{FF2B5EF4-FFF2-40B4-BE49-F238E27FC236}">
              <a16:creationId xmlns:a16="http://schemas.microsoft.com/office/drawing/2014/main" id="{00000000-0008-0000-0100-00008E000000}"/>
            </a:ext>
          </a:extLst>
        </xdr:cNvPr>
        <xdr:cNvSpPr txBox="1"/>
      </xdr:nvSpPr>
      <xdr:spPr>
        <a:xfrm>
          <a:off x="8483111" y="674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51649</xdr:rowOff>
    </xdr:from>
    <xdr:ext cx="534377" cy="259045"/>
    <xdr:sp macro="" textlink="">
      <xdr:nvSpPr>
        <xdr:cNvPr id="143" name="n_3aveValue【道路】&#10;一人当たり延長">
          <a:extLst>
            <a:ext uri="{FF2B5EF4-FFF2-40B4-BE49-F238E27FC236}">
              <a16:creationId xmlns:a16="http://schemas.microsoft.com/office/drawing/2014/main" id="{00000000-0008-0000-0100-00008F000000}"/>
            </a:ext>
          </a:extLst>
        </xdr:cNvPr>
        <xdr:cNvSpPr txBox="1"/>
      </xdr:nvSpPr>
      <xdr:spPr>
        <a:xfrm>
          <a:off x="7594111" y="67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67693</xdr:rowOff>
    </xdr:from>
    <xdr:ext cx="534377" cy="259045"/>
    <xdr:sp macro="" textlink="">
      <xdr:nvSpPr>
        <xdr:cNvPr id="144" name="n_4aveValue【道路】&#10;一人当たり延長">
          <a:extLst>
            <a:ext uri="{FF2B5EF4-FFF2-40B4-BE49-F238E27FC236}">
              <a16:creationId xmlns:a16="http://schemas.microsoft.com/office/drawing/2014/main" id="{00000000-0008-0000-0100-000090000000}"/>
            </a:ext>
          </a:extLst>
        </xdr:cNvPr>
        <xdr:cNvSpPr txBox="1"/>
      </xdr:nvSpPr>
      <xdr:spPr>
        <a:xfrm>
          <a:off x="6705111" y="67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59579</xdr:rowOff>
    </xdr:from>
    <xdr:ext cx="534377" cy="259045"/>
    <xdr:sp macro="" textlink="">
      <xdr:nvSpPr>
        <xdr:cNvPr id="145" name="n_1mainValue【道路】&#10;一人当たり延長">
          <a:extLst>
            <a:ext uri="{FF2B5EF4-FFF2-40B4-BE49-F238E27FC236}">
              <a16:creationId xmlns:a16="http://schemas.microsoft.com/office/drawing/2014/main" id="{00000000-0008-0000-0100-000091000000}"/>
            </a:ext>
          </a:extLst>
        </xdr:cNvPr>
        <xdr:cNvSpPr txBox="1"/>
      </xdr:nvSpPr>
      <xdr:spPr>
        <a:xfrm>
          <a:off x="9359411" y="708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64452</xdr:rowOff>
    </xdr:from>
    <xdr:ext cx="534377" cy="259045"/>
    <xdr:sp macro="" textlink="">
      <xdr:nvSpPr>
        <xdr:cNvPr id="146" name="n_2mainValue【道路】&#10;一人当たり延長">
          <a:extLst>
            <a:ext uri="{FF2B5EF4-FFF2-40B4-BE49-F238E27FC236}">
              <a16:creationId xmlns:a16="http://schemas.microsoft.com/office/drawing/2014/main" id="{00000000-0008-0000-0100-000092000000}"/>
            </a:ext>
          </a:extLst>
        </xdr:cNvPr>
        <xdr:cNvSpPr txBox="1"/>
      </xdr:nvSpPr>
      <xdr:spPr>
        <a:xfrm>
          <a:off x="8483111" y="709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69580</xdr:rowOff>
    </xdr:from>
    <xdr:ext cx="534377" cy="259045"/>
    <xdr:sp macro="" textlink="">
      <xdr:nvSpPr>
        <xdr:cNvPr id="147" name="n_3mainValue【道路】&#10;一人当たり延長">
          <a:extLst>
            <a:ext uri="{FF2B5EF4-FFF2-40B4-BE49-F238E27FC236}">
              <a16:creationId xmlns:a16="http://schemas.microsoft.com/office/drawing/2014/main" id="{00000000-0008-0000-0100-000093000000}"/>
            </a:ext>
          </a:extLst>
        </xdr:cNvPr>
        <xdr:cNvSpPr txBox="1"/>
      </xdr:nvSpPr>
      <xdr:spPr>
        <a:xfrm>
          <a:off x="7594111" y="709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75044</xdr:rowOff>
    </xdr:from>
    <xdr:ext cx="534377" cy="259045"/>
    <xdr:sp macro="" textlink="">
      <xdr:nvSpPr>
        <xdr:cNvPr id="148" name="n_4mainValue【道路】&#10;一人当たり延長">
          <a:extLst>
            <a:ext uri="{FF2B5EF4-FFF2-40B4-BE49-F238E27FC236}">
              <a16:creationId xmlns:a16="http://schemas.microsoft.com/office/drawing/2014/main" id="{00000000-0008-0000-0100-000094000000}"/>
            </a:ext>
          </a:extLst>
        </xdr:cNvPr>
        <xdr:cNvSpPr txBox="1"/>
      </xdr:nvSpPr>
      <xdr:spPr>
        <a:xfrm>
          <a:off x="6705111" y="710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1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71846</xdr:rowOff>
    </xdr:from>
    <xdr:to>
      <xdr:col>24</xdr:col>
      <xdr:colOff>62865</xdr:colOff>
      <xdr:row>64</xdr:row>
      <xdr:rowOff>48985</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flipV="1">
          <a:off x="4634865" y="9501596"/>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52812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100-0000AF000000}"/>
            </a:ext>
          </a:extLst>
        </xdr:cNvPr>
        <xdr:cNvSpPr txBox="1"/>
      </xdr:nvSpPr>
      <xdr:spPr>
        <a:xfrm>
          <a:off x="4673600" y="1102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48985</xdr:rowOff>
    </xdr:from>
    <xdr:to>
      <xdr:col>24</xdr:col>
      <xdr:colOff>152400</xdr:colOff>
      <xdr:row>64</xdr:row>
      <xdr:rowOff>48985</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18523</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0000000-0008-0000-0100-0000B1000000}"/>
            </a:ext>
          </a:extLst>
        </xdr:cNvPr>
        <xdr:cNvSpPr txBox="1"/>
      </xdr:nvSpPr>
      <xdr:spPr>
        <a:xfrm>
          <a:off x="4673600" y="927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71846</xdr:rowOff>
    </xdr:from>
    <xdr:to>
      <xdr:col>24</xdr:col>
      <xdr:colOff>152400</xdr:colOff>
      <xdr:row>55</xdr:row>
      <xdr:rowOff>71846</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a:off x="4546600" y="950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51724</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100-0000B3000000}"/>
            </a:ext>
          </a:extLst>
        </xdr:cNvPr>
        <xdr:cNvSpPr txBox="1"/>
      </xdr:nvSpPr>
      <xdr:spPr>
        <a:xfrm>
          <a:off x="4673600" y="10338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73297</xdr:rowOff>
    </xdr:from>
    <xdr:to>
      <xdr:col>24</xdr:col>
      <xdr:colOff>114300</xdr:colOff>
      <xdr:row>61</xdr:row>
      <xdr:rowOff>3447</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45847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37374</xdr:rowOff>
    </xdr:from>
    <xdr:to>
      <xdr:col>20</xdr:col>
      <xdr:colOff>38100</xdr:colOff>
      <xdr:row>60</xdr:row>
      <xdr:rowOff>138974</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3746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22678</xdr:rowOff>
    </xdr:from>
    <xdr:to>
      <xdr:col>15</xdr:col>
      <xdr:colOff>101600</xdr:colOff>
      <xdr:row>60</xdr:row>
      <xdr:rowOff>124278</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2857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968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89626</xdr:rowOff>
    </xdr:from>
    <xdr:to>
      <xdr:col>24</xdr:col>
      <xdr:colOff>114300</xdr:colOff>
      <xdr:row>58</xdr:row>
      <xdr:rowOff>19776</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4584700" y="986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112503</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100-0000BF000000}"/>
            </a:ext>
          </a:extLst>
        </xdr:cNvPr>
        <xdr:cNvSpPr txBox="1"/>
      </xdr:nvSpPr>
      <xdr:spPr>
        <a:xfrm>
          <a:off x="4673600" y="971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66766</xdr:rowOff>
    </xdr:from>
    <xdr:to>
      <xdr:col>20</xdr:col>
      <xdr:colOff>38100</xdr:colOff>
      <xdr:row>57</xdr:row>
      <xdr:rowOff>168366</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3746500" y="983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117566</xdr:rowOff>
    </xdr:from>
    <xdr:to>
      <xdr:col>24</xdr:col>
      <xdr:colOff>63500</xdr:colOff>
      <xdr:row>57</xdr:row>
      <xdr:rowOff>140426</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3797300" y="989021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45538</xdr:rowOff>
    </xdr:from>
    <xdr:to>
      <xdr:col>15</xdr:col>
      <xdr:colOff>101600</xdr:colOff>
      <xdr:row>57</xdr:row>
      <xdr:rowOff>147138</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2857500" y="981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96338</xdr:rowOff>
    </xdr:from>
    <xdr:to>
      <xdr:col>19</xdr:col>
      <xdr:colOff>177800</xdr:colOff>
      <xdr:row>57</xdr:row>
      <xdr:rowOff>117566</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2908300" y="986898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22678</xdr:rowOff>
    </xdr:from>
    <xdr:to>
      <xdr:col>10</xdr:col>
      <xdr:colOff>165100</xdr:colOff>
      <xdr:row>57</xdr:row>
      <xdr:rowOff>124278</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1968500" y="97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73478</xdr:rowOff>
    </xdr:from>
    <xdr:to>
      <xdr:col>15</xdr:col>
      <xdr:colOff>50800</xdr:colOff>
      <xdr:row>57</xdr:row>
      <xdr:rowOff>96338</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2019300" y="98461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105954</xdr:rowOff>
    </xdr:from>
    <xdr:to>
      <xdr:col>6</xdr:col>
      <xdr:colOff>38100</xdr:colOff>
      <xdr:row>57</xdr:row>
      <xdr:rowOff>36104</xdr:rowOff>
    </xdr:to>
    <xdr:sp macro="" textlink="">
      <xdr:nvSpPr>
        <xdr:cNvPr id="198" name="楕円 197">
          <a:extLst>
            <a:ext uri="{FF2B5EF4-FFF2-40B4-BE49-F238E27FC236}">
              <a16:creationId xmlns:a16="http://schemas.microsoft.com/office/drawing/2014/main" id="{00000000-0008-0000-0100-0000C6000000}"/>
            </a:ext>
          </a:extLst>
        </xdr:cNvPr>
        <xdr:cNvSpPr/>
      </xdr:nvSpPr>
      <xdr:spPr>
        <a:xfrm>
          <a:off x="1079500" y="970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156754</xdr:rowOff>
    </xdr:from>
    <xdr:to>
      <xdr:col>10</xdr:col>
      <xdr:colOff>114300</xdr:colOff>
      <xdr:row>57</xdr:row>
      <xdr:rowOff>73478</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a:off x="1130300" y="9757954"/>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130101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115405</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74584</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41927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927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13443</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3582044" y="961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163665</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2705744" y="959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140805</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1816744" y="957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52631</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927744" y="948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9" name="テキスト ボックス 228">
          <a:extLst>
            <a:ext uri="{FF2B5EF4-FFF2-40B4-BE49-F238E27FC236}">
              <a16:creationId xmlns:a16="http://schemas.microsoft.com/office/drawing/2014/main" id="{00000000-0008-0000-0100-0000E5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00000000-0008-0000-01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39687</xdr:rowOff>
    </xdr:from>
    <xdr:to>
      <xdr:col>54</xdr:col>
      <xdr:colOff>189865</xdr:colOff>
      <xdr:row>64</xdr:row>
      <xdr:rowOff>71765</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flipV="1">
          <a:off x="10476865" y="9469437"/>
          <a:ext cx="0" cy="1575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75592</xdr:rowOff>
    </xdr:from>
    <xdr:ext cx="534377" cy="259045"/>
    <xdr:sp macro="" textlink="">
      <xdr:nvSpPr>
        <xdr:cNvPr id="232" name="【橋りょう・トンネル】&#10;一人当たり有形固定資産（償却資産）額最小値テキスト">
          <a:extLst>
            <a:ext uri="{FF2B5EF4-FFF2-40B4-BE49-F238E27FC236}">
              <a16:creationId xmlns:a16="http://schemas.microsoft.com/office/drawing/2014/main" id="{00000000-0008-0000-0100-0000E8000000}"/>
            </a:ext>
          </a:extLst>
        </xdr:cNvPr>
        <xdr:cNvSpPr txBox="1"/>
      </xdr:nvSpPr>
      <xdr:spPr>
        <a:xfrm>
          <a:off x="10515600" y="1104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71765</xdr:rowOff>
    </xdr:from>
    <xdr:to>
      <xdr:col>55</xdr:col>
      <xdr:colOff>88900</xdr:colOff>
      <xdr:row>64</xdr:row>
      <xdr:rowOff>71765</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10388600" y="11044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157814</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00000000-0008-0000-0100-0000EA000000}"/>
            </a:ext>
          </a:extLst>
        </xdr:cNvPr>
        <xdr:cNvSpPr txBox="1"/>
      </xdr:nvSpPr>
      <xdr:spPr>
        <a:xfrm>
          <a:off x="10515600" y="9244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39687</xdr:rowOff>
    </xdr:from>
    <xdr:to>
      <xdr:col>55</xdr:col>
      <xdr:colOff>88900</xdr:colOff>
      <xdr:row>55</xdr:row>
      <xdr:rowOff>39687</xdr:rowOff>
    </xdr:to>
    <xdr:cxnSp macro="">
      <xdr:nvCxnSpPr>
        <xdr:cNvPr id="235" name="直線コネクタ 234">
          <a:extLst>
            <a:ext uri="{FF2B5EF4-FFF2-40B4-BE49-F238E27FC236}">
              <a16:creationId xmlns:a16="http://schemas.microsoft.com/office/drawing/2014/main" id="{00000000-0008-0000-0100-0000EB000000}"/>
            </a:ext>
          </a:extLst>
        </xdr:cNvPr>
        <xdr:cNvCxnSpPr/>
      </xdr:nvCxnSpPr>
      <xdr:spPr>
        <a:xfrm>
          <a:off x="10388600" y="9469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35958</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00000000-0008-0000-0100-0000EC000000}"/>
            </a:ext>
          </a:extLst>
        </xdr:cNvPr>
        <xdr:cNvSpPr txBox="1"/>
      </xdr:nvSpPr>
      <xdr:spPr>
        <a:xfrm>
          <a:off x="10515600" y="106658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13081</xdr:rowOff>
    </xdr:from>
    <xdr:to>
      <xdr:col>55</xdr:col>
      <xdr:colOff>50800</xdr:colOff>
      <xdr:row>63</xdr:row>
      <xdr:rowOff>114681</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10426700" y="108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21130</xdr:rowOff>
    </xdr:from>
    <xdr:to>
      <xdr:col>50</xdr:col>
      <xdr:colOff>165100</xdr:colOff>
      <xdr:row>63</xdr:row>
      <xdr:rowOff>122730</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9588500" y="1082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55116</xdr:rowOff>
    </xdr:from>
    <xdr:to>
      <xdr:col>46</xdr:col>
      <xdr:colOff>38100</xdr:colOff>
      <xdr:row>63</xdr:row>
      <xdr:rowOff>156716</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8699500" y="1085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58620</xdr:rowOff>
    </xdr:from>
    <xdr:to>
      <xdr:col>41</xdr:col>
      <xdr:colOff>101600</xdr:colOff>
      <xdr:row>63</xdr:row>
      <xdr:rowOff>160220</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7810500" y="1085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63802</xdr:rowOff>
    </xdr:from>
    <xdr:to>
      <xdr:col>36</xdr:col>
      <xdr:colOff>165100</xdr:colOff>
      <xdr:row>63</xdr:row>
      <xdr:rowOff>165402</xdr:rowOff>
    </xdr:to>
    <xdr:sp macro="" textlink="">
      <xdr:nvSpPr>
        <xdr:cNvPr id="241" name="フローチャート: 判断 240">
          <a:extLst>
            <a:ext uri="{FF2B5EF4-FFF2-40B4-BE49-F238E27FC236}">
              <a16:creationId xmlns:a16="http://schemas.microsoft.com/office/drawing/2014/main" id="{00000000-0008-0000-0100-0000F1000000}"/>
            </a:ext>
          </a:extLst>
        </xdr:cNvPr>
        <xdr:cNvSpPr/>
      </xdr:nvSpPr>
      <xdr:spPr>
        <a:xfrm>
          <a:off x="6921500" y="1086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88290</xdr:rowOff>
    </xdr:from>
    <xdr:to>
      <xdr:col>55</xdr:col>
      <xdr:colOff>50800</xdr:colOff>
      <xdr:row>64</xdr:row>
      <xdr:rowOff>18440</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10426700" y="1088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3217</xdr:rowOff>
    </xdr:from>
    <xdr:ext cx="599010" cy="259045"/>
    <xdr:sp macro="" textlink="">
      <xdr:nvSpPr>
        <xdr:cNvPr id="248" name="【橋りょう・トンネル】&#10;一人当たり有形固定資産（償却資産）額該当値テキスト">
          <a:extLst>
            <a:ext uri="{FF2B5EF4-FFF2-40B4-BE49-F238E27FC236}">
              <a16:creationId xmlns:a16="http://schemas.microsoft.com/office/drawing/2014/main" id="{00000000-0008-0000-0100-0000F8000000}"/>
            </a:ext>
          </a:extLst>
        </xdr:cNvPr>
        <xdr:cNvSpPr txBox="1"/>
      </xdr:nvSpPr>
      <xdr:spPr>
        <a:xfrm>
          <a:off x="10515600" y="1080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91570</xdr:rowOff>
    </xdr:from>
    <xdr:to>
      <xdr:col>50</xdr:col>
      <xdr:colOff>165100</xdr:colOff>
      <xdr:row>64</xdr:row>
      <xdr:rowOff>21720</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9588500" y="1089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139090</xdr:rowOff>
    </xdr:from>
    <xdr:to>
      <xdr:col>55</xdr:col>
      <xdr:colOff>0</xdr:colOff>
      <xdr:row>63</xdr:row>
      <xdr:rowOff>142370</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9639300" y="10940440"/>
          <a:ext cx="838200" cy="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94748</xdr:rowOff>
    </xdr:from>
    <xdr:to>
      <xdr:col>46</xdr:col>
      <xdr:colOff>38100</xdr:colOff>
      <xdr:row>64</xdr:row>
      <xdr:rowOff>24898</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8699500" y="1089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142370</xdr:rowOff>
    </xdr:from>
    <xdr:to>
      <xdr:col>50</xdr:col>
      <xdr:colOff>114300</xdr:colOff>
      <xdr:row>63</xdr:row>
      <xdr:rowOff>145548</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8750300" y="10943720"/>
          <a:ext cx="889000" cy="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97796</xdr:rowOff>
    </xdr:from>
    <xdr:to>
      <xdr:col>41</xdr:col>
      <xdr:colOff>101600</xdr:colOff>
      <xdr:row>64</xdr:row>
      <xdr:rowOff>27946</xdr:rowOff>
    </xdr:to>
    <xdr:sp macro="" textlink="">
      <xdr:nvSpPr>
        <xdr:cNvPr id="253" name="楕円 252">
          <a:extLst>
            <a:ext uri="{FF2B5EF4-FFF2-40B4-BE49-F238E27FC236}">
              <a16:creationId xmlns:a16="http://schemas.microsoft.com/office/drawing/2014/main" id="{00000000-0008-0000-0100-0000FD000000}"/>
            </a:ext>
          </a:extLst>
        </xdr:cNvPr>
        <xdr:cNvSpPr/>
      </xdr:nvSpPr>
      <xdr:spPr>
        <a:xfrm>
          <a:off x="7810500" y="1089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145548</xdr:rowOff>
    </xdr:from>
    <xdr:to>
      <xdr:col>45</xdr:col>
      <xdr:colOff>177800</xdr:colOff>
      <xdr:row>63</xdr:row>
      <xdr:rowOff>148596</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flipV="1">
          <a:off x="7861300" y="1094689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111350</xdr:rowOff>
    </xdr:from>
    <xdr:to>
      <xdr:col>36</xdr:col>
      <xdr:colOff>165100</xdr:colOff>
      <xdr:row>64</xdr:row>
      <xdr:rowOff>41500</xdr:rowOff>
    </xdr:to>
    <xdr:sp macro="" textlink="">
      <xdr:nvSpPr>
        <xdr:cNvPr id="255" name="楕円 254">
          <a:extLst>
            <a:ext uri="{FF2B5EF4-FFF2-40B4-BE49-F238E27FC236}">
              <a16:creationId xmlns:a16="http://schemas.microsoft.com/office/drawing/2014/main" id="{00000000-0008-0000-0100-0000FF000000}"/>
            </a:ext>
          </a:extLst>
        </xdr:cNvPr>
        <xdr:cNvSpPr/>
      </xdr:nvSpPr>
      <xdr:spPr>
        <a:xfrm>
          <a:off x="6921500" y="1091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148596</xdr:rowOff>
    </xdr:from>
    <xdr:to>
      <xdr:col>41</xdr:col>
      <xdr:colOff>50800</xdr:colOff>
      <xdr:row>63</xdr:row>
      <xdr:rowOff>162150</xdr:rowOff>
    </xdr:to>
    <xdr:cxnSp macro="">
      <xdr:nvCxnSpPr>
        <xdr:cNvPr id="256" name="直線コネクタ 255">
          <a:extLst>
            <a:ext uri="{FF2B5EF4-FFF2-40B4-BE49-F238E27FC236}">
              <a16:creationId xmlns:a16="http://schemas.microsoft.com/office/drawing/2014/main" id="{00000000-0008-0000-0100-000000010000}"/>
            </a:ext>
          </a:extLst>
        </xdr:cNvPr>
        <xdr:cNvCxnSpPr/>
      </xdr:nvCxnSpPr>
      <xdr:spPr>
        <a:xfrm flipV="1">
          <a:off x="6972300" y="10949946"/>
          <a:ext cx="889000" cy="1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139257</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9327095" y="1059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1793</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8450795" y="1063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5297</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7561795" y="10635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10479</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6672795" y="10640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12847</xdr:rowOff>
    </xdr:from>
    <xdr:ext cx="599010" cy="259045"/>
    <xdr:sp macro="" textlink="">
      <xdr:nvSpPr>
        <xdr:cNvPr id="261" name="n_1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9327095" y="10985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16025</xdr:rowOff>
    </xdr:from>
    <xdr:ext cx="599010" cy="259045"/>
    <xdr:sp macro="" textlink="">
      <xdr:nvSpPr>
        <xdr:cNvPr id="262" name="n_2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8450795" y="1098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19073</xdr:rowOff>
    </xdr:from>
    <xdr:ext cx="599010" cy="259045"/>
    <xdr:sp macro="" textlink="">
      <xdr:nvSpPr>
        <xdr:cNvPr id="263" name="n_3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7561795" y="10991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32627</xdr:rowOff>
    </xdr:from>
    <xdr:ext cx="599010" cy="259045"/>
    <xdr:sp macro="" textlink="">
      <xdr:nvSpPr>
        <xdr:cNvPr id="264" name="n_4mainValue【橋りょう・トンネル】&#10;一人当たり有形固定資産（償却資産）額">
          <a:extLst>
            <a:ext uri="{FF2B5EF4-FFF2-40B4-BE49-F238E27FC236}">
              <a16:creationId xmlns:a16="http://schemas.microsoft.com/office/drawing/2014/main" id="{00000000-0008-0000-0100-000008010000}"/>
            </a:ext>
          </a:extLst>
        </xdr:cNvPr>
        <xdr:cNvSpPr txBox="1"/>
      </xdr:nvSpPr>
      <xdr:spPr>
        <a:xfrm>
          <a:off x="6672795" y="11005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00000000-0008-0000-0100-00001F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1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flipV="1">
          <a:off x="4634865" y="1341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00000000-0008-0000-0100-000023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340478" cy="259045"/>
    <xdr:sp macro="" textlink="">
      <xdr:nvSpPr>
        <xdr:cNvPr id="293" name="【公営住宅】&#10;有形固定資産減価償却率最大値テキスト">
          <a:extLst>
            <a:ext uri="{FF2B5EF4-FFF2-40B4-BE49-F238E27FC236}">
              <a16:creationId xmlns:a16="http://schemas.microsoft.com/office/drawing/2014/main" id="{00000000-0008-0000-0100-000025010000}"/>
            </a:ext>
          </a:extLst>
        </xdr:cNvPr>
        <xdr:cNvSpPr txBox="1"/>
      </xdr:nvSpPr>
      <xdr:spPr>
        <a:xfrm>
          <a:off x="4673600" y="1318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94" name="直線コネクタ 293">
          <a:extLst>
            <a:ext uri="{FF2B5EF4-FFF2-40B4-BE49-F238E27FC236}">
              <a16:creationId xmlns:a16="http://schemas.microsoft.com/office/drawing/2014/main" id="{00000000-0008-0000-0100-000026010000}"/>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75491</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100-000027010000}"/>
            </a:ext>
          </a:extLst>
        </xdr:cNvPr>
        <xdr:cNvSpPr txBox="1"/>
      </xdr:nvSpPr>
      <xdr:spPr>
        <a:xfrm>
          <a:off x="4673600" y="14134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52614</xdr:rowOff>
    </xdr:from>
    <xdr:to>
      <xdr:col>24</xdr:col>
      <xdr:colOff>114300</xdr:colOff>
      <xdr:row>83</xdr:row>
      <xdr:rowOff>154214</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45847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37919</xdr:rowOff>
    </xdr:from>
    <xdr:to>
      <xdr:col>20</xdr:col>
      <xdr:colOff>38100</xdr:colOff>
      <xdr:row>83</xdr:row>
      <xdr:rowOff>139519</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3746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29755</xdr:rowOff>
    </xdr:from>
    <xdr:to>
      <xdr:col>15</xdr:col>
      <xdr:colOff>101600</xdr:colOff>
      <xdr:row>83</xdr:row>
      <xdr:rowOff>131355</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2857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196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300" name="フローチャート: 判断 299">
          <a:extLst>
            <a:ext uri="{FF2B5EF4-FFF2-40B4-BE49-F238E27FC236}">
              <a16:creationId xmlns:a16="http://schemas.microsoft.com/office/drawing/2014/main" id="{00000000-0008-0000-0100-00002C010000}"/>
            </a:ext>
          </a:extLst>
        </xdr:cNvPr>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132624</xdr:rowOff>
    </xdr:from>
    <xdr:to>
      <xdr:col>24</xdr:col>
      <xdr:colOff>114300</xdr:colOff>
      <xdr:row>84</xdr:row>
      <xdr:rowOff>62774</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4584700" y="1436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111051</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100-000033010000}"/>
            </a:ext>
          </a:extLst>
        </xdr:cNvPr>
        <xdr:cNvSpPr txBox="1"/>
      </xdr:nvSpPr>
      <xdr:spPr>
        <a:xfrm>
          <a:off x="4673600" y="1434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106499</xdr:rowOff>
    </xdr:from>
    <xdr:to>
      <xdr:col>20</xdr:col>
      <xdr:colOff>38100</xdr:colOff>
      <xdr:row>84</xdr:row>
      <xdr:rowOff>36649</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3746500" y="143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157299</xdr:rowOff>
    </xdr:from>
    <xdr:to>
      <xdr:col>24</xdr:col>
      <xdr:colOff>63500</xdr:colOff>
      <xdr:row>84</xdr:row>
      <xdr:rowOff>11974</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3797300" y="1438764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41184</xdr:rowOff>
    </xdr:from>
    <xdr:to>
      <xdr:col>15</xdr:col>
      <xdr:colOff>101600</xdr:colOff>
      <xdr:row>83</xdr:row>
      <xdr:rowOff>142784</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2857500" y="1427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91984</xdr:rowOff>
    </xdr:from>
    <xdr:to>
      <xdr:col>19</xdr:col>
      <xdr:colOff>177800</xdr:colOff>
      <xdr:row>83</xdr:row>
      <xdr:rowOff>157299</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908300" y="1432233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166914</xdr:rowOff>
    </xdr:from>
    <xdr:to>
      <xdr:col>10</xdr:col>
      <xdr:colOff>165100</xdr:colOff>
      <xdr:row>83</xdr:row>
      <xdr:rowOff>97064</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968500" y="14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46264</xdr:rowOff>
    </xdr:from>
    <xdr:to>
      <xdr:col>15</xdr:col>
      <xdr:colOff>50800</xdr:colOff>
      <xdr:row>83</xdr:row>
      <xdr:rowOff>91984</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2019300" y="1427661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132624</xdr:rowOff>
    </xdr:from>
    <xdr:to>
      <xdr:col>6</xdr:col>
      <xdr:colOff>38100</xdr:colOff>
      <xdr:row>83</xdr:row>
      <xdr:rowOff>62774</xdr:rowOff>
    </xdr:to>
    <xdr:sp macro="" textlink="">
      <xdr:nvSpPr>
        <xdr:cNvPr id="314" name="楕円 313">
          <a:extLst>
            <a:ext uri="{FF2B5EF4-FFF2-40B4-BE49-F238E27FC236}">
              <a16:creationId xmlns:a16="http://schemas.microsoft.com/office/drawing/2014/main" id="{00000000-0008-0000-0100-00003A010000}"/>
            </a:ext>
          </a:extLst>
        </xdr:cNvPr>
        <xdr:cNvSpPr/>
      </xdr:nvSpPr>
      <xdr:spPr>
        <a:xfrm>
          <a:off x="1079500" y="1419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11974</xdr:rowOff>
    </xdr:from>
    <xdr:to>
      <xdr:col>10</xdr:col>
      <xdr:colOff>114300</xdr:colOff>
      <xdr:row>83</xdr:row>
      <xdr:rowOff>46264</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1130300" y="1424232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156046</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100-00003C010000}"/>
            </a:ext>
          </a:extLst>
        </xdr:cNvPr>
        <xdr:cNvSpPr txBox="1"/>
      </xdr:nvSpPr>
      <xdr:spPr>
        <a:xfrm>
          <a:off x="35820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147882</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100-00003D010000}"/>
            </a:ext>
          </a:extLst>
        </xdr:cNvPr>
        <xdr:cNvSpPr txBox="1"/>
      </xdr:nvSpPr>
      <xdr:spPr>
        <a:xfrm>
          <a:off x="2705744" y="1403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114316</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100-00003E010000}"/>
            </a:ext>
          </a:extLst>
        </xdr:cNvPr>
        <xdr:cNvSpPr txBox="1"/>
      </xdr:nvSpPr>
      <xdr:spPr>
        <a:xfrm>
          <a:off x="1816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80027</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100-00003F010000}"/>
            </a:ext>
          </a:extLst>
        </xdr:cNvPr>
        <xdr:cNvSpPr txBox="1"/>
      </xdr:nvSpPr>
      <xdr:spPr>
        <a:xfrm>
          <a:off x="927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27776</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100-000040010000}"/>
            </a:ext>
          </a:extLst>
        </xdr:cNvPr>
        <xdr:cNvSpPr txBox="1"/>
      </xdr:nvSpPr>
      <xdr:spPr>
        <a:xfrm>
          <a:off x="3582044" y="1442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133911</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100-000041010000}"/>
            </a:ext>
          </a:extLst>
        </xdr:cNvPr>
        <xdr:cNvSpPr txBox="1"/>
      </xdr:nvSpPr>
      <xdr:spPr>
        <a:xfrm>
          <a:off x="27057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113591</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100-000042010000}"/>
            </a:ext>
          </a:extLst>
        </xdr:cNvPr>
        <xdr:cNvSpPr txBox="1"/>
      </xdr:nvSpPr>
      <xdr:spPr>
        <a:xfrm>
          <a:off x="1816744" y="1400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79301</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100-000043010000}"/>
            </a:ext>
          </a:extLst>
        </xdr:cNvPr>
        <xdr:cNvSpPr txBox="1"/>
      </xdr:nvSpPr>
      <xdr:spPr>
        <a:xfrm>
          <a:off x="927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1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00000000-0008-0000-0100-000059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0000000-0008-0000-0100-00005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152857</xdr:rowOff>
    </xdr:from>
    <xdr:to>
      <xdr:col>54</xdr:col>
      <xdr:colOff>189865</xdr:colOff>
      <xdr:row>86</xdr:row>
      <xdr:rowOff>107290</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flipV="1">
          <a:off x="10476865" y="13525957"/>
          <a:ext cx="0" cy="1326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111117</xdr:rowOff>
    </xdr:from>
    <xdr:ext cx="469744" cy="259045"/>
    <xdr:sp macro="" textlink="">
      <xdr:nvSpPr>
        <xdr:cNvPr id="348" name="【公営住宅】&#10;一人当たり面積最小値テキスト">
          <a:extLst>
            <a:ext uri="{FF2B5EF4-FFF2-40B4-BE49-F238E27FC236}">
              <a16:creationId xmlns:a16="http://schemas.microsoft.com/office/drawing/2014/main" id="{00000000-0008-0000-0100-00005C010000}"/>
            </a:ext>
          </a:extLst>
        </xdr:cNvPr>
        <xdr:cNvSpPr txBox="1"/>
      </xdr:nvSpPr>
      <xdr:spPr>
        <a:xfrm>
          <a:off x="10515600" y="1485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107290</xdr:rowOff>
    </xdr:from>
    <xdr:to>
      <xdr:col>55</xdr:col>
      <xdr:colOff>88900</xdr:colOff>
      <xdr:row>86</xdr:row>
      <xdr:rowOff>107290</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485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99534</xdr:rowOff>
    </xdr:from>
    <xdr:ext cx="534377" cy="259045"/>
    <xdr:sp macro="" textlink="">
      <xdr:nvSpPr>
        <xdr:cNvPr id="350" name="【公営住宅】&#10;一人当たり面積最大値テキスト">
          <a:extLst>
            <a:ext uri="{FF2B5EF4-FFF2-40B4-BE49-F238E27FC236}">
              <a16:creationId xmlns:a16="http://schemas.microsoft.com/office/drawing/2014/main" id="{00000000-0008-0000-0100-00005E010000}"/>
            </a:ext>
          </a:extLst>
        </xdr:cNvPr>
        <xdr:cNvSpPr txBox="1"/>
      </xdr:nvSpPr>
      <xdr:spPr>
        <a:xfrm>
          <a:off x="10515600" y="133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152857</xdr:rowOff>
    </xdr:from>
    <xdr:to>
      <xdr:col>55</xdr:col>
      <xdr:colOff>88900</xdr:colOff>
      <xdr:row>78</xdr:row>
      <xdr:rowOff>152857</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10388600" y="1352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38371</xdr:rowOff>
    </xdr:from>
    <xdr:ext cx="469744" cy="259045"/>
    <xdr:sp macro="" textlink="">
      <xdr:nvSpPr>
        <xdr:cNvPr id="352" name="【公営住宅】&#10;一人当たり面積平均値テキスト">
          <a:extLst>
            <a:ext uri="{FF2B5EF4-FFF2-40B4-BE49-F238E27FC236}">
              <a16:creationId xmlns:a16="http://schemas.microsoft.com/office/drawing/2014/main" id="{00000000-0008-0000-0100-000060010000}"/>
            </a:ext>
          </a:extLst>
        </xdr:cNvPr>
        <xdr:cNvSpPr txBox="1"/>
      </xdr:nvSpPr>
      <xdr:spPr>
        <a:xfrm>
          <a:off x="10515600" y="144401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15494</xdr:rowOff>
    </xdr:from>
    <xdr:to>
      <xdr:col>55</xdr:col>
      <xdr:colOff>50800</xdr:colOff>
      <xdr:row>85</xdr:row>
      <xdr:rowOff>117094</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10426700" y="145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9931</xdr:rowOff>
    </xdr:from>
    <xdr:to>
      <xdr:col>50</xdr:col>
      <xdr:colOff>165100</xdr:colOff>
      <xdr:row>85</xdr:row>
      <xdr:rowOff>111531</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9588500" y="1458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24104</xdr:rowOff>
    </xdr:from>
    <xdr:to>
      <xdr:col>46</xdr:col>
      <xdr:colOff>38100</xdr:colOff>
      <xdr:row>85</xdr:row>
      <xdr:rowOff>125704</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8699500" y="1459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46507</xdr:rowOff>
    </xdr:from>
    <xdr:to>
      <xdr:col>41</xdr:col>
      <xdr:colOff>101600</xdr:colOff>
      <xdr:row>85</xdr:row>
      <xdr:rowOff>148107</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7810500" y="1461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36297</xdr:rowOff>
    </xdr:from>
    <xdr:to>
      <xdr:col>36</xdr:col>
      <xdr:colOff>165100</xdr:colOff>
      <xdr:row>85</xdr:row>
      <xdr:rowOff>137897</xdr:rowOff>
    </xdr:to>
    <xdr:sp macro="" textlink="">
      <xdr:nvSpPr>
        <xdr:cNvPr id="357" name="フローチャート: 判断 356">
          <a:extLst>
            <a:ext uri="{FF2B5EF4-FFF2-40B4-BE49-F238E27FC236}">
              <a16:creationId xmlns:a16="http://schemas.microsoft.com/office/drawing/2014/main" id="{00000000-0008-0000-0100-000065010000}"/>
            </a:ext>
          </a:extLst>
        </xdr:cNvPr>
        <xdr:cNvSpPr/>
      </xdr:nvSpPr>
      <xdr:spPr>
        <a:xfrm>
          <a:off x="6921500" y="1460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38582</xdr:rowOff>
    </xdr:from>
    <xdr:to>
      <xdr:col>55</xdr:col>
      <xdr:colOff>50800</xdr:colOff>
      <xdr:row>85</xdr:row>
      <xdr:rowOff>140182</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10426700" y="1461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17009</xdr:rowOff>
    </xdr:from>
    <xdr:ext cx="469744" cy="259045"/>
    <xdr:sp macro="" textlink="">
      <xdr:nvSpPr>
        <xdr:cNvPr id="364" name="【公営住宅】&#10;一人当たり面積該当値テキスト">
          <a:extLst>
            <a:ext uri="{FF2B5EF4-FFF2-40B4-BE49-F238E27FC236}">
              <a16:creationId xmlns:a16="http://schemas.microsoft.com/office/drawing/2014/main" id="{00000000-0008-0000-0100-00006C010000}"/>
            </a:ext>
          </a:extLst>
        </xdr:cNvPr>
        <xdr:cNvSpPr txBox="1"/>
      </xdr:nvSpPr>
      <xdr:spPr>
        <a:xfrm>
          <a:off x="10515600" y="145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44526</xdr:rowOff>
    </xdr:from>
    <xdr:to>
      <xdr:col>50</xdr:col>
      <xdr:colOff>165100</xdr:colOff>
      <xdr:row>85</xdr:row>
      <xdr:rowOff>146126</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9588500" y="1461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89382</xdr:rowOff>
    </xdr:from>
    <xdr:to>
      <xdr:col>55</xdr:col>
      <xdr:colOff>0</xdr:colOff>
      <xdr:row>85</xdr:row>
      <xdr:rowOff>95326</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9639300" y="14662632"/>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74016</xdr:rowOff>
    </xdr:from>
    <xdr:to>
      <xdr:col>46</xdr:col>
      <xdr:colOff>38100</xdr:colOff>
      <xdr:row>86</xdr:row>
      <xdr:rowOff>4166</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8699500" y="1464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95326</xdr:rowOff>
    </xdr:from>
    <xdr:to>
      <xdr:col>50</xdr:col>
      <xdr:colOff>114300</xdr:colOff>
      <xdr:row>85</xdr:row>
      <xdr:rowOff>124816</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8750300" y="14668576"/>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87655</xdr:rowOff>
    </xdr:from>
    <xdr:to>
      <xdr:col>41</xdr:col>
      <xdr:colOff>101600</xdr:colOff>
      <xdr:row>86</xdr:row>
      <xdr:rowOff>17805</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7810500" y="1466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124816</xdr:rowOff>
    </xdr:from>
    <xdr:to>
      <xdr:col>45</xdr:col>
      <xdr:colOff>177800</xdr:colOff>
      <xdr:row>85</xdr:row>
      <xdr:rowOff>138455</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7861300" y="14698066"/>
          <a:ext cx="889000" cy="1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92075</xdr:rowOff>
    </xdr:from>
    <xdr:to>
      <xdr:col>36</xdr:col>
      <xdr:colOff>165100</xdr:colOff>
      <xdr:row>86</xdr:row>
      <xdr:rowOff>22225</xdr:rowOff>
    </xdr:to>
    <xdr:sp macro="" textlink="">
      <xdr:nvSpPr>
        <xdr:cNvPr id="371" name="楕円 370">
          <a:extLst>
            <a:ext uri="{FF2B5EF4-FFF2-40B4-BE49-F238E27FC236}">
              <a16:creationId xmlns:a16="http://schemas.microsoft.com/office/drawing/2014/main" id="{00000000-0008-0000-0100-000073010000}"/>
            </a:ext>
          </a:extLst>
        </xdr:cNvPr>
        <xdr:cNvSpPr/>
      </xdr:nvSpPr>
      <xdr:spPr>
        <a:xfrm>
          <a:off x="6921500" y="1466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138455</xdr:rowOff>
    </xdr:from>
    <xdr:to>
      <xdr:col>41</xdr:col>
      <xdr:colOff>50800</xdr:colOff>
      <xdr:row>85</xdr:row>
      <xdr:rowOff>142875</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flipV="1">
          <a:off x="6972300" y="14711705"/>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128058</xdr:rowOff>
    </xdr:from>
    <xdr:ext cx="469744" cy="259045"/>
    <xdr:sp macro="" textlink="">
      <xdr:nvSpPr>
        <xdr:cNvPr id="373" name="n_1aveValue【公営住宅】&#10;一人当たり面積">
          <a:extLst>
            <a:ext uri="{FF2B5EF4-FFF2-40B4-BE49-F238E27FC236}">
              <a16:creationId xmlns:a16="http://schemas.microsoft.com/office/drawing/2014/main" id="{00000000-0008-0000-0100-000075010000}"/>
            </a:ext>
          </a:extLst>
        </xdr:cNvPr>
        <xdr:cNvSpPr txBox="1"/>
      </xdr:nvSpPr>
      <xdr:spPr>
        <a:xfrm>
          <a:off x="9391727" y="1435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142231</xdr:rowOff>
    </xdr:from>
    <xdr:ext cx="469744" cy="259045"/>
    <xdr:sp macro="" textlink="">
      <xdr:nvSpPr>
        <xdr:cNvPr id="374" name="n_2aveValue【公営住宅】&#10;一人当たり面積">
          <a:extLst>
            <a:ext uri="{FF2B5EF4-FFF2-40B4-BE49-F238E27FC236}">
              <a16:creationId xmlns:a16="http://schemas.microsoft.com/office/drawing/2014/main" id="{00000000-0008-0000-0100-000076010000}"/>
            </a:ext>
          </a:extLst>
        </xdr:cNvPr>
        <xdr:cNvSpPr txBox="1"/>
      </xdr:nvSpPr>
      <xdr:spPr>
        <a:xfrm>
          <a:off x="8515427" y="1437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164634</xdr:rowOff>
    </xdr:from>
    <xdr:ext cx="469744" cy="259045"/>
    <xdr:sp macro="" textlink="">
      <xdr:nvSpPr>
        <xdr:cNvPr id="375" name="n_3aveValue【公営住宅】&#10;一人当たり面積">
          <a:extLst>
            <a:ext uri="{FF2B5EF4-FFF2-40B4-BE49-F238E27FC236}">
              <a16:creationId xmlns:a16="http://schemas.microsoft.com/office/drawing/2014/main" id="{00000000-0008-0000-0100-000077010000}"/>
            </a:ext>
          </a:extLst>
        </xdr:cNvPr>
        <xdr:cNvSpPr txBox="1"/>
      </xdr:nvSpPr>
      <xdr:spPr>
        <a:xfrm>
          <a:off x="7626427" y="143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154424</xdr:rowOff>
    </xdr:from>
    <xdr:ext cx="469744" cy="259045"/>
    <xdr:sp macro="" textlink="">
      <xdr:nvSpPr>
        <xdr:cNvPr id="376" name="n_4aveValue【公営住宅】&#10;一人当たり面積">
          <a:extLst>
            <a:ext uri="{FF2B5EF4-FFF2-40B4-BE49-F238E27FC236}">
              <a16:creationId xmlns:a16="http://schemas.microsoft.com/office/drawing/2014/main" id="{00000000-0008-0000-0100-000078010000}"/>
            </a:ext>
          </a:extLst>
        </xdr:cNvPr>
        <xdr:cNvSpPr txBox="1"/>
      </xdr:nvSpPr>
      <xdr:spPr>
        <a:xfrm>
          <a:off x="6737427" y="143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137253</xdr:rowOff>
    </xdr:from>
    <xdr:ext cx="469744" cy="259045"/>
    <xdr:sp macro="" textlink="">
      <xdr:nvSpPr>
        <xdr:cNvPr id="377" name="n_1mainValue【公営住宅】&#10;一人当たり面積">
          <a:extLst>
            <a:ext uri="{FF2B5EF4-FFF2-40B4-BE49-F238E27FC236}">
              <a16:creationId xmlns:a16="http://schemas.microsoft.com/office/drawing/2014/main" id="{00000000-0008-0000-0100-000079010000}"/>
            </a:ext>
          </a:extLst>
        </xdr:cNvPr>
        <xdr:cNvSpPr txBox="1"/>
      </xdr:nvSpPr>
      <xdr:spPr>
        <a:xfrm>
          <a:off x="9391727" y="14710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166743</xdr:rowOff>
    </xdr:from>
    <xdr:ext cx="469744" cy="259045"/>
    <xdr:sp macro="" textlink="">
      <xdr:nvSpPr>
        <xdr:cNvPr id="378" name="n_2mainValue【公営住宅】&#10;一人当たり面積">
          <a:extLst>
            <a:ext uri="{FF2B5EF4-FFF2-40B4-BE49-F238E27FC236}">
              <a16:creationId xmlns:a16="http://schemas.microsoft.com/office/drawing/2014/main" id="{00000000-0008-0000-0100-00007A010000}"/>
            </a:ext>
          </a:extLst>
        </xdr:cNvPr>
        <xdr:cNvSpPr txBox="1"/>
      </xdr:nvSpPr>
      <xdr:spPr>
        <a:xfrm>
          <a:off x="8515427" y="1473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8932</xdr:rowOff>
    </xdr:from>
    <xdr:ext cx="469744" cy="259045"/>
    <xdr:sp macro="" textlink="">
      <xdr:nvSpPr>
        <xdr:cNvPr id="379" name="n_3mainValue【公営住宅】&#10;一人当たり面積">
          <a:extLst>
            <a:ext uri="{FF2B5EF4-FFF2-40B4-BE49-F238E27FC236}">
              <a16:creationId xmlns:a16="http://schemas.microsoft.com/office/drawing/2014/main" id="{00000000-0008-0000-0100-00007B010000}"/>
            </a:ext>
          </a:extLst>
        </xdr:cNvPr>
        <xdr:cNvSpPr txBox="1"/>
      </xdr:nvSpPr>
      <xdr:spPr>
        <a:xfrm>
          <a:off x="7626427" y="1475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13352</xdr:rowOff>
    </xdr:from>
    <xdr:ext cx="469744" cy="259045"/>
    <xdr:sp macro="" textlink="">
      <xdr:nvSpPr>
        <xdr:cNvPr id="380" name="n_4mainValue【公営住宅】&#10;一人当たり面積">
          <a:extLst>
            <a:ext uri="{FF2B5EF4-FFF2-40B4-BE49-F238E27FC236}">
              <a16:creationId xmlns:a16="http://schemas.microsoft.com/office/drawing/2014/main" id="{00000000-0008-0000-0100-00007C010000}"/>
            </a:ext>
          </a:extLst>
        </xdr:cNvPr>
        <xdr:cNvSpPr txBox="1"/>
      </xdr:nvSpPr>
      <xdr:spPr>
        <a:xfrm>
          <a:off x="6737427" y="1475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id="{00000000-0008-0000-0100-000095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30480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flipV="1">
          <a:off x="4634865" y="17123229"/>
          <a:ext cx="0" cy="1595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407" name="【港湾・漁港】&#10;有形固定資産減価償却率最小値テキスト">
          <a:extLst>
            <a:ext uri="{FF2B5EF4-FFF2-40B4-BE49-F238E27FC236}">
              <a16:creationId xmlns:a16="http://schemas.microsoft.com/office/drawing/2014/main" id="{00000000-0008-0000-0100-000097010000}"/>
            </a:ext>
          </a:extLst>
        </xdr:cNvPr>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409" name="【港湾・漁港】&#10;有形固定資産減価償却率最大値テキスト">
          <a:extLst>
            <a:ext uri="{FF2B5EF4-FFF2-40B4-BE49-F238E27FC236}">
              <a16:creationId xmlns:a16="http://schemas.microsoft.com/office/drawing/2014/main" id="{00000000-0008-0000-0100-000099010000}"/>
            </a:ext>
          </a:extLst>
        </xdr:cNvPr>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134456</xdr:rowOff>
    </xdr:from>
    <xdr:ext cx="405111" cy="259045"/>
    <xdr:sp macro="" textlink="">
      <xdr:nvSpPr>
        <xdr:cNvPr id="411" name="【港湾・漁港】&#10;有形固定資産減価償却率平均値テキスト">
          <a:extLst>
            <a:ext uri="{FF2B5EF4-FFF2-40B4-BE49-F238E27FC236}">
              <a16:creationId xmlns:a16="http://schemas.microsoft.com/office/drawing/2014/main" id="{00000000-0008-0000-0100-00009B010000}"/>
            </a:ext>
          </a:extLst>
        </xdr:cNvPr>
        <xdr:cNvSpPr txBox="1"/>
      </xdr:nvSpPr>
      <xdr:spPr>
        <a:xfrm>
          <a:off x="4673600" y="181367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156029</xdr:rowOff>
    </xdr:from>
    <xdr:to>
      <xdr:col>24</xdr:col>
      <xdr:colOff>114300</xdr:colOff>
      <xdr:row>106</xdr:row>
      <xdr:rowOff>86179</xdr:rowOff>
    </xdr:to>
    <xdr:sp macro="" textlink="">
      <xdr:nvSpPr>
        <xdr:cNvPr id="412" name="フローチャート: 判断 411">
          <a:extLst>
            <a:ext uri="{FF2B5EF4-FFF2-40B4-BE49-F238E27FC236}">
              <a16:creationId xmlns:a16="http://schemas.microsoft.com/office/drawing/2014/main" id="{00000000-0008-0000-0100-00009C010000}"/>
            </a:ext>
          </a:extLst>
        </xdr:cNvPr>
        <xdr:cNvSpPr/>
      </xdr:nvSpPr>
      <xdr:spPr>
        <a:xfrm>
          <a:off x="4584700" y="181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105411</xdr:rowOff>
    </xdr:from>
    <xdr:to>
      <xdr:col>20</xdr:col>
      <xdr:colOff>38100</xdr:colOff>
      <xdr:row>106</xdr:row>
      <xdr:rowOff>35561</xdr:rowOff>
    </xdr:to>
    <xdr:sp macro="" textlink="">
      <xdr:nvSpPr>
        <xdr:cNvPr id="413" name="フローチャート: 判断 412">
          <a:extLst>
            <a:ext uri="{FF2B5EF4-FFF2-40B4-BE49-F238E27FC236}">
              <a16:creationId xmlns:a16="http://schemas.microsoft.com/office/drawing/2014/main" id="{00000000-0008-0000-0100-00009D010000}"/>
            </a:ext>
          </a:extLst>
        </xdr:cNvPr>
        <xdr:cNvSpPr/>
      </xdr:nvSpPr>
      <xdr:spPr>
        <a:xfrm>
          <a:off x="3746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82550</xdr:rowOff>
    </xdr:from>
    <xdr:to>
      <xdr:col>15</xdr:col>
      <xdr:colOff>101600</xdr:colOff>
      <xdr:row>106</xdr:row>
      <xdr:rowOff>12700</xdr:rowOff>
    </xdr:to>
    <xdr:sp macro="" textlink="">
      <xdr:nvSpPr>
        <xdr:cNvPr id="414" name="フローチャート: 判断 413">
          <a:extLst>
            <a:ext uri="{FF2B5EF4-FFF2-40B4-BE49-F238E27FC236}">
              <a16:creationId xmlns:a16="http://schemas.microsoft.com/office/drawing/2014/main" id="{00000000-0008-0000-0100-00009E010000}"/>
            </a:ext>
          </a:extLst>
        </xdr:cNvPr>
        <xdr:cNvSpPr/>
      </xdr:nvSpPr>
      <xdr:spPr>
        <a:xfrm>
          <a:off x="2857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17236</xdr:rowOff>
    </xdr:from>
    <xdr:to>
      <xdr:col>10</xdr:col>
      <xdr:colOff>165100</xdr:colOff>
      <xdr:row>105</xdr:row>
      <xdr:rowOff>118836</xdr:rowOff>
    </xdr:to>
    <xdr:sp macro="" textlink="">
      <xdr:nvSpPr>
        <xdr:cNvPr id="415" name="フローチャート: 判断 414">
          <a:extLst>
            <a:ext uri="{FF2B5EF4-FFF2-40B4-BE49-F238E27FC236}">
              <a16:creationId xmlns:a16="http://schemas.microsoft.com/office/drawing/2014/main" id="{00000000-0008-0000-0100-00009F010000}"/>
            </a:ext>
          </a:extLst>
        </xdr:cNvPr>
        <xdr:cNvSpPr/>
      </xdr:nvSpPr>
      <xdr:spPr>
        <a:xfrm>
          <a:off x="1968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126637</xdr:rowOff>
    </xdr:from>
    <xdr:to>
      <xdr:col>6</xdr:col>
      <xdr:colOff>38100</xdr:colOff>
      <xdr:row>103</xdr:row>
      <xdr:rowOff>56787</xdr:rowOff>
    </xdr:to>
    <xdr:sp macro="" textlink="">
      <xdr:nvSpPr>
        <xdr:cNvPr id="416" name="フローチャート: 判断 415">
          <a:extLst>
            <a:ext uri="{FF2B5EF4-FFF2-40B4-BE49-F238E27FC236}">
              <a16:creationId xmlns:a16="http://schemas.microsoft.com/office/drawing/2014/main" id="{00000000-0008-0000-0100-0000A0010000}"/>
            </a:ext>
          </a:extLst>
        </xdr:cNvPr>
        <xdr:cNvSpPr/>
      </xdr:nvSpPr>
      <xdr:spPr>
        <a:xfrm>
          <a:off x="1079500" y="1761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139700</xdr:rowOff>
    </xdr:from>
    <xdr:to>
      <xdr:col>24</xdr:col>
      <xdr:colOff>114300</xdr:colOff>
      <xdr:row>104</xdr:row>
      <xdr:rowOff>69850</xdr:rowOff>
    </xdr:to>
    <xdr:sp macro="" textlink="">
      <xdr:nvSpPr>
        <xdr:cNvPr id="422" name="楕円 421">
          <a:extLst>
            <a:ext uri="{FF2B5EF4-FFF2-40B4-BE49-F238E27FC236}">
              <a16:creationId xmlns:a16="http://schemas.microsoft.com/office/drawing/2014/main" id="{00000000-0008-0000-0100-0000A6010000}"/>
            </a:ext>
          </a:extLst>
        </xdr:cNvPr>
        <xdr:cNvSpPr/>
      </xdr:nvSpPr>
      <xdr:spPr>
        <a:xfrm>
          <a:off x="45847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162577</xdr:rowOff>
    </xdr:from>
    <xdr:ext cx="405111" cy="259045"/>
    <xdr:sp macro="" textlink="">
      <xdr:nvSpPr>
        <xdr:cNvPr id="423" name="【港湾・漁港】&#10;有形固定資産減価償却率該当値テキスト">
          <a:extLst>
            <a:ext uri="{FF2B5EF4-FFF2-40B4-BE49-F238E27FC236}">
              <a16:creationId xmlns:a16="http://schemas.microsoft.com/office/drawing/2014/main" id="{00000000-0008-0000-0100-0000A7010000}"/>
            </a:ext>
          </a:extLst>
        </xdr:cNvPr>
        <xdr:cNvSpPr txBox="1"/>
      </xdr:nvSpPr>
      <xdr:spPr>
        <a:xfrm>
          <a:off x="4673600"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107043</xdr:rowOff>
    </xdr:from>
    <xdr:to>
      <xdr:col>20</xdr:col>
      <xdr:colOff>38100</xdr:colOff>
      <xdr:row>104</xdr:row>
      <xdr:rowOff>37193</xdr:rowOff>
    </xdr:to>
    <xdr:sp macro="" textlink="">
      <xdr:nvSpPr>
        <xdr:cNvPr id="424" name="楕円 423">
          <a:extLst>
            <a:ext uri="{FF2B5EF4-FFF2-40B4-BE49-F238E27FC236}">
              <a16:creationId xmlns:a16="http://schemas.microsoft.com/office/drawing/2014/main" id="{00000000-0008-0000-0100-0000A8010000}"/>
            </a:ext>
          </a:extLst>
        </xdr:cNvPr>
        <xdr:cNvSpPr/>
      </xdr:nvSpPr>
      <xdr:spPr>
        <a:xfrm>
          <a:off x="37465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157843</xdr:rowOff>
    </xdr:from>
    <xdr:to>
      <xdr:col>24</xdr:col>
      <xdr:colOff>63500</xdr:colOff>
      <xdr:row>104</xdr:row>
      <xdr:rowOff>19050</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3797300" y="1781719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77651</xdr:rowOff>
    </xdr:from>
    <xdr:to>
      <xdr:col>15</xdr:col>
      <xdr:colOff>101600</xdr:colOff>
      <xdr:row>104</xdr:row>
      <xdr:rowOff>7801</xdr:rowOff>
    </xdr:to>
    <xdr:sp macro="" textlink="">
      <xdr:nvSpPr>
        <xdr:cNvPr id="426" name="楕円 425">
          <a:extLst>
            <a:ext uri="{FF2B5EF4-FFF2-40B4-BE49-F238E27FC236}">
              <a16:creationId xmlns:a16="http://schemas.microsoft.com/office/drawing/2014/main" id="{00000000-0008-0000-0100-0000AA010000}"/>
            </a:ext>
          </a:extLst>
        </xdr:cNvPr>
        <xdr:cNvSpPr/>
      </xdr:nvSpPr>
      <xdr:spPr>
        <a:xfrm>
          <a:off x="2857500" y="1773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128451</xdr:rowOff>
    </xdr:from>
    <xdr:to>
      <xdr:col>19</xdr:col>
      <xdr:colOff>177800</xdr:colOff>
      <xdr:row>103</xdr:row>
      <xdr:rowOff>157843</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2908300" y="1778780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162561</xdr:rowOff>
    </xdr:from>
    <xdr:to>
      <xdr:col>10</xdr:col>
      <xdr:colOff>165100</xdr:colOff>
      <xdr:row>103</xdr:row>
      <xdr:rowOff>92711</xdr:rowOff>
    </xdr:to>
    <xdr:sp macro="" textlink="">
      <xdr:nvSpPr>
        <xdr:cNvPr id="428" name="楕円 427">
          <a:extLst>
            <a:ext uri="{FF2B5EF4-FFF2-40B4-BE49-F238E27FC236}">
              <a16:creationId xmlns:a16="http://schemas.microsoft.com/office/drawing/2014/main" id="{00000000-0008-0000-0100-0000AC010000}"/>
            </a:ext>
          </a:extLst>
        </xdr:cNvPr>
        <xdr:cNvSpPr/>
      </xdr:nvSpPr>
      <xdr:spPr>
        <a:xfrm>
          <a:off x="1968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41911</xdr:rowOff>
    </xdr:from>
    <xdr:to>
      <xdr:col>15</xdr:col>
      <xdr:colOff>50800</xdr:colOff>
      <xdr:row>103</xdr:row>
      <xdr:rowOff>128451</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a:off x="2019300" y="17701261"/>
          <a:ext cx="889000" cy="8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23768</xdr:rowOff>
    </xdr:from>
    <xdr:to>
      <xdr:col>6</xdr:col>
      <xdr:colOff>38100</xdr:colOff>
      <xdr:row>103</xdr:row>
      <xdr:rowOff>125368</xdr:rowOff>
    </xdr:to>
    <xdr:sp macro="" textlink="">
      <xdr:nvSpPr>
        <xdr:cNvPr id="430" name="楕円 429">
          <a:extLst>
            <a:ext uri="{FF2B5EF4-FFF2-40B4-BE49-F238E27FC236}">
              <a16:creationId xmlns:a16="http://schemas.microsoft.com/office/drawing/2014/main" id="{00000000-0008-0000-0100-0000AE010000}"/>
            </a:ext>
          </a:extLst>
        </xdr:cNvPr>
        <xdr:cNvSpPr/>
      </xdr:nvSpPr>
      <xdr:spPr>
        <a:xfrm>
          <a:off x="1079500" y="176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41911</xdr:rowOff>
    </xdr:from>
    <xdr:to>
      <xdr:col>10</xdr:col>
      <xdr:colOff>114300</xdr:colOff>
      <xdr:row>103</xdr:row>
      <xdr:rowOff>74568</xdr:rowOff>
    </xdr:to>
    <xdr:cxnSp macro="">
      <xdr:nvCxnSpPr>
        <xdr:cNvPr id="431" name="直線コネクタ 430">
          <a:extLst>
            <a:ext uri="{FF2B5EF4-FFF2-40B4-BE49-F238E27FC236}">
              <a16:creationId xmlns:a16="http://schemas.microsoft.com/office/drawing/2014/main" id="{00000000-0008-0000-0100-0000AF010000}"/>
            </a:ext>
          </a:extLst>
        </xdr:cNvPr>
        <xdr:cNvCxnSpPr/>
      </xdr:nvCxnSpPr>
      <xdr:spPr>
        <a:xfrm flipV="1">
          <a:off x="1130300" y="1770126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26688</xdr:rowOff>
    </xdr:from>
    <xdr:ext cx="405111" cy="259045"/>
    <xdr:sp macro="" textlink="">
      <xdr:nvSpPr>
        <xdr:cNvPr id="432" name="n_1aveValue【港湾・漁港】&#10;有形固定資産減価償却率">
          <a:extLst>
            <a:ext uri="{FF2B5EF4-FFF2-40B4-BE49-F238E27FC236}">
              <a16:creationId xmlns:a16="http://schemas.microsoft.com/office/drawing/2014/main" id="{00000000-0008-0000-0100-0000B0010000}"/>
            </a:ext>
          </a:extLst>
        </xdr:cNvPr>
        <xdr:cNvSpPr txBox="1"/>
      </xdr:nvSpPr>
      <xdr:spPr>
        <a:xfrm>
          <a:off x="35820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3827</xdr:rowOff>
    </xdr:from>
    <xdr:ext cx="405111" cy="259045"/>
    <xdr:sp macro="" textlink="">
      <xdr:nvSpPr>
        <xdr:cNvPr id="433" name="n_2aveValue【港湾・漁港】&#10;有形固定資産減価償却率">
          <a:extLst>
            <a:ext uri="{FF2B5EF4-FFF2-40B4-BE49-F238E27FC236}">
              <a16:creationId xmlns:a16="http://schemas.microsoft.com/office/drawing/2014/main" id="{00000000-0008-0000-0100-0000B1010000}"/>
            </a:ext>
          </a:extLst>
        </xdr:cNvPr>
        <xdr:cNvSpPr txBox="1"/>
      </xdr:nvSpPr>
      <xdr:spPr>
        <a:xfrm>
          <a:off x="2705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109963</xdr:rowOff>
    </xdr:from>
    <xdr:ext cx="405111" cy="259045"/>
    <xdr:sp macro="" textlink="">
      <xdr:nvSpPr>
        <xdr:cNvPr id="434" name="n_3aveValue【港湾・漁港】&#10;有形固定資産減価償却率">
          <a:extLst>
            <a:ext uri="{FF2B5EF4-FFF2-40B4-BE49-F238E27FC236}">
              <a16:creationId xmlns:a16="http://schemas.microsoft.com/office/drawing/2014/main" id="{00000000-0008-0000-0100-0000B2010000}"/>
            </a:ext>
          </a:extLst>
        </xdr:cNvPr>
        <xdr:cNvSpPr txBox="1"/>
      </xdr:nvSpPr>
      <xdr:spPr>
        <a:xfrm>
          <a:off x="1816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73314</xdr:rowOff>
    </xdr:from>
    <xdr:ext cx="405111" cy="259045"/>
    <xdr:sp macro="" textlink="">
      <xdr:nvSpPr>
        <xdr:cNvPr id="435" name="n_4aveValue【港湾・漁港】&#10;有形固定資産減価償却率">
          <a:extLst>
            <a:ext uri="{FF2B5EF4-FFF2-40B4-BE49-F238E27FC236}">
              <a16:creationId xmlns:a16="http://schemas.microsoft.com/office/drawing/2014/main" id="{00000000-0008-0000-0100-0000B3010000}"/>
            </a:ext>
          </a:extLst>
        </xdr:cNvPr>
        <xdr:cNvSpPr txBox="1"/>
      </xdr:nvSpPr>
      <xdr:spPr>
        <a:xfrm>
          <a:off x="927744" y="1738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53720</xdr:rowOff>
    </xdr:from>
    <xdr:ext cx="405111" cy="259045"/>
    <xdr:sp macro="" textlink="">
      <xdr:nvSpPr>
        <xdr:cNvPr id="436" name="n_1mainValue【港湾・漁港】&#10;有形固定資産減価償却率">
          <a:extLst>
            <a:ext uri="{FF2B5EF4-FFF2-40B4-BE49-F238E27FC236}">
              <a16:creationId xmlns:a16="http://schemas.microsoft.com/office/drawing/2014/main" id="{00000000-0008-0000-0100-0000B4010000}"/>
            </a:ext>
          </a:extLst>
        </xdr:cNvPr>
        <xdr:cNvSpPr txBox="1"/>
      </xdr:nvSpPr>
      <xdr:spPr>
        <a:xfrm>
          <a:off x="35820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24328</xdr:rowOff>
    </xdr:from>
    <xdr:ext cx="405111" cy="259045"/>
    <xdr:sp macro="" textlink="">
      <xdr:nvSpPr>
        <xdr:cNvPr id="437" name="n_2mainValue【港湾・漁港】&#10;有形固定資産減価償却率">
          <a:extLst>
            <a:ext uri="{FF2B5EF4-FFF2-40B4-BE49-F238E27FC236}">
              <a16:creationId xmlns:a16="http://schemas.microsoft.com/office/drawing/2014/main" id="{00000000-0008-0000-0100-0000B5010000}"/>
            </a:ext>
          </a:extLst>
        </xdr:cNvPr>
        <xdr:cNvSpPr txBox="1"/>
      </xdr:nvSpPr>
      <xdr:spPr>
        <a:xfrm>
          <a:off x="2705744" y="1751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109238</xdr:rowOff>
    </xdr:from>
    <xdr:ext cx="405111" cy="259045"/>
    <xdr:sp macro="" textlink="">
      <xdr:nvSpPr>
        <xdr:cNvPr id="438" name="n_3mainValue【港湾・漁港】&#10;有形固定資産減価償却率">
          <a:extLst>
            <a:ext uri="{FF2B5EF4-FFF2-40B4-BE49-F238E27FC236}">
              <a16:creationId xmlns:a16="http://schemas.microsoft.com/office/drawing/2014/main" id="{00000000-0008-0000-0100-0000B6010000}"/>
            </a:ext>
          </a:extLst>
        </xdr:cNvPr>
        <xdr:cNvSpPr txBox="1"/>
      </xdr:nvSpPr>
      <xdr:spPr>
        <a:xfrm>
          <a:off x="1816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116495</xdr:rowOff>
    </xdr:from>
    <xdr:ext cx="405111" cy="259045"/>
    <xdr:sp macro="" textlink="">
      <xdr:nvSpPr>
        <xdr:cNvPr id="439" name="n_4mainValue【港湾・漁港】&#10;有形固定資産減価償却率">
          <a:extLst>
            <a:ext uri="{FF2B5EF4-FFF2-40B4-BE49-F238E27FC236}">
              <a16:creationId xmlns:a16="http://schemas.microsoft.com/office/drawing/2014/main" id="{00000000-0008-0000-0100-0000B7010000}"/>
            </a:ext>
          </a:extLst>
        </xdr:cNvPr>
        <xdr:cNvSpPr txBox="1"/>
      </xdr:nvSpPr>
      <xdr:spPr>
        <a:xfrm>
          <a:off x="927744" y="1777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00000000-0008-0000-0100-0000B9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100-0000BB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100-0000BC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00000000-0008-0000-0100-0000BD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00000000-0008-0000-0100-0000BE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00000000-0008-0000-0100-0000BF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0" name="直線コネクタ 449">
          <a:extLst>
            <a:ext uri="{FF2B5EF4-FFF2-40B4-BE49-F238E27FC236}">
              <a16:creationId xmlns:a16="http://schemas.microsoft.com/office/drawing/2014/main" id="{00000000-0008-0000-0100-0000C2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00000000-0008-0000-01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126502</xdr:rowOff>
    </xdr:from>
    <xdr:to>
      <xdr:col>54</xdr:col>
      <xdr:colOff>189865</xdr:colOff>
      <xdr:row>108</xdr:row>
      <xdr:rowOff>75247</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flipV="1">
          <a:off x="10476865" y="17271502"/>
          <a:ext cx="0" cy="1320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79074</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00000000-0008-0000-0100-0000CE010000}"/>
            </a:ext>
          </a:extLst>
        </xdr:cNvPr>
        <xdr:cNvSpPr txBox="1"/>
      </xdr:nvSpPr>
      <xdr:spPr>
        <a:xfrm>
          <a:off x="10515600" y="18595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75247</xdr:rowOff>
    </xdr:from>
    <xdr:to>
      <xdr:col>55</xdr:col>
      <xdr:colOff>88900</xdr:colOff>
      <xdr:row>108</xdr:row>
      <xdr:rowOff>75247</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0388600" y="1859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73179</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00000000-0008-0000-0100-0000D0010000}"/>
            </a:ext>
          </a:extLst>
        </xdr:cNvPr>
        <xdr:cNvSpPr txBox="1"/>
      </xdr:nvSpPr>
      <xdr:spPr>
        <a:xfrm>
          <a:off x="10515600" y="170467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5,779,958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126502</xdr:rowOff>
    </xdr:from>
    <xdr:to>
      <xdr:col>55</xdr:col>
      <xdr:colOff>88900</xdr:colOff>
      <xdr:row>100</xdr:row>
      <xdr:rowOff>126502</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0388600" y="1727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149017</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00000000-0008-0000-0100-0000D2010000}"/>
            </a:ext>
          </a:extLst>
        </xdr:cNvPr>
        <xdr:cNvSpPr txBox="1"/>
      </xdr:nvSpPr>
      <xdr:spPr>
        <a:xfrm>
          <a:off x="10515600" y="18322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170590</xdr:rowOff>
    </xdr:from>
    <xdr:to>
      <xdr:col>55</xdr:col>
      <xdr:colOff>50800</xdr:colOff>
      <xdr:row>107</xdr:row>
      <xdr:rowOff>100740</xdr:rowOff>
    </xdr:to>
    <xdr:sp macro="" textlink="">
      <xdr:nvSpPr>
        <xdr:cNvPr id="467" name="フローチャート: 判断 466">
          <a:extLst>
            <a:ext uri="{FF2B5EF4-FFF2-40B4-BE49-F238E27FC236}">
              <a16:creationId xmlns:a16="http://schemas.microsoft.com/office/drawing/2014/main" id="{00000000-0008-0000-0100-0000D3010000}"/>
            </a:ext>
          </a:extLst>
        </xdr:cNvPr>
        <xdr:cNvSpPr/>
      </xdr:nvSpPr>
      <xdr:spPr>
        <a:xfrm>
          <a:off x="10426700" y="1834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169552</xdr:rowOff>
    </xdr:from>
    <xdr:to>
      <xdr:col>50</xdr:col>
      <xdr:colOff>165100</xdr:colOff>
      <xdr:row>107</xdr:row>
      <xdr:rowOff>99702</xdr:rowOff>
    </xdr:to>
    <xdr:sp macro="" textlink="">
      <xdr:nvSpPr>
        <xdr:cNvPr id="468" name="フローチャート: 判断 467">
          <a:extLst>
            <a:ext uri="{FF2B5EF4-FFF2-40B4-BE49-F238E27FC236}">
              <a16:creationId xmlns:a16="http://schemas.microsoft.com/office/drawing/2014/main" id="{00000000-0008-0000-0100-0000D4010000}"/>
            </a:ext>
          </a:extLst>
        </xdr:cNvPr>
        <xdr:cNvSpPr/>
      </xdr:nvSpPr>
      <xdr:spPr>
        <a:xfrm>
          <a:off x="9588500" y="1834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166041</xdr:rowOff>
    </xdr:from>
    <xdr:to>
      <xdr:col>46</xdr:col>
      <xdr:colOff>38100</xdr:colOff>
      <xdr:row>107</xdr:row>
      <xdr:rowOff>96191</xdr:rowOff>
    </xdr:to>
    <xdr:sp macro="" textlink="">
      <xdr:nvSpPr>
        <xdr:cNvPr id="469" name="フローチャート: 判断 468">
          <a:extLst>
            <a:ext uri="{FF2B5EF4-FFF2-40B4-BE49-F238E27FC236}">
              <a16:creationId xmlns:a16="http://schemas.microsoft.com/office/drawing/2014/main" id="{00000000-0008-0000-0100-0000D5010000}"/>
            </a:ext>
          </a:extLst>
        </xdr:cNvPr>
        <xdr:cNvSpPr/>
      </xdr:nvSpPr>
      <xdr:spPr>
        <a:xfrm>
          <a:off x="8699500" y="183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149617</xdr:rowOff>
    </xdr:from>
    <xdr:to>
      <xdr:col>41</xdr:col>
      <xdr:colOff>101600</xdr:colOff>
      <xdr:row>107</xdr:row>
      <xdr:rowOff>79767</xdr:rowOff>
    </xdr:to>
    <xdr:sp macro="" textlink="">
      <xdr:nvSpPr>
        <xdr:cNvPr id="470" name="フローチャート: 判断 469">
          <a:extLst>
            <a:ext uri="{FF2B5EF4-FFF2-40B4-BE49-F238E27FC236}">
              <a16:creationId xmlns:a16="http://schemas.microsoft.com/office/drawing/2014/main" id="{00000000-0008-0000-0100-0000D6010000}"/>
            </a:ext>
          </a:extLst>
        </xdr:cNvPr>
        <xdr:cNvSpPr/>
      </xdr:nvSpPr>
      <xdr:spPr>
        <a:xfrm>
          <a:off x="7810500" y="1832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74968</xdr:rowOff>
    </xdr:from>
    <xdr:to>
      <xdr:col>36</xdr:col>
      <xdr:colOff>165100</xdr:colOff>
      <xdr:row>107</xdr:row>
      <xdr:rowOff>5118</xdr:rowOff>
    </xdr:to>
    <xdr:sp macro="" textlink="">
      <xdr:nvSpPr>
        <xdr:cNvPr id="471" name="フローチャート: 判断 470">
          <a:extLst>
            <a:ext uri="{FF2B5EF4-FFF2-40B4-BE49-F238E27FC236}">
              <a16:creationId xmlns:a16="http://schemas.microsoft.com/office/drawing/2014/main" id="{00000000-0008-0000-0100-0000D7010000}"/>
            </a:ext>
          </a:extLst>
        </xdr:cNvPr>
        <xdr:cNvSpPr/>
      </xdr:nvSpPr>
      <xdr:spPr>
        <a:xfrm>
          <a:off x="6921500" y="1824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68748</xdr:rowOff>
    </xdr:from>
    <xdr:to>
      <xdr:col>55</xdr:col>
      <xdr:colOff>50800</xdr:colOff>
      <xdr:row>105</xdr:row>
      <xdr:rowOff>170348</xdr:rowOff>
    </xdr:to>
    <xdr:sp macro="" textlink="">
      <xdr:nvSpPr>
        <xdr:cNvPr id="477" name="楕円 476">
          <a:extLst>
            <a:ext uri="{FF2B5EF4-FFF2-40B4-BE49-F238E27FC236}">
              <a16:creationId xmlns:a16="http://schemas.microsoft.com/office/drawing/2014/main" id="{00000000-0008-0000-0100-0000DD010000}"/>
            </a:ext>
          </a:extLst>
        </xdr:cNvPr>
        <xdr:cNvSpPr/>
      </xdr:nvSpPr>
      <xdr:spPr>
        <a:xfrm>
          <a:off x="10426700" y="1807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91625</xdr:rowOff>
    </xdr:from>
    <xdr:ext cx="690189" cy="259045"/>
    <xdr:sp macro="" textlink="">
      <xdr:nvSpPr>
        <xdr:cNvPr id="478" name="【港湾・漁港】&#10;一人当たり有形固定資産（償却資産）額該当値テキスト">
          <a:extLst>
            <a:ext uri="{FF2B5EF4-FFF2-40B4-BE49-F238E27FC236}">
              <a16:creationId xmlns:a16="http://schemas.microsoft.com/office/drawing/2014/main" id="{00000000-0008-0000-0100-0000DE010000}"/>
            </a:ext>
          </a:extLst>
        </xdr:cNvPr>
        <xdr:cNvSpPr txBox="1"/>
      </xdr:nvSpPr>
      <xdr:spPr>
        <a:xfrm>
          <a:off x="10515600" y="179224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83165</xdr:rowOff>
    </xdr:from>
    <xdr:to>
      <xdr:col>50</xdr:col>
      <xdr:colOff>165100</xdr:colOff>
      <xdr:row>106</xdr:row>
      <xdr:rowOff>13315</xdr:rowOff>
    </xdr:to>
    <xdr:sp macro="" textlink="">
      <xdr:nvSpPr>
        <xdr:cNvPr id="479" name="楕円 478">
          <a:extLst>
            <a:ext uri="{FF2B5EF4-FFF2-40B4-BE49-F238E27FC236}">
              <a16:creationId xmlns:a16="http://schemas.microsoft.com/office/drawing/2014/main" id="{00000000-0008-0000-0100-0000DF010000}"/>
            </a:ext>
          </a:extLst>
        </xdr:cNvPr>
        <xdr:cNvSpPr/>
      </xdr:nvSpPr>
      <xdr:spPr>
        <a:xfrm>
          <a:off x="9588500" y="1808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119548</xdr:rowOff>
    </xdr:from>
    <xdr:to>
      <xdr:col>55</xdr:col>
      <xdr:colOff>0</xdr:colOff>
      <xdr:row>105</xdr:row>
      <xdr:rowOff>133965</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flipV="1">
          <a:off x="9639300" y="18121798"/>
          <a:ext cx="838200" cy="1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96579</xdr:rowOff>
    </xdr:from>
    <xdr:to>
      <xdr:col>46</xdr:col>
      <xdr:colOff>38100</xdr:colOff>
      <xdr:row>106</xdr:row>
      <xdr:rowOff>26729</xdr:rowOff>
    </xdr:to>
    <xdr:sp macro="" textlink="">
      <xdr:nvSpPr>
        <xdr:cNvPr id="481" name="楕円 480">
          <a:extLst>
            <a:ext uri="{FF2B5EF4-FFF2-40B4-BE49-F238E27FC236}">
              <a16:creationId xmlns:a16="http://schemas.microsoft.com/office/drawing/2014/main" id="{00000000-0008-0000-0100-0000E1010000}"/>
            </a:ext>
          </a:extLst>
        </xdr:cNvPr>
        <xdr:cNvSpPr/>
      </xdr:nvSpPr>
      <xdr:spPr>
        <a:xfrm>
          <a:off x="8699500" y="1809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133965</xdr:rowOff>
    </xdr:from>
    <xdr:to>
      <xdr:col>50</xdr:col>
      <xdr:colOff>114300</xdr:colOff>
      <xdr:row>105</xdr:row>
      <xdr:rowOff>147379</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flipV="1">
          <a:off x="8750300" y="18136215"/>
          <a:ext cx="889000" cy="1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55663</xdr:rowOff>
    </xdr:from>
    <xdr:to>
      <xdr:col>41</xdr:col>
      <xdr:colOff>101600</xdr:colOff>
      <xdr:row>104</xdr:row>
      <xdr:rowOff>157263</xdr:rowOff>
    </xdr:to>
    <xdr:sp macro="" textlink="">
      <xdr:nvSpPr>
        <xdr:cNvPr id="483" name="楕円 482">
          <a:extLst>
            <a:ext uri="{FF2B5EF4-FFF2-40B4-BE49-F238E27FC236}">
              <a16:creationId xmlns:a16="http://schemas.microsoft.com/office/drawing/2014/main" id="{00000000-0008-0000-0100-0000E3010000}"/>
            </a:ext>
          </a:extLst>
        </xdr:cNvPr>
        <xdr:cNvSpPr/>
      </xdr:nvSpPr>
      <xdr:spPr>
        <a:xfrm>
          <a:off x="7810500" y="1788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106463</xdr:rowOff>
    </xdr:from>
    <xdr:to>
      <xdr:col>45</xdr:col>
      <xdr:colOff>177800</xdr:colOff>
      <xdr:row>105</xdr:row>
      <xdr:rowOff>147379</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7861300" y="17937263"/>
          <a:ext cx="889000" cy="21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128451</xdr:rowOff>
    </xdr:from>
    <xdr:to>
      <xdr:col>36</xdr:col>
      <xdr:colOff>165100</xdr:colOff>
      <xdr:row>106</xdr:row>
      <xdr:rowOff>58601</xdr:rowOff>
    </xdr:to>
    <xdr:sp macro="" textlink="">
      <xdr:nvSpPr>
        <xdr:cNvPr id="485" name="楕円 484">
          <a:extLst>
            <a:ext uri="{FF2B5EF4-FFF2-40B4-BE49-F238E27FC236}">
              <a16:creationId xmlns:a16="http://schemas.microsoft.com/office/drawing/2014/main" id="{00000000-0008-0000-0100-0000E5010000}"/>
            </a:ext>
          </a:extLst>
        </xdr:cNvPr>
        <xdr:cNvSpPr/>
      </xdr:nvSpPr>
      <xdr:spPr>
        <a:xfrm>
          <a:off x="6921500" y="1813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106463</xdr:rowOff>
    </xdr:from>
    <xdr:to>
      <xdr:col>41</xdr:col>
      <xdr:colOff>50800</xdr:colOff>
      <xdr:row>106</xdr:row>
      <xdr:rowOff>7801</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flipV="1">
          <a:off x="6972300" y="17937263"/>
          <a:ext cx="889000" cy="2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90829</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00000000-0008-0000-0100-0000E7010000}"/>
            </a:ext>
          </a:extLst>
        </xdr:cNvPr>
        <xdr:cNvSpPr txBox="1"/>
      </xdr:nvSpPr>
      <xdr:spPr>
        <a:xfrm>
          <a:off x="9327095" y="18435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87318</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00000000-0008-0000-0100-0000E8010000}"/>
            </a:ext>
          </a:extLst>
        </xdr:cNvPr>
        <xdr:cNvSpPr txBox="1"/>
      </xdr:nvSpPr>
      <xdr:spPr>
        <a:xfrm>
          <a:off x="8450795" y="1843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70894</xdr:rowOff>
    </xdr:from>
    <xdr:ext cx="599010" cy="259045"/>
    <xdr:sp macro="" textlink="">
      <xdr:nvSpPr>
        <xdr:cNvPr id="489" name="n_3aveValue【港湾・漁港】&#10;一人当たり有形固定資産（償却資産）額">
          <a:extLst>
            <a:ext uri="{FF2B5EF4-FFF2-40B4-BE49-F238E27FC236}">
              <a16:creationId xmlns:a16="http://schemas.microsoft.com/office/drawing/2014/main" id="{00000000-0008-0000-0100-0000E9010000}"/>
            </a:ext>
          </a:extLst>
        </xdr:cNvPr>
        <xdr:cNvSpPr txBox="1"/>
      </xdr:nvSpPr>
      <xdr:spPr>
        <a:xfrm>
          <a:off x="7561795" y="1841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106</xdr:row>
      <xdr:rowOff>167695</xdr:rowOff>
    </xdr:from>
    <xdr:ext cx="690189" cy="259045"/>
    <xdr:sp macro="" textlink="">
      <xdr:nvSpPr>
        <xdr:cNvPr id="490" name="n_4aveValue【港湾・漁港】&#10;一人当たり有形固定資産（償却資産）額">
          <a:extLst>
            <a:ext uri="{FF2B5EF4-FFF2-40B4-BE49-F238E27FC236}">
              <a16:creationId xmlns:a16="http://schemas.microsoft.com/office/drawing/2014/main" id="{00000000-0008-0000-0100-0000EA010000}"/>
            </a:ext>
          </a:extLst>
        </xdr:cNvPr>
        <xdr:cNvSpPr txBox="1"/>
      </xdr:nvSpPr>
      <xdr:spPr>
        <a:xfrm>
          <a:off x="6627205" y="18341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104</xdr:row>
      <xdr:rowOff>29842</xdr:rowOff>
    </xdr:from>
    <xdr:ext cx="690189" cy="259045"/>
    <xdr:sp macro="" textlink="">
      <xdr:nvSpPr>
        <xdr:cNvPr id="491" name="n_1mainValue【港湾・漁港】&#10;一人当たり有形固定資産（償却資産）額">
          <a:extLst>
            <a:ext uri="{FF2B5EF4-FFF2-40B4-BE49-F238E27FC236}">
              <a16:creationId xmlns:a16="http://schemas.microsoft.com/office/drawing/2014/main" id="{00000000-0008-0000-0100-0000EB010000}"/>
            </a:ext>
          </a:extLst>
        </xdr:cNvPr>
        <xdr:cNvSpPr txBox="1"/>
      </xdr:nvSpPr>
      <xdr:spPr>
        <a:xfrm>
          <a:off x="9281505" y="178606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104</xdr:row>
      <xdr:rowOff>43256</xdr:rowOff>
    </xdr:from>
    <xdr:ext cx="690189" cy="259045"/>
    <xdr:sp macro="" textlink="">
      <xdr:nvSpPr>
        <xdr:cNvPr id="492" name="n_2mainValue【港湾・漁港】&#10;一人当たり有形固定資産（償却資産）額">
          <a:extLst>
            <a:ext uri="{FF2B5EF4-FFF2-40B4-BE49-F238E27FC236}">
              <a16:creationId xmlns:a16="http://schemas.microsoft.com/office/drawing/2014/main" id="{00000000-0008-0000-0100-0000EC010000}"/>
            </a:ext>
          </a:extLst>
        </xdr:cNvPr>
        <xdr:cNvSpPr txBox="1"/>
      </xdr:nvSpPr>
      <xdr:spPr>
        <a:xfrm>
          <a:off x="8405205" y="178740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103</xdr:row>
      <xdr:rowOff>2340</xdr:rowOff>
    </xdr:from>
    <xdr:ext cx="690189" cy="259045"/>
    <xdr:sp macro="" textlink="">
      <xdr:nvSpPr>
        <xdr:cNvPr id="493" name="n_3mainValue【港湾・漁港】&#10;一人当たり有形固定資産（償却資産）額">
          <a:extLst>
            <a:ext uri="{FF2B5EF4-FFF2-40B4-BE49-F238E27FC236}">
              <a16:creationId xmlns:a16="http://schemas.microsoft.com/office/drawing/2014/main" id="{00000000-0008-0000-0100-0000ED010000}"/>
            </a:ext>
          </a:extLst>
        </xdr:cNvPr>
        <xdr:cNvSpPr txBox="1"/>
      </xdr:nvSpPr>
      <xdr:spPr>
        <a:xfrm>
          <a:off x="7516205" y="17661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104</xdr:row>
      <xdr:rowOff>75128</xdr:rowOff>
    </xdr:from>
    <xdr:ext cx="690189" cy="259045"/>
    <xdr:sp macro="" textlink="">
      <xdr:nvSpPr>
        <xdr:cNvPr id="494" name="n_4mainValue【港湾・漁港】&#10;一人当たり有形固定資産（償却資産）額">
          <a:extLst>
            <a:ext uri="{FF2B5EF4-FFF2-40B4-BE49-F238E27FC236}">
              <a16:creationId xmlns:a16="http://schemas.microsoft.com/office/drawing/2014/main" id="{00000000-0008-0000-0100-0000EE010000}"/>
            </a:ext>
          </a:extLst>
        </xdr:cNvPr>
        <xdr:cNvSpPr txBox="1"/>
      </xdr:nvSpPr>
      <xdr:spPr>
        <a:xfrm>
          <a:off x="6627205" y="179059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1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a:extLst>
            <a:ext uri="{FF2B5EF4-FFF2-40B4-BE49-F238E27FC236}">
              <a16:creationId xmlns:a16="http://schemas.microsoft.com/office/drawing/2014/main" id="{00000000-0008-0000-0100-000007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123553</xdr:rowOff>
    </xdr:from>
    <xdr:to>
      <xdr:col>85</xdr:col>
      <xdr:colOff>126364</xdr:colOff>
      <xdr:row>42</xdr:row>
      <xdr:rowOff>92528</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flipV="1">
          <a:off x="16318864" y="5781403"/>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1" name="【認定こども園・幼稚園・保育所】&#10;有形固定資産減価償却率最小値テキスト">
          <a:extLst>
            <a:ext uri="{FF2B5EF4-FFF2-40B4-BE49-F238E27FC236}">
              <a16:creationId xmlns:a16="http://schemas.microsoft.com/office/drawing/2014/main" id="{00000000-0008-0000-0100-000009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70230</xdr:rowOff>
    </xdr:from>
    <xdr:ext cx="340478" cy="259045"/>
    <xdr:sp macro="" textlink="">
      <xdr:nvSpPr>
        <xdr:cNvPr id="523" name="【認定こども園・幼稚園・保育所】&#10;有形固定資産減価償却率最大値テキスト">
          <a:extLst>
            <a:ext uri="{FF2B5EF4-FFF2-40B4-BE49-F238E27FC236}">
              <a16:creationId xmlns:a16="http://schemas.microsoft.com/office/drawing/2014/main" id="{00000000-0008-0000-0100-00000B020000}"/>
            </a:ext>
          </a:extLst>
        </xdr:cNvPr>
        <xdr:cNvSpPr txBox="1"/>
      </xdr:nvSpPr>
      <xdr:spPr>
        <a:xfrm>
          <a:off x="16357600" y="5556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123553</xdr:rowOff>
    </xdr:from>
    <xdr:to>
      <xdr:col>86</xdr:col>
      <xdr:colOff>25400</xdr:colOff>
      <xdr:row>33</xdr:row>
      <xdr:rowOff>123553</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6230600" y="578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79301</xdr:rowOff>
    </xdr:from>
    <xdr:ext cx="405111" cy="259045"/>
    <xdr:sp macro="" textlink="">
      <xdr:nvSpPr>
        <xdr:cNvPr id="525" name="【認定こども園・幼稚園・保育所】&#10;有形固定資産減価償却率平均値テキスト">
          <a:extLst>
            <a:ext uri="{FF2B5EF4-FFF2-40B4-BE49-F238E27FC236}">
              <a16:creationId xmlns:a16="http://schemas.microsoft.com/office/drawing/2014/main" id="{00000000-0008-0000-0100-00000D020000}"/>
            </a:ext>
          </a:extLst>
        </xdr:cNvPr>
        <xdr:cNvSpPr txBox="1"/>
      </xdr:nvSpPr>
      <xdr:spPr>
        <a:xfrm>
          <a:off x="16357600" y="6251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56424</xdr:rowOff>
    </xdr:from>
    <xdr:to>
      <xdr:col>85</xdr:col>
      <xdr:colOff>177800</xdr:colOff>
      <xdr:row>37</xdr:row>
      <xdr:rowOff>158024</xdr:rowOff>
    </xdr:to>
    <xdr:sp macro="" textlink="">
      <xdr:nvSpPr>
        <xdr:cNvPr id="526" name="フローチャート: 判断 525">
          <a:extLst>
            <a:ext uri="{FF2B5EF4-FFF2-40B4-BE49-F238E27FC236}">
              <a16:creationId xmlns:a16="http://schemas.microsoft.com/office/drawing/2014/main" id="{00000000-0008-0000-0100-00000E020000}"/>
            </a:ext>
          </a:extLst>
        </xdr:cNvPr>
        <xdr:cNvSpPr/>
      </xdr:nvSpPr>
      <xdr:spPr>
        <a:xfrm>
          <a:off x="162687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93980</xdr:rowOff>
    </xdr:from>
    <xdr:to>
      <xdr:col>81</xdr:col>
      <xdr:colOff>101600</xdr:colOff>
      <xdr:row>38</xdr:row>
      <xdr:rowOff>24130</xdr:rowOff>
    </xdr:to>
    <xdr:sp macro="" textlink="">
      <xdr:nvSpPr>
        <xdr:cNvPr id="527" name="フローチャート: 判断 526">
          <a:extLst>
            <a:ext uri="{FF2B5EF4-FFF2-40B4-BE49-F238E27FC236}">
              <a16:creationId xmlns:a16="http://schemas.microsoft.com/office/drawing/2014/main" id="{00000000-0008-0000-0100-00000F020000}"/>
            </a:ext>
          </a:extLst>
        </xdr:cNvPr>
        <xdr:cNvSpPr/>
      </xdr:nvSpPr>
      <xdr:spPr>
        <a:xfrm>
          <a:off x="15430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84183</xdr:rowOff>
    </xdr:from>
    <xdr:to>
      <xdr:col>76</xdr:col>
      <xdr:colOff>165100</xdr:colOff>
      <xdr:row>38</xdr:row>
      <xdr:rowOff>14332</xdr:rowOff>
    </xdr:to>
    <xdr:sp macro="" textlink="">
      <xdr:nvSpPr>
        <xdr:cNvPr id="528" name="フローチャート: 判断 527">
          <a:extLst>
            <a:ext uri="{FF2B5EF4-FFF2-40B4-BE49-F238E27FC236}">
              <a16:creationId xmlns:a16="http://schemas.microsoft.com/office/drawing/2014/main" id="{00000000-0008-0000-0100-000010020000}"/>
            </a:ext>
          </a:extLst>
        </xdr:cNvPr>
        <xdr:cNvSpPr/>
      </xdr:nvSpPr>
      <xdr:spPr>
        <a:xfrm>
          <a:off x="14541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113574</xdr:rowOff>
    </xdr:from>
    <xdr:to>
      <xdr:col>72</xdr:col>
      <xdr:colOff>38100</xdr:colOff>
      <xdr:row>38</xdr:row>
      <xdr:rowOff>43724</xdr:rowOff>
    </xdr:to>
    <xdr:sp macro="" textlink="">
      <xdr:nvSpPr>
        <xdr:cNvPr id="529" name="フローチャート: 判断 528">
          <a:extLst>
            <a:ext uri="{FF2B5EF4-FFF2-40B4-BE49-F238E27FC236}">
              <a16:creationId xmlns:a16="http://schemas.microsoft.com/office/drawing/2014/main" id="{00000000-0008-0000-0100-000011020000}"/>
            </a:ext>
          </a:extLst>
        </xdr:cNvPr>
        <xdr:cNvSpPr/>
      </xdr:nvSpPr>
      <xdr:spPr>
        <a:xfrm>
          <a:off x="13652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18869</xdr:rowOff>
    </xdr:from>
    <xdr:to>
      <xdr:col>67</xdr:col>
      <xdr:colOff>101600</xdr:colOff>
      <xdr:row>37</xdr:row>
      <xdr:rowOff>120469</xdr:rowOff>
    </xdr:to>
    <xdr:sp macro="" textlink="">
      <xdr:nvSpPr>
        <xdr:cNvPr id="530" name="フローチャート: 判断 529">
          <a:extLst>
            <a:ext uri="{FF2B5EF4-FFF2-40B4-BE49-F238E27FC236}">
              <a16:creationId xmlns:a16="http://schemas.microsoft.com/office/drawing/2014/main" id="{00000000-0008-0000-0100-000012020000}"/>
            </a:ext>
          </a:extLst>
        </xdr:cNvPr>
        <xdr:cNvSpPr/>
      </xdr:nvSpPr>
      <xdr:spPr>
        <a:xfrm>
          <a:off x="12763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111942</xdr:rowOff>
    </xdr:from>
    <xdr:to>
      <xdr:col>85</xdr:col>
      <xdr:colOff>177800</xdr:colOff>
      <xdr:row>38</xdr:row>
      <xdr:rowOff>42092</xdr:rowOff>
    </xdr:to>
    <xdr:sp macro="" textlink="">
      <xdr:nvSpPr>
        <xdr:cNvPr id="536" name="楕円 535">
          <a:extLst>
            <a:ext uri="{FF2B5EF4-FFF2-40B4-BE49-F238E27FC236}">
              <a16:creationId xmlns:a16="http://schemas.microsoft.com/office/drawing/2014/main" id="{00000000-0008-0000-0100-000018020000}"/>
            </a:ext>
          </a:extLst>
        </xdr:cNvPr>
        <xdr:cNvSpPr/>
      </xdr:nvSpPr>
      <xdr:spPr>
        <a:xfrm>
          <a:off x="162687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90369</xdr:rowOff>
    </xdr:from>
    <xdr:ext cx="405111" cy="259045"/>
    <xdr:sp macro="" textlink="">
      <xdr:nvSpPr>
        <xdr:cNvPr id="537" name="【認定こども園・幼稚園・保育所】&#10;有形固定資産減価償却率該当値テキスト">
          <a:extLst>
            <a:ext uri="{FF2B5EF4-FFF2-40B4-BE49-F238E27FC236}">
              <a16:creationId xmlns:a16="http://schemas.microsoft.com/office/drawing/2014/main" id="{00000000-0008-0000-0100-000019020000}"/>
            </a:ext>
          </a:extLst>
        </xdr:cNvPr>
        <xdr:cNvSpPr txBox="1"/>
      </xdr:nvSpPr>
      <xdr:spPr>
        <a:xfrm>
          <a:off x="16357600"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71120</xdr:rowOff>
    </xdr:from>
    <xdr:to>
      <xdr:col>81</xdr:col>
      <xdr:colOff>101600</xdr:colOff>
      <xdr:row>38</xdr:row>
      <xdr:rowOff>1270</xdr:rowOff>
    </xdr:to>
    <xdr:sp macro="" textlink="">
      <xdr:nvSpPr>
        <xdr:cNvPr id="538" name="楕円 537">
          <a:extLst>
            <a:ext uri="{FF2B5EF4-FFF2-40B4-BE49-F238E27FC236}">
              <a16:creationId xmlns:a16="http://schemas.microsoft.com/office/drawing/2014/main" id="{00000000-0008-0000-0100-00001A020000}"/>
            </a:ext>
          </a:extLst>
        </xdr:cNvPr>
        <xdr:cNvSpPr/>
      </xdr:nvSpPr>
      <xdr:spPr>
        <a:xfrm>
          <a:off x="15430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121920</xdr:rowOff>
    </xdr:from>
    <xdr:to>
      <xdr:col>85</xdr:col>
      <xdr:colOff>127000</xdr:colOff>
      <xdr:row>37</xdr:row>
      <xdr:rowOff>162741</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15481300" y="6465570"/>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33564</xdr:rowOff>
    </xdr:from>
    <xdr:to>
      <xdr:col>76</xdr:col>
      <xdr:colOff>165100</xdr:colOff>
      <xdr:row>37</xdr:row>
      <xdr:rowOff>135164</xdr:rowOff>
    </xdr:to>
    <xdr:sp macro="" textlink="">
      <xdr:nvSpPr>
        <xdr:cNvPr id="540" name="楕円 539">
          <a:extLst>
            <a:ext uri="{FF2B5EF4-FFF2-40B4-BE49-F238E27FC236}">
              <a16:creationId xmlns:a16="http://schemas.microsoft.com/office/drawing/2014/main" id="{00000000-0008-0000-0100-00001C020000}"/>
            </a:ext>
          </a:extLst>
        </xdr:cNvPr>
        <xdr:cNvSpPr/>
      </xdr:nvSpPr>
      <xdr:spPr>
        <a:xfrm>
          <a:off x="14541500" y="63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84364</xdr:rowOff>
    </xdr:from>
    <xdr:to>
      <xdr:col>81</xdr:col>
      <xdr:colOff>50800</xdr:colOff>
      <xdr:row>37</xdr:row>
      <xdr:rowOff>121920</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a:off x="14592300" y="642801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164193</xdr:rowOff>
    </xdr:from>
    <xdr:to>
      <xdr:col>72</xdr:col>
      <xdr:colOff>38100</xdr:colOff>
      <xdr:row>37</xdr:row>
      <xdr:rowOff>94343</xdr:rowOff>
    </xdr:to>
    <xdr:sp macro="" textlink="">
      <xdr:nvSpPr>
        <xdr:cNvPr id="542" name="楕円 541">
          <a:extLst>
            <a:ext uri="{FF2B5EF4-FFF2-40B4-BE49-F238E27FC236}">
              <a16:creationId xmlns:a16="http://schemas.microsoft.com/office/drawing/2014/main" id="{00000000-0008-0000-0100-00001E020000}"/>
            </a:ext>
          </a:extLst>
        </xdr:cNvPr>
        <xdr:cNvSpPr/>
      </xdr:nvSpPr>
      <xdr:spPr>
        <a:xfrm>
          <a:off x="13652500" y="633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43543</xdr:rowOff>
    </xdr:from>
    <xdr:to>
      <xdr:col>76</xdr:col>
      <xdr:colOff>114300</xdr:colOff>
      <xdr:row>37</xdr:row>
      <xdr:rowOff>84364</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a:off x="13703300" y="638719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35197</xdr:rowOff>
    </xdr:from>
    <xdr:to>
      <xdr:col>67</xdr:col>
      <xdr:colOff>101600</xdr:colOff>
      <xdr:row>38</xdr:row>
      <xdr:rowOff>136797</xdr:rowOff>
    </xdr:to>
    <xdr:sp macro="" textlink="">
      <xdr:nvSpPr>
        <xdr:cNvPr id="544" name="楕円 543">
          <a:extLst>
            <a:ext uri="{FF2B5EF4-FFF2-40B4-BE49-F238E27FC236}">
              <a16:creationId xmlns:a16="http://schemas.microsoft.com/office/drawing/2014/main" id="{00000000-0008-0000-0100-000020020000}"/>
            </a:ext>
          </a:extLst>
        </xdr:cNvPr>
        <xdr:cNvSpPr/>
      </xdr:nvSpPr>
      <xdr:spPr>
        <a:xfrm>
          <a:off x="127635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43543</xdr:rowOff>
    </xdr:from>
    <xdr:to>
      <xdr:col>71</xdr:col>
      <xdr:colOff>177800</xdr:colOff>
      <xdr:row>38</xdr:row>
      <xdr:rowOff>85997</xdr:rowOff>
    </xdr:to>
    <xdr:cxnSp macro="">
      <xdr:nvCxnSpPr>
        <xdr:cNvPr id="545" name="直線コネクタ 544">
          <a:extLst>
            <a:ext uri="{FF2B5EF4-FFF2-40B4-BE49-F238E27FC236}">
              <a16:creationId xmlns:a16="http://schemas.microsoft.com/office/drawing/2014/main" id="{00000000-0008-0000-0100-000021020000}"/>
            </a:ext>
          </a:extLst>
        </xdr:cNvPr>
        <xdr:cNvCxnSpPr/>
      </xdr:nvCxnSpPr>
      <xdr:spPr>
        <a:xfrm flipV="1">
          <a:off x="12814300" y="6387193"/>
          <a:ext cx="889000" cy="21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15257</xdr:rowOff>
    </xdr:from>
    <xdr:ext cx="405111" cy="259045"/>
    <xdr:sp macro="" textlink="">
      <xdr:nvSpPr>
        <xdr:cNvPr id="546" name="n_1aveValue【認定こども園・幼稚園・保育所】&#10;有形固定資産減価償却率">
          <a:extLst>
            <a:ext uri="{FF2B5EF4-FFF2-40B4-BE49-F238E27FC236}">
              <a16:creationId xmlns:a16="http://schemas.microsoft.com/office/drawing/2014/main" id="{00000000-0008-0000-0100-000022020000}"/>
            </a:ext>
          </a:extLst>
        </xdr:cNvPr>
        <xdr:cNvSpPr txBox="1"/>
      </xdr:nvSpPr>
      <xdr:spPr>
        <a:xfrm>
          <a:off x="152660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5460</xdr:rowOff>
    </xdr:from>
    <xdr:ext cx="405111" cy="259045"/>
    <xdr:sp macro="" textlink="">
      <xdr:nvSpPr>
        <xdr:cNvPr id="547" name="n_2aveValue【認定こども園・幼稚園・保育所】&#10;有形固定資産減価償却率">
          <a:extLst>
            <a:ext uri="{FF2B5EF4-FFF2-40B4-BE49-F238E27FC236}">
              <a16:creationId xmlns:a16="http://schemas.microsoft.com/office/drawing/2014/main" id="{00000000-0008-0000-0100-000023020000}"/>
            </a:ext>
          </a:extLst>
        </xdr:cNvPr>
        <xdr:cNvSpPr txBox="1"/>
      </xdr:nvSpPr>
      <xdr:spPr>
        <a:xfrm>
          <a:off x="14389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34851</xdr:rowOff>
    </xdr:from>
    <xdr:ext cx="405111" cy="259045"/>
    <xdr:sp macro="" textlink="">
      <xdr:nvSpPr>
        <xdr:cNvPr id="548" name="n_3aveValue【認定こども園・幼稚園・保育所】&#10;有形固定資産減価償却率">
          <a:extLst>
            <a:ext uri="{FF2B5EF4-FFF2-40B4-BE49-F238E27FC236}">
              <a16:creationId xmlns:a16="http://schemas.microsoft.com/office/drawing/2014/main" id="{00000000-0008-0000-0100-000024020000}"/>
            </a:ext>
          </a:extLst>
        </xdr:cNvPr>
        <xdr:cNvSpPr txBox="1"/>
      </xdr:nvSpPr>
      <xdr:spPr>
        <a:xfrm>
          <a:off x="13500744" y="654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136996</xdr:rowOff>
    </xdr:from>
    <xdr:ext cx="405111" cy="259045"/>
    <xdr:sp macro="" textlink="">
      <xdr:nvSpPr>
        <xdr:cNvPr id="549" name="n_4aveValue【認定こども園・幼稚園・保育所】&#10;有形固定資産減価償却率">
          <a:extLst>
            <a:ext uri="{FF2B5EF4-FFF2-40B4-BE49-F238E27FC236}">
              <a16:creationId xmlns:a16="http://schemas.microsoft.com/office/drawing/2014/main" id="{00000000-0008-0000-0100-000025020000}"/>
            </a:ext>
          </a:extLst>
        </xdr:cNvPr>
        <xdr:cNvSpPr txBox="1"/>
      </xdr:nvSpPr>
      <xdr:spPr>
        <a:xfrm>
          <a:off x="12611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17797</xdr:rowOff>
    </xdr:from>
    <xdr:ext cx="405111" cy="259045"/>
    <xdr:sp macro="" textlink="">
      <xdr:nvSpPr>
        <xdr:cNvPr id="550" name="n_1mainValue【認定こども園・幼稚園・保育所】&#10;有形固定資産減価償却率">
          <a:extLst>
            <a:ext uri="{FF2B5EF4-FFF2-40B4-BE49-F238E27FC236}">
              <a16:creationId xmlns:a16="http://schemas.microsoft.com/office/drawing/2014/main" id="{00000000-0008-0000-0100-000026020000}"/>
            </a:ext>
          </a:extLst>
        </xdr:cNvPr>
        <xdr:cNvSpPr txBox="1"/>
      </xdr:nvSpPr>
      <xdr:spPr>
        <a:xfrm>
          <a:off x="152660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151691</xdr:rowOff>
    </xdr:from>
    <xdr:ext cx="405111" cy="259045"/>
    <xdr:sp macro="" textlink="">
      <xdr:nvSpPr>
        <xdr:cNvPr id="551" name="n_2mainValue【認定こども園・幼稚園・保育所】&#10;有形固定資産減価償却率">
          <a:extLst>
            <a:ext uri="{FF2B5EF4-FFF2-40B4-BE49-F238E27FC236}">
              <a16:creationId xmlns:a16="http://schemas.microsoft.com/office/drawing/2014/main" id="{00000000-0008-0000-0100-000027020000}"/>
            </a:ext>
          </a:extLst>
        </xdr:cNvPr>
        <xdr:cNvSpPr txBox="1"/>
      </xdr:nvSpPr>
      <xdr:spPr>
        <a:xfrm>
          <a:off x="14389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110870</xdr:rowOff>
    </xdr:from>
    <xdr:ext cx="405111" cy="259045"/>
    <xdr:sp macro="" textlink="">
      <xdr:nvSpPr>
        <xdr:cNvPr id="552" name="n_3mainValue【認定こども園・幼稚園・保育所】&#10;有形固定資産減価償却率">
          <a:extLst>
            <a:ext uri="{FF2B5EF4-FFF2-40B4-BE49-F238E27FC236}">
              <a16:creationId xmlns:a16="http://schemas.microsoft.com/office/drawing/2014/main" id="{00000000-0008-0000-0100-000028020000}"/>
            </a:ext>
          </a:extLst>
        </xdr:cNvPr>
        <xdr:cNvSpPr txBox="1"/>
      </xdr:nvSpPr>
      <xdr:spPr>
        <a:xfrm>
          <a:off x="135007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127924</xdr:rowOff>
    </xdr:from>
    <xdr:ext cx="405111" cy="259045"/>
    <xdr:sp macro="" textlink="">
      <xdr:nvSpPr>
        <xdr:cNvPr id="553" name="n_4mainValue【認定こども園・幼稚園・保育所】&#10;有形固定資産減価償却率">
          <a:extLst>
            <a:ext uri="{FF2B5EF4-FFF2-40B4-BE49-F238E27FC236}">
              <a16:creationId xmlns:a16="http://schemas.microsoft.com/office/drawing/2014/main" id="{00000000-0008-0000-0100-000029020000}"/>
            </a:ext>
          </a:extLst>
        </xdr:cNvPr>
        <xdr:cNvSpPr txBox="1"/>
      </xdr:nvSpPr>
      <xdr:spPr>
        <a:xfrm>
          <a:off x="12611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00000000-0008-0000-0100-000030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0000000-0008-0000-0100-000031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1" name="テキスト ボックス 570">
          <a:extLst>
            <a:ext uri="{FF2B5EF4-FFF2-40B4-BE49-F238E27FC236}">
              <a16:creationId xmlns:a16="http://schemas.microsoft.com/office/drawing/2014/main" id="{00000000-0008-0000-0100-00003B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a:extLst>
            <a:ext uri="{FF2B5EF4-FFF2-40B4-BE49-F238E27FC236}">
              <a16:creationId xmlns:a16="http://schemas.microsoft.com/office/drawing/2014/main" id="{00000000-0008-0000-0100-00003D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a:extLst>
            <a:ext uri="{FF2B5EF4-FFF2-40B4-BE49-F238E27FC236}">
              <a16:creationId xmlns:a16="http://schemas.microsoft.com/office/drawing/2014/main" id="{00000000-0008-0000-0100-00003E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77572</xdr:rowOff>
    </xdr:from>
    <xdr:to>
      <xdr:col>116</xdr:col>
      <xdr:colOff>62864</xdr:colOff>
      <xdr:row>41</xdr:row>
      <xdr:rowOff>112319</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flipV="1">
          <a:off x="22160864" y="5735422"/>
          <a:ext cx="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576" name="【認定こども園・幼稚園・保育所】&#10;一人当たり面積最小値テキスト">
          <a:extLst>
            <a:ext uri="{FF2B5EF4-FFF2-40B4-BE49-F238E27FC236}">
              <a16:creationId xmlns:a16="http://schemas.microsoft.com/office/drawing/2014/main" id="{00000000-0008-0000-0100-000040020000}"/>
            </a:ext>
          </a:extLst>
        </xdr:cNvPr>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24249</xdr:rowOff>
    </xdr:from>
    <xdr:ext cx="469744" cy="259045"/>
    <xdr:sp macro="" textlink="">
      <xdr:nvSpPr>
        <xdr:cNvPr id="578" name="【認定こども園・幼稚園・保育所】&#10;一人当たり面積最大値テキスト">
          <a:extLst>
            <a:ext uri="{FF2B5EF4-FFF2-40B4-BE49-F238E27FC236}">
              <a16:creationId xmlns:a16="http://schemas.microsoft.com/office/drawing/2014/main" id="{00000000-0008-0000-0100-000042020000}"/>
            </a:ext>
          </a:extLst>
        </xdr:cNvPr>
        <xdr:cNvSpPr txBox="1"/>
      </xdr:nvSpPr>
      <xdr:spPr>
        <a:xfrm>
          <a:off x="22199600" y="551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77572</xdr:rowOff>
    </xdr:from>
    <xdr:to>
      <xdr:col>116</xdr:col>
      <xdr:colOff>152400</xdr:colOff>
      <xdr:row>33</xdr:row>
      <xdr:rowOff>77572</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22072600" y="573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95724</xdr:rowOff>
    </xdr:from>
    <xdr:ext cx="469744" cy="259045"/>
    <xdr:sp macro="" textlink="">
      <xdr:nvSpPr>
        <xdr:cNvPr id="580" name="【認定こども園・幼稚園・保育所】&#10;一人当たり面積平均値テキスト">
          <a:extLst>
            <a:ext uri="{FF2B5EF4-FFF2-40B4-BE49-F238E27FC236}">
              <a16:creationId xmlns:a16="http://schemas.microsoft.com/office/drawing/2014/main" id="{00000000-0008-0000-0100-000044020000}"/>
            </a:ext>
          </a:extLst>
        </xdr:cNvPr>
        <xdr:cNvSpPr txBox="1"/>
      </xdr:nvSpPr>
      <xdr:spPr>
        <a:xfrm>
          <a:off x="22199600" y="6782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117297</xdr:rowOff>
    </xdr:from>
    <xdr:to>
      <xdr:col>116</xdr:col>
      <xdr:colOff>114300</xdr:colOff>
      <xdr:row>40</xdr:row>
      <xdr:rowOff>47447</xdr:rowOff>
    </xdr:to>
    <xdr:sp macro="" textlink="">
      <xdr:nvSpPr>
        <xdr:cNvPr id="581" name="フローチャート: 判断 580">
          <a:extLst>
            <a:ext uri="{FF2B5EF4-FFF2-40B4-BE49-F238E27FC236}">
              <a16:creationId xmlns:a16="http://schemas.microsoft.com/office/drawing/2014/main" id="{00000000-0008-0000-0100-000045020000}"/>
            </a:ext>
          </a:extLst>
        </xdr:cNvPr>
        <xdr:cNvSpPr/>
      </xdr:nvSpPr>
      <xdr:spPr>
        <a:xfrm>
          <a:off x="22110700" y="680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35</xdr:row>
      <xdr:rowOff>168504</xdr:rowOff>
    </xdr:from>
    <xdr:to>
      <xdr:col>112</xdr:col>
      <xdr:colOff>38100</xdr:colOff>
      <xdr:row>36</xdr:row>
      <xdr:rowOff>98654</xdr:rowOff>
    </xdr:to>
    <xdr:sp macro="" textlink="">
      <xdr:nvSpPr>
        <xdr:cNvPr id="582" name="フローチャート: 判断 581">
          <a:extLst>
            <a:ext uri="{FF2B5EF4-FFF2-40B4-BE49-F238E27FC236}">
              <a16:creationId xmlns:a16="http://schemas.microsoft.com/office/drawing/2014/main" id="{00000000-0008-0000-0100-000046020000}"/>
            </a:ext>
          </a:extLst>
        </xdr:cNvPr>
        <xdr:cNvSpPr/>
      </xdr:nvSpPr>
      <xdr:spPr>
        <a:xfrm>
          <a:off x="21272500" y="616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149301</xdr:rowOff>
    </xdr:from>
    <xdr:to>
      <xdr:col>107</xdr:col>
      <xdr:colOff>101600</xdr:colOff>
      <xdr:row>40</xdr:row>
      <xdr:rowOff>79451</xdr:rowOff>
    </xdr:to>
    <xdr:sp macro="" textlink="">
      <xdr:nvSpPr>
        <xdr:cNvPr id="583" name="フローチャート: 判断 582">
          <a:extLst>
            <a:ext uri="{FF2B5EF4-FFF2-40B4-BE49-F238E27FC236}">
              <a16:creationId xmlns:a16="http://schemas.microsoft.com/office/drawing/2014/main" id="{00000000-0008-0000-0100-000047020000}"/>
            </a:ext>
          </a:extLst>
        </xdr:cNvPr>
        <xdr:cNvSpPr/>
      </xdr:nvSpPr>
      <xdr:spPr>
        <a:xfrm>
          <a:off x="20383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120041</xdr:rowOff>
    </xdr:from>
    <xdr:to>
      <xdr:col>102</xdr:col>
      <xdr:colOff>165100</xdr:colOff>
      <xdr:row>40</xdr:row>
      <xdr:rowOff>50191</xdr:rowOff>
    </xdr:to>
    <xdr:sp macro="" textlink="">
      <xdr:nvSpPr>
        <xdr:cNvPr id="584" name="フローチャート: 判断 583">
          <a:extLst>
            <a:ext uri="{FF2B5EF4-FFF2-40B4-BE49-F238E27FC236}">
              <a16:creationId xmlns:a16="http://schemas.microsoft.com/office/drawing/2014/main" id="{00000000-0008-0000-0100-000048020000}"/>
            </a:ext>
          </a:extLst>
        </xdr:cNvPr>
        <xdr:cNvSpPr/>
      </xdr:nvSpPr>
      <xdr:spPr>
        <a:xfrm>
          <a:off x="19494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115468</xdr:rowOff>
    </xdr:from>
    <xdr:to>
      <xdr:col>98</xdr:col>
      <xdr:colOff>38100</xdr:colOff>
      <xdr:row>40</xdr:row>
      <xdr:rowOff>45618</xdr:rowOff>
    </xdr:to>
    <xdr:sp macro="" textlink="">
      <xdr:nvSpPr>
        <xdr:cNvPr id="585" name="フローチャート: 判断 584">
          <a:extLst>
            <a:ext uri="{FF2B5EF4-FFF2-40B4-BE49-F238E27FC236}">
              <a16:creationId xmlns:a16="http://schemas.microsoft.com/office/drawing/2014/main" id="{00000000-0008-0000-0100-000049020000}"/>
            </a:ext>
          </a:extLst>
        </xdr:cNvPr>
        <xdr:cNvSpPr/>
      </xdr:nvSpPr>
      <xdr:spPr>
        <a:xfrm>
          <a:off x="18605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16713</xdr:rowOff>
    </xdr:from>
    <xdr:to>
      <xdr:col>116</xdr:col>
      <xdr:colOff>114300</xdr:colOff>
      <xdr:row>39</xdr:row>
      <xdr:rowOff>118313</xdr:rowOff>
    </xdr:to>
    <xdr:sp macro="" textlink="">
      <xdr:nvSpPr>
        <xdr:cNvPr id="591" name="楕円 590">
          <a:extLst>
            <a:ext uri="{FF2B5EF4-FFF2-40B4-BE49-F238E27FC236}">
              <a16:creationId xmlns:a16="http://schemas.microsoft.com/office/drawing/2014/main" id="{00000000-0008-0000-0100-00004F020000}"/>
            </a:ext>
          </a:extLst>
        </xdr:cNvPr>
        <xdr:cNvSpPr/>
      </xdr:nvSpPr>
      <xdr:spPr>
        <a:xfrm>
          <a:off x="22110700" y="670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39590</xdr:rowOff>
    </xdr:from>
    <xdr:ext cx="469744" cy="259045"/>
    <xdr:sp macro="" textlink="">
      <xdr:nvSpPr>
        <xdr:cNvPr id="592" name="【認定こども園・幼稚園・保育所】&#10;一人当たり面積該当値テキスト">
          <a:extLst>
            <a:ext uri="{FF2B5EF4-FFF2-40B4-BE49-F238E27FC236}">
              <a16:creationId xmlns:a16="http://schemas.microsoft.com/office/drawing/2014/main" id="{00000000-0008-0000-0100-000050020000}"/>
            </a:ext>
          </a:extLst>
        </xdr:cNvPr>
        <xdr:cNvSpPr txBox="1"/>
      </xdr:nvSpPr>
      <xdr:spPr>
        <a:xfrm>
          <a:off x="22199600" y="6554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29514</xdr:rowOff>
    </xdr:from>
    <xdr:to>
      <xdr:col>112</xdr:col>
      <xdr:colOff>38100</xdr:colOff>
      <xdr:row>39</xdr:row>
      <xdr:rowOff>131114</xdr:rowOff>
    </xdr:to>
    <xdr:sp macro="" textlink="">
      <xdr:nvSpPr>
        <xdr:cNvPr id="593" name="楕円 592">
          <a:extLst>
            <a:ext uri="{FF2B5EF4-FFF2-40B4-BE49-F238E27FC236}">
              <a16:creationId xmlns:a16="http://schemas.microsoft.com/office/drawing/2014/main" id="{00000000-0008-0000-0100-000051020000}"/>
            </a:ext>
          </a:extLst>
        </xdr:cNvPr>
        <xdr:cNvSpPr/>
      </xdr:nvSpPr>
      <xdr:spPr>
        <a:xfrm>
          <a:off x="21272500" y="671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67513</xdr:rowOff>
    </xdr:from>
    <xdr:to>
      <xdr:col>116</xdr:col>
      <xdr:colOff>63500</xdr:colOff>
      <xdr:row>39</xdr:row>
      <xdr:rowOff>80314</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flipV="1">
          <a:off x="21323300" y="6754063"/>
          <a:ext cx="8382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39574</xdr:rowOff>
    </xdr:from>
    <xdr:to>
      <xdr:col>107</xdr:col>
      <xdr:colOff>101600</xdr:colOff>
      <xdr:row>39</xdr:row>
      <xdr:rowOff>141174</xdr:rowOff>
    </xdr:to>
    <xdr:sp macro="" textlink="">
      <xdr:nvSpPr>
        <xdr:cNvPr id="595" name="楕円 594">
          <a:extLst>
            <a:ext uri="{FF2B5EF4-FFF2-40B4-BE49-F238E27FC236}">
              <a16:creationId xmlns:a16="http://schemas.microsoft.com/office/drawing/2014/main" id="{00000000-0008-0000-0100-000053020000}"/>
            </a:ext>
          </a:extLst>
        </xdr:cNvPr>
        <xdr:cNvSpPr/>
      </xdr:nvSpPr>
      <xdr:spPr>
        <a:xfrm>
          <a:off x="20383500" y="67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80314</xdr:rowOff>
    </xdr:from>
    <xdr:to>
      <xdr:col>111</xdr:col>
      <xdr:colOff>177800</xdr:colOff>
      <xdr:row>39</xdr:row>
      <xdr:rowOff>90374</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flipV="1">
          <a:off x="20434300" y="6766864"/>
          <a:ext cx="889000" cy="1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49632</xdr:rowOff>
    </xdr:from>
    <xdr:to>
      <xdr:col>102</xdr:col>
      <xdr:colOff>165100</xdr:colOff>
      <xdr:row>39</xdr:row>
      <xdr:rowOff>151232</xdr:rowOff>
    </xdr:to>
    <xdr:sp macro="" textlink="">
      <xdr:nvSpPr>
        <xdr:cNvPr id="597" name="楕円 596">
          <a:extLst>
            <a:ext uri="{FF2B5EF4-FFF2-40B4-BE49-F238E27FC236}">
              <a16:creationId xmlns:a16="http://schemas.microsoft.com/office/drawing/2014/main" id="{00000000-0008-0000-0100-000055020000}"/>
            </a:ext>
          </a:extLst>
        </xdr:cNvPr>
        <xdr:cNvSpPr/>
      </xdr:nvSpPr>
      <xdr:spPr>
        <a:xfrm>
          <a:off x="19494500" y="673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90374</xdr:rowOff>
    </xdr:from>
    <xdr:to>
      <xdr:col>107</xdr:col>
      <xdr:colOff>50800</xdr:colOff>
      <xdr:row>39</xdr:row>
      <xdr:rowOff>100432</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flipV="1">
          <a:off x="19545300" y="6776924"/>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100838</xdr:rowOff>
    </xdr:from>
    <xdr:to>
      <xdr:col>98</xdr:col>
      <xdr:colOff>38100</xdr:colOff>
      <xdr:row>40</xdr:row>
      <xdr:rowOff>30988</xdr:rowOff>
    </xdr:to>
    <xdr:sp macro="" textlink="">
      <xdr:nvSpPr>
        <xdr:cNvPr id="599" name="楕円 598">
          <a:extLst>
            <a:ext uri="{FF2B5EF4-FFF2-40B4-BE49-F238E27FC236}">
              <a16:creationId xmlns:a16="http://schemas.microsoft.com/office/drawing/2014/main" id="{00000000-0008-0000-0100-000057020000}"/>
            </a:ext>
          </a:extLst>
        </xdr:cNvPr>
        <xdr:cNvSpPr/>
      </xdr:nvSpPr>
      <xdr:spPr>
        <a:xfrm>
          <a:off x="18605500" y="67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100432</xdr:rowOff>
    </xdr:from>
    <xdr:to>
      <xdr:col>102</xdr:col>
      <xdr:colOff>114300</xdr:colOff>
      <xdr:row>39</xdr:row>
      <xdr:rowOff>151638</xdr:rowOff>
    </xdr:to>
    <xdr:cxnSp macro="">
      <xdr:nvCxnSpPr>
        <xdr:cNvPr id="600" name="直線コネクタ 599">
          <a:extLst>
            <a:ext uri="{FF2B5EF4-FFF2-40B4-BE49-F238E27FC236}">
              <a16:creationId xmlns:a16="http://schemas.microsoft.com/office/drawing/2014/main" id="{00000000-0008-0000-0100-000058020000}"/>
            </a:ext>
          </a:extLst>
        </xdr:cNvPr>
        <xdr:cNvCxnSpPr/>
      </xdr:nvCxnSpPr>
      <xdr:spPr>
        <a:xfrm flipV="1">
          <a:off x="18656300" y="6786982"/>
          <a:ext cx="8890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34</xdr:row>
      <xdr:rowOff>115181</xdr:rowOff>
    </xdr:from>
    <xdr:ext cx="469744" cy="259045"/>
    <xdr:sp macro="" textlink="">
      <xdr:nvSpPr>
        <xdr:cNvPr id="601" name="n_1aveValue【認定こども園・幼稚園・保育所】&#10;一人当たり面積">
          <a:extLst>
            <a:ext uri="{FF2B5EF4-FFF2-40B4-BE49-F238E27FC236}">
              <a16:creationId xmlns:a16="http://schemas.microsoft.com/office/drawing/2014/main" id="{00000000-0008-0000-0100-000059020000}"/>
            </a:ext>
          </a:extLst>
        </xdr:cNvPr>
        <xdr:cNvSpPr txBox="1"/>
      </xdr:nvSpPr>
      <xdr:spPr>
        <a:xfrm>
          <a:off x="21075727" y="594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70578</xdr:rowOff>
    </xdr:from>
    <xdr:ext cx="469744" cy="259045"/>
    <xdr:sp macro="" textlink="">
      <xdr:nvSpPr>
        <xdr:cNvPr id="602" name="n_2aveValue【認定こども園・幼稚園・保育所】&#10;一人当たり面積">
          <a:extLst>
            <a:ext uri="{FF2B5EF4-FFF2-40B4-BE49-F238E27FC236}">
              <a16:creationId xmlns:a16="http://schemas.microsoft.com/office/drawing/2014/main" id="{00000000-0008-0000-0100-00005A020000}"/>
            </a:ext>
          </a:extLst>
        </xdr:cNvPr>
        <xdr:cNvSpPr txBox="1"/>
      </xdr:nvSpPr>
      <xdr:spPr>
        <a:xfrm>
          <a:off x="20199427" y="692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41318</xdr:rowOff>
    </xdr:from>
    <xdr:ext cx="469744" cy="259045"/>
    <xdr:sp macro="" textlink="">
      <xdr:nvSpPr>
        <xdr:cNvPr id="603" name="n_3aveValue【認定こども園・幼稚園・保育所】&#10;一人当たり面積">
          <a:extLst>
            <a:ext uri="{FF2B5EF4-FFF2-40B4-BE49-F238E27FC236}">
              <a16:creationId xmlns:a16="http://schemas.microsoft.com/office/drawing/2014/main" id="{00000000-0008-0000-0100-00005B020000}"/>
            </a:ext>
          </a:extLst>
        </xdr:cNvPr>
        <xdr:cNvSpPr txBox="1"/>
      </xdr:nvSpPr>
      <xdr:spPr>
        <a:xfrm>
          <a:off x="19310427" y="689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36745</xdr:rowOff>
    </xdr:from>
    <xdr:ext cx="469744" cy="259045"/>
    <xdr:sp macro="" textlink="">
      <xdr:nvSpPr>
        <xdr:cNvPr id="604" name="n_4aveValue【認定こども園・幼稚園・保育所】&#10;一人当たり面積">
          <a:extLst>
            <a:ext uri="{FF2B5EF4-FFF2-40B4-BE49-F238E27FC236}">
              <a16:creationId xmlns:a16="http://schemas.microsoft.com/office/drawing/2014/main" id="{00000000-0008-0000-0100-00005C020000}"/>
            </a:ext>
          </a:extLst>
        </xdr:cNvPr>
        <xdr:cNvSpPr txBox="1"/>
      </xdr:nvSpPr>
      <xdr:spPr>
        <a:xfrm>
          <a:off x="18421427" y="689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122241</xdr:rowOff>
    </xdr:from>
    <xdr:ext cx="469744" cy="259045"/>
    <xdr:sp macro="" textlink="">
      <xdr:nvSpPr>
        <xdr:cNvPr id="605" name="n_1mainValue【認定こども園・幼稚園・保育所】&#10;一人当たり面積">
          <a:extLst>
            <a:ext uri="{FF2B5EF4-FFF2-40B4-BE49-F238E27FC236}">
              <a16:creationId xmlns:a16="http://schemas.microsoft.com/office/drawing/2014/main" id="{00000000-0008-0000-0100-00005D020000}"/>
            </a:ext>
          </a:extLst>
        </xdr:cNvPr>
        <xdr:cNvSpPr txBox="1"/>
      </xdr:nvSpPr>
      <xdr:spPr>
        <a:xfrm>
          <a:off x="21075727" y="680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157701</xdr:rowOff>
    </xdr:from>
    <xdr:ext cx="469744" cy="259045"/>
    <xdr:sp macro="" textlink="">
      <xdr:nvSpPr>
        <xdr:cNvPr id="606" name="n_2mainValue【認定こども園・幼稚園・保育所】&#10;一人当たり面積">
          <a:extLst>
            <a:ext uri="{FF2B5EF4-FFF2-40B4-BE49-F238E27FC236}">
              <a16:creationId xmlns:a16="http://schemas.microsoft.com/office/drawing/2014/main" id="{00000000-0008-0000-0100-00005E020000}"/>
            </a:ext>
          </a:extLst>
        </xdr:cNvPr>
        <xdr:cNvSpPr txBox="1"/>
      </xdr:nvSpPr>
      <xdr:spPr>
        <a:xfrm>
          <a:off x="20199427" y="650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167759</xdr:rowOff>
    </xdr:from>
    <xdr:ext cx="469744" cy="259045"/>
    <xdr:sp macro="" textlink="">
      <xdr:nvSpPr>
        <xdr:cNvPr id="607" name="n_3mainValue【認定こども園・幼稚園・保育所】&#10;一人当たり面積">
          <a:extLst>
            <a:ext uri="{FF2B5EF4-FFF2-40B4-BE49-F238E27FC236}">
              <a16:creationId xmlns:a16="http://schemas.microsoft.com/office/drawing/2014/main" id="{00000000-0008-0000-0100-00005F020000}"/>
            </a:ext>
          </a:extLst>
        </xdr:cNvPr>
        <xdr:cNvSpPr txBox="1"/>
      </xdr:nvSpPr>
      <xdr:spPr>
        <a:xfrm>
          <a:off x="19310427" y="6511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47515</xdr:rowOff>
    </xdr:from>
    <xdr:ext cx="469744" cy="259045"/>
    <xdr:sp macro="" textlink="">
      <xdr:nvSpPr>
        <xdr:cNvPr id="608" name="n_4mainValue【認定こども園・幼稚園・保育所】&#10;一人当たり面積">
          <a:extLst>
            <a:ext uri="{FF2B5EF4-FFF2-40B4-BE49-F238E27FC236}">
              <a16:creationId xmlns:a16="http://schemas.microsoft.com/office/drawing/2014/main" id="{00000000-0008-0000-0100-000060020000}"/>
            </a:ext>
          </a:extLst>
        </xdr:cNvPr>
        <xdr:cNvSpPr txBox="1"/>
      </xdr:nvSpPr>
      <xdr:spPr>
        <a:xfrm>
          <a:off x="18421427" y="656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100-000065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100-000067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00000000-0008-0000-0100-000068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5" name="テキスト ボックス 624">
          <a:extLst>
            <a:ext uri="{FF2B5EF4-FFF2-40B4-BE49-F238E27FC236}">
              <a16:creationId xmlns:a16="http://schemas.microsoft.com/office/drawing/2014/main" id="{00000000-0008-0000-0100-000071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7" name="テキスト ボックス 626">
          <a:extLst>
            <a:ext uri="{FF2B5EF4-FFF2-40B4-BE49-F238E27FC236}">
              <a16:creationId xmlns:a16="http://schemas.microsoft.com/office/drawing/2014/main" id="{00000000-0008-0000-0100-000073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9" name="テキスト ボックス 628">
          <a:extLst>
            <a:ext uri="{FF2B5EF4-FFF2-40B4-BE49-F238E27FC236}">
              <a16:creationId xmlns:a16="http://schemas.microsoft.com/office/drawing/2014/main" id="{00000000-0008-0000-0100-000075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a:extLst>
            <a:ext uri="{FF2B5EF4-FFF2-40B4-BE49-F238E27FC236}">
              <a16:creationId xmlns:a16="http://schemas.microsoft.com/office/drawing/2014/main" id="{00000000-0008-0000-0100-000078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163830</xdr:rowOff>
    </xdr:from>
    <xdr:to>
      <xdr:col>85</xdr:col>
      <xdr:colOff>126364</xdr:colOff>
      <xdr:row>63</xdr:row>
      <xdr:rowOff>144780</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flipV="1">
          <a:off x="16318864" y="942213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148607</xdr:rowOff>
    </xdr:from>
    <xdr:ext cx="405111" cy="259045"/>
    <xdr:sp macro="" textlink="">
      <xdr:nvSpPr>
        <xdr:cNvPr id="634" name="【学校施設】&#10;有形固定資産減価償却率最小値テキスト">
          <a:extLst>
            <a:ext uri="{FF2B5EF4-FFF2-40B4-BE49-F238E27FC236}">
              <a16:creationId xmlns:a16="http://schemas.microsoft.com/office/drawing/2014/main" id="{00000000-0008-0000-0100-00007A020000}"/>
            </a:ext>
          </a:extLst>
        </xdr:cNvPr>
        <xdr:cNvSpPr txBox="1"/>
      </xdr:nvSpPr>
      <xdr:spPr>
        <a:xfrm>
          <a:off x="16357600"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144780</xdr:rowOff>
    </xdr:from>
    <xdr:to>
      <xdr:col>86</xdr:col>
      <xdr:colOff>25400</xdr:colOff>
      <xdr:row>63</xdr:row>
      <xdr:rowOff>144780</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a:off x="16230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110507</xdr:rowOff>
    </xdr:from>
    <xdr:ext cx="405111" cy="259045"/>
    <xdr:sp macro="" textlink="">
      <xdr:nvSpPr>
        <xdr:cNvPr id="636" name="【学校施設】&#10;有形固定資産減価償却率最大値テキスト">
          <a:extLst>
            <a:ext uri="{FF2B5EF4-FFF2-40B4-BE49-F238E27FC236}">
              <a16:creationId xmlns:a16="http://schemas.microsoft.com/office/drawing/2014/main" id="{00000000-0008-0000-0100-00007C020000}"/>
            </a:ext>
          </a:extLst>
        </xdr:cNvPr>
        <xdr:cNvSpPr txBox="1"/>
      </xdr:nvSpPr>
      <xdr:spPr>
        <a:xfrm>
          <a:off x="16357600" y="919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163830</xdr:rowOff>
    </xdr:from>
    <xdr:to>
      <xdr:col>86</xdr:col>
      <xdr:colOff>25400</xdr:colOff>
      <xdr:row>54</xdr:row>
      <xdr:rowOff>163830</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16230600" y="942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638" name="【学校施設】&#10;有形固定資産減価償却率平均値テキスト">
          <a:extLst>
            <a:ext uri="{FF2B5EF4-FFF2-40B4-BE49-F238E27FC236}">
              <a16:creationId xmlns:a16="http://schemas.microsoft.com/office/drawing/2014/main" id="{00000000-0008-0000-0100-00007E020000}"/>
            </a:ext>
          </a:extLst>
        </xdr:cNvPr>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639" name="フローチャート: 判断 638">
          <a:extLst>
            <a:ext uri="{FF2B5EF4-FFF2-40B4-BE49-F238E27FC236}">
              <a16:creationId xmlns:a16="http://schemas.microsoft.com/office/drawing/2014/main" id="{00000000-0008-0000-0100-00007F020000}"/>
            </a:ext>
          </a:extLst>
        </xdr:cNvPr>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101600</xdr:rowOff>
    </xdr:from>
    <xdr:to>
      <xdr:col>81</xdr:col>
      <xdr:colOff>101600</xdr:colOff>
      <xdr:row>60</xdr:row>
      <xdr:rowOff>31750</xdr:rowOff>
    </xdr:to>
    <xdr:sp macro="" textlink="">
      <xdr:nvSpPr>
        <xdr:cNvPr id="640" name="フローチャート: 判断 639">
          <a:extLst>
            <a:ext uri="{FF2B5EF4-FFF2-40B4-BE49-F238E27FC236}">
              <a16:creationId xmlns:a16="http://schemas.microsoft.com/office/drawing/2014/main" id="{00000000-0008-0000-0100-000080020000}"/>
            </a:ext>
          </a:extLst>
        </xdr:cNvPr>
        <xdr:cNvSpPr/>
      </xdr:nvSpPr>
      <xdr:spPr>
        <a:xfrm>
          <a:off x="15430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76835</xdr:rowOff>
    </xdr:from>
    <xdr:to>
      <xdr:col>76</xdr:col>
      <xdr:colOff>165100</xdr:colOff>
      <xdr:row>60</xdr:row>
      <xdr:rowOff>6985</xdr:rowOff>
    </xdr:to>
    <xdr:sp macro="" textlink="">
      <xdr:nvSpPr>
        <xdr:cNvPr id="641" name="フローチャート: 判断 640">
          <a:extLst>
            <a:ext uri="{FF2B5EF4-FFF2-40B4-BE49-F238E27FC236}">
              <a16:creationId xmlns:a16="http://schemas.microsoft.com/office/drawing/2014/main" id="{00000000-0008-0000-0100-000081020000}"/>
            </a:ext>
          </a:extLst>
        </xdr:cNvPr>
        <xdr:cNvSpPr/>
      </xdr:nvSpPr>
      <xdr:spPr>
        <a:xfrm>
          <a:off x="14541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61595</xdr:rowOff>
    </xdr:from>
    <xdr:to>
      <xdr:col>72</xdr:col>
      <xdr:colOff>38100</xdr:colOff>
      <xdr:row>59</xdr:row>
      <xdr:rowOff>163195</xdr:rowOff>
    </xdr:to>
    <xdr:sp macro="" textlink="">
      <xdr:nvSpPr>
        <xdr:cNvPr id="642" name="フローチャート: 判断 641">
          <a:extLst>
            <a:ext uri="{FF2B5EF4-FFF2-40B4-BE49-F238E27FC236}">
              <a16:creationId xmlns:a16="http://schemas.microsoft.com/office/drawing/2014/main" id="{00000000-0008-0000-0100-000082020000}"/>
            </a:ext>
          </a:extLst>
        </xdr:cNvPr>
        <xdr:cNvSpPr/>
      </xdr:nvSpPr>
      <xdr:spPr>
        <a:xfrm>
          <a:off x="13652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42545</xdr:rowOff>
    </xdr:from>
    <xdr:to>
      <xdr:col>67</xdr:col>
      <xdr:colOff>101600</xdr:colOff>
      <xdr:row>59</xdr:row>
      <xdr:rowOff>144145</xdr:rowOff>
    </xdr:to>
    <xdr:sp macro="" textlink="">
      <xdr:nvSpPr>
        <xdr:cNvPr id="643" name="フローチャート: 判断 642">
          <a:extLst>
            <a:ext uri="{FF2B5EF4-FFF2-40B4-BE49-F238E27FC236}">
              <a16:creationId xmlns:a16="http://schemas.microsoft.com/office/drawing/2014/main" id="{00000000-0008-0000-0100-000083020000}"/>
            </a:ext>
          </a:extLst>
        </xdr:cNvPr>
        <xdr:cNvSpPr/>
      </xdr:nvSpPr>
      <xdr:spPr>
        <a:xfrm>
          <a:off x="12763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95885</xdr:rowOff>
    </xdr:from>
    <xdr:to>
      <xdr:col>85</xdr:col>
      <xdr:colOff>177800</xdr:colOff>
      <xdr:row>60</xdr:row>
      <xdr:rowOff>26035</xdr:rowOff>
    </xdr:to>
    <xdr:sp macro="" textlink="">
      <xdr:nvSpPr>
        <xdr:cNvPr id="649" name="楕円 648">
          <a:extLst>
            <a:ext uri="{FF2B5EF4-FFF2-40B4-BE49-F238E27FC236}">
              <a16:creationId xmlns:a16="http://schemas.microsoft.com/office/drawing/2014/main" id="{00000000-0008-0000-0100-000089020000}"/>
            </a:ext>
          </a:extLst>
        </xdr:cNvPr>
        <xdr:cNvSpPr/>
      </xdr:nvSpPr>
      <xdr:spPr>
        <a:xfrm>
          <a:off x="16268700"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118762</xdr:rowOff>
    </xdr:from>
    <xdr:ext cx="405111" cy="259045"/>
    <xdr:sp macro="" textlink="">
      <xdr:nvSpPr>
        <xdr:cNvPr id="650" name="【学校施設】&#10;有形固定資産減価償却率該当値テキスト">
          <a:extLst>
            <a:ext uri="{FF2B5EF4-FFF2-40B4-BE49-F238E27FC236}">
              <a16:creationId xmlns:a16="http://schemas.microsoft.com/office/drawing/2014/main" id="{00000000-0008-0000-0100-00008A020000}"/>
            </a:ext>
          </a:extLst>
        </xdr:cNvPr>
        <xdr:cNvSpPr txBox="1"/>
      </xdr:nvSpPr>
      <xdr:spPr>
        <a:xfrm>
          <a:off x="16357600"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57785</xdr:rowOff>
    </xdr:from>
    <xdr:to>
      <xdr:col>81</xdr:col>
      <xdr:colOff>101600</xdr:colOff>
      <xdr:row>59</xdr:row>
      <xdr:rowOff>159385</xdr:rowOff>
    </xdr:to>
    <xdr:sp macro="" textlink="">
      <xdr:nvSpPr>
        <xdr:cNvPr id="651" name="楕円 650">
          <a:extLst>
            <a:ext uri="{FF2B5EF4-FFF2-40B4-BE49-F238E27FC236}">
              <a16:creationId xmlns:a16="http://schemas.microsoft.com/office/drawing/2014/main" id="{00000000-0008-0000-0100-00008B020000}"/>
            </a:ext>
          </a:extLst>
        </xdr:cNvPr>
        <xdr:cNvSpPr/>
      </xdr:nvSpPr>
      <xdr:spPr>
        <a:xfrm>
          <a:off x="15430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108585</xdr:rowOff>
    </xdr:from>
    <xdr:to>
      <xdr:col>85</xdr:col>
      <xdr:colOff>127000</xdr:colOff>
      <xdr:row>59</xdr:row>
      <xdr:rowOff>146685</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5481300" y="1022413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50165</xdr:rowOff>
    </xdr:from>
    <xdr:to>
      <xdr:col>76</xdr:col>
      <xdr:colOff>165100</xdr:colOff>
      <xdr:row>59</xdr:row>
      <xdr:rowOff>151765</xdr:rowOff>
    </xdr:to>
    <xdr:sp macro="" textlink="">
      <xdr:nvSpPr>
        <xdr:cNvPr id="653" name="楕円 652">
          <a:extLst>
            <a:ext uri="{FF2B5EF4-FFF2-40B4-BE49-F238E27FC236}">
              <a16:creationId xmlns:a16="http://schemas.microsoft.com/office/drawing/2014/main" id="{00000000-0008-0000-0100-00008D020000}"/>
            </a:ext>
          </a:extLst>
        </xdr:cNvPr>
        <xdr:cNvSpPr/>
      </xdr:nvSpPr>
      <xdr:spPr>
        <a:xfrm>
          <a:off x="14541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100965</xdr:rowOff>
    </xdr:from>
    <xdr:to>
      <xdr:col>81</xdr:col>
      <xdr:colOff>50800</xdr:colOff>
      <xdr:row>59</xdr:row>
      <xdr:rowOff>108585</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4592300" y="1021651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158750</xdr:rowOff>
    </xdr:from>
    <xdr:to>
      <xdr:col>72</xdr:col>
      <xdr:colOff>38100</xdr:colOff>
      <xdr:row>60</xdr:row>
      <xdr:rowOff>88900</xdr:rowOff>
    </xdr:to>
    <xdr:sp macro="" textlink="">
      <xdr:nvSpPr>
        <xdr:cNvPr id="655" name="楕円 654">
          <a:extLst>
            <a:ext uri="{FF2B5EF4-FFF2-40B4-BE49-F238E27FC236}">
              <a16:creationId xmlns:a16="http://schemas.microsoft.com/office/drawing/2014/main" id="{00000000-0008-0000-0100-00008F020000}"/>
            </a:ext>
          </a:extLst>
        </xdr:cNvPr>
        <xdr:cNvSpPr/>
      </xdr:nvSpPr>
      <xdr:spPr>
        <a:xfrm>
          <a:off x="13652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100965</xdr:rowOff>
    </xdr:from>
    <xdr:to>
      <xdr:col>76</xdr:col>
      <xdr:colOff>114300</xdr:colOff>
      <xdr:row>60</xdr:row>
      <xdr:rowOff>38100</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flipV="1">
          <a:off x="13703300" y="1021651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126365</xdr:rowOff>
    </xdr:from>
    <xdr:to>
      <xdr:col>67</xdr:col>
      <xdr:colOff>101600</xdr:colOff>
      <xdr:row>60</xdr:row>
      <xdr:rowOff>56515</xdr:rowOff>
    </xdr:to>
    <xdr:sp macro="" textlink="">
      <xdr:nvSpPr>
        <xdr:cNvPr id="657" name="楕円 656">
          <a:extLst>
            <a:ext uri="{FF2B5EF4-FFF2-40B4-BE49-F238E27FC236}">
              <a16:creationId xmlns:a16="http://schemas.microsoft.com/office/drawing/2014/main" id="{00000000-0008-0000-0100-000091020000}"/>
            </a:ext>
          </a:extLst>
        </xdr:cNvPr>
        <xdr:cNvSpPr/>
      </xdr:nvSpPr>
      <xdr:spPr>
        <a:xfrm>
          <a:off x="127635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5715</xdr:rowOff>
    </xdr:from>
    <xdr:to>
      <xdr:col>71</xdr:col>
      <xdr:colOff>177800</xdr:colOff>
      <xdr:row>60</xdr:row>
      <xdr:rowOff>38100</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a:off x="12814300" y="102927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22877</xdr:rowOff>
    </xdr:from>
    <xdr:ext cx="405111" cy="259045"/>
    <xdr:sp macro="" textlink="">
      <xdr:nvSpPr>
        <xdr:cNvPr id="659" name="n_1aveValue【学校施設】&#10;有形固定資産減価償却率">
          <a:extLst>
            <a:ext uri="{FF2B5EF4-FFF2-40B4-BE49-F238E27FC236}">
              <a16:creationId xmlns:a16="http://schemas.microsoft.com/office/drawing/2014/main" id="{00000000-0008-0000-0100-000093020000}"/>
            </a:ext>
          </a:extLst>
        </xdr:cNvPr>
        <xdr:cNvSpPr txBox="1"/>
      </xdr:nvSpPr>
      <xdr:spPr>
        <a:xfrm>
          <a:off x="152660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169562</xdr:rowOff>
    </xdr:from>
    <xdr:ext cx="405111" cy="259045"/>
    <xdr:sp macro="" textlink="">
      <xdr:nvSpPr>
        <xdr:cNvPr id="660" name="n_2aveValue【学校施設】&#10;有形固定資産減価償却率">
          <a:extLst>
            <a:ext uri="{FF2B5EF4-FFF2-40B4-BE49-F238E27FC236}">
              <a16:creationId xmlns:a16="http://schemas.microsoft.com/office/drawing/2014/main" id="{00000000-0008-0000-0100-000094020000}"/>
            </a:ext>
          </a:extLst>
        </xdr:cNvPr>
        <xdr:cNvSpPr txBox="1"/>
      </xdr:nvSpPr>
      <xdr:spPr>
        <a:xfrm>
          <a:off x="14389744"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8272</xdr:rowOff>
    </xdr:from>
    <xdr:ext cx="405111" cy="259045"/>
    <xdr:sp macro="" textlink="">
      <xdr:nvSpPr>
        <xdr:cNvPr id="661" name="n_3aveValue【学校施設】&#10;有形固定資産減価償却率">
          <a:extLst>
            <a:ext uri="{FF2B5EF4-FFF2-40B4-BE49-F238E27FC236}">
              <a16:creationId xmlns:a16="http://schemas.microsoft.com/office/drawing/2014/main" id="{00000000-0008-0000-0100-000095020000}"/>
            </a:ext>
          </a:extLst>
        </xdr:cNvPr>
        <xdr:cNvSpPr txBox="1"/>
      </xdr:nvSpPr>
      <xdr:spPr>
        <a:xfrm>
          <a:off x="13500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160672</xdr:rowOff>
    </xdr:from>
    <xdr:ext cx="405111" cy="259045"/>
    <xdr:sp macro="" textlink="">
      <xdr:nvSpPr>
        <xdr:cNvPr id="662" name="n_4aveValue【学校施設】&#10;有形固定資産減価償却率">
          <a:extLst>
            <a:ext uri="{FF2B5EF4-FFF2-40B4-BE49-F238E27FC236}">
              <a16:creationId xmlns:a16="http://schemas.microsoft.com/office/drawing/2014/main" id="{00000000-0008-0000-0100-000096020000}"/>
            </a:ext>
          </a:extLst>
        </xdr:cNvPr>
        <xdr:cNvSpPr txBox="1"/>
      </xdr:nvSpPr>
      <xdr:spPr>
        <a:xfrm>
          <a:off x="12611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4462</xdr:rowOff>
    </xdr:from>
    <xdr:ext cx="405111" cy="259045"/>
    <xdr:sp macro="" textlink="">
      <xdr:nvSpPr>
        <xdr:cNvPr id="663" name="n_1mainValue【学校施設】&#10;有形固定資産減価償却率">
          <a:extLst>
            <a:ext uri="{FF2B5EF4-FFF2-40B4-BE49-F238E27FC236}">
              <a16:creationId xmlns:a16="http://schemas.microsoft.com/office/drawing/2014/main" id="{00000000-0008-0000-0100-000097020000}"/>
            </a:ext>
          </a:extLst>
        </xdr:cNvPr>
        <xdr:cNvSpPr txBox="1"/>
      </xdr:nvSpPr>
      <xdr:spPr>
        <a:xfrm>
          <a:off x="152660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168292</xdr:rowOff>
    </xdr:from>
    <xdr:ext cx="405111" cy="259045"/>
    <xdr:sp macro="" textlink="">
      <xdr:nvSpPr>
        <xdr:cNvPr id="664" name="n_2mainValue【学校施設】&#10;有形固定資産減価償却率">
          <a:extLst>
            <a:ext uri="{FF2B5EF4-FFF2-40B4-BE49-F238E27FC236}">
              <a16:creationId xmlns:a16="http://schemas.microsoft.com/office/drawing/2014/main" id="{00000000-0008-0000-0100-000098020000}"/>
            </a:ext>
          </a:extLst>
        </xdr:cNvPr>
        <xdr:cNvSpPr txBox="1"/>
      </xdr:nvSpPr>
      <xdr:spPr>
        <a:xfrm>
          <a:off x="14389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80027</xdr:rowOff>
    </xdr:from>
    <xdr:ext cx="405111" cy="259045"/>
    <xdr:sp macro="" textlink="">
      <xdr:nvSpPr>
        <xdr:cNvPr id="665" name="n_3mainValue【学校施設】&#10;有形固定資産減価償却率">
          <a:extLst>
            <a:ext uri="{FF2B5EF4-FFF2-40B4-BE49-F238E27FC236}">
              <a16:creationId xmlns:a16="http://schemas.microsoft.com/office/drawing/2014/main" id="{00000000-0008-0000-0100-000099020000}"/>
            </a:ext>
          </a:extLst>
        </xdr:cNvPr>
        <xdr:cNvSpPr txBox="1"/>
      </xdr:nvSpPr>
      <xdr:spPr>
        <a:xfrm>
          <a:off x="13500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47642</xdr:rowOff>
    </xdr:from>
    <xdr:ext cx="405111" cy="259045"/>
    <xdr:sp macro="" textlink="">
      <xdr:nvSpPr>
        <xdr:cNvPr id="666" name="n_4mainValue【学校施設】&#10;有形固定資産減価償却率">
          <a:extLst>
            <a:ext uri="{FF2B5EF4-FFF2-40B4-BE49-F238E27FC236}">
              <a16:creationId xmlns:a16="http://schemas.microsoft.com/office/drawing/2014/main" id="{00000000-0008-0000-0100-00009A020000}"/>
            </a:ext>
          </a:extLst>
        </xdr:cNvPr>
        <xdr:cNvSpPr txBox="1"/>
      </xdr:nvSpPr>
      <xdr:spPr>
        <a:xfrm>
          <a:off x="12611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00000000-0008-0000-0100-00009B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00000000-0008-0000-0100-00009C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00000000-0008-0000-0100-00009D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00000000-0008-0000-0100-00009E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100-00009F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00000000-0008-0000-0100-0000A0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100-0000A1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00000000-0008-0000-0100-0000A2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a:extLst>
            <a:ext uri="{FF2B5EF4-FFF2-40B4-BE49-F238E27FC236}">
              <a16:creationId xmlns:a16="http://schemas.microsoft.com/office/drawing/2014/main" id="{00000000-0008-0000-0100-0000B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114757</xdr:rowOff>
    </xdr:from>
    <xdr:to>
      <xdr:col>116</xdr:col>
      <xdr:colOff>62864</xdr:colOff>
      <xdr:row>63</xdr:row>
      <xdr:rowOff>129997</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flipV="1">
          <a:off x="22160864" y="9715957"/>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133824</xdr:rowOff>
    </xdr:from>
    <xdr:ext cx="469744" cy="259045"/>
    <xdr:sp macro="" textlink="">
      <xdr:nvSpPr>
        <xdr:cNvPr id="691" name="【学校施設】&#10;一人当たり面積最小値テキスト">
          <a:extLst>
            <a:ext uri="{FF2B5EF4-FFF2-40B4-BE49-F238E27FC236}">
              <a16:creationId xmlns:a16="http://schemas.microsoft.com/office/drawing/2014/main" id="{00000000-0008-0000-0100-0000B3020000}"/>
            </a:ext>
          </a:extLst>
        </xdr:cNvPr>
        <xdr:cNvSpPr txBox="1"/>
      </xdr:nvSpPr>
      <xdr:spPr>
        <a:xfrm>
          <a:off x="22199600" y="1093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129997</xdr:rowOff>
    </xdr:from>
    <xdr:to>
      <xdr:col>116</xdr:col>
      <xdr:colOff>152400</xdr:colOff>
      <xdr:row>63</xdr:row>
      <xdr:rowOff>129997</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22072600" y="1093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61434</xdr:rowOff>
    </xdr:from>
    <xdr:ext cx="534377" cy="259045"/>
    <xdr:sp macro="" textlink="">
      <xdr:nvSpPr>
        <xdr:cNvPr id="693" name="【学校施設】&#10;一人当たり面積最大値テキスト">
          <a:extLst>
            <a:ext uri="{FF2B5EF4-FFF2-40B4-BE49-F238E27FC236}">
              <a16:creationId xmlns:a16="http://schemas.microsoft.com/office/drawing/2014/main" id="{00000000-0008-0000-0100-0000B5020000}"/>
            </a:ext>
          </a:extLst>
        </xdr:cNvPr>
        <xdr:cNvSpPr txBox="1"/>
      </xdr:nvSpPr>
      <xdr:spPr>
        <a:xfrm>
          <a:off x="22199600" y="949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114757</xdr:rowOff>
    </xdr:from>
    <xdr:to>
      <xdr:col>116</xdr:col>
      <xdr:colOff>152400</xdr:colOff>
      <xdr:row>56</xdr:row>
      <xdr:rowOff>114757</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22072600" y="971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84218</xdr:rowOff>
    </xdr:from>
    <xdr:ext cx="469744" cy="259045"/>
    <xdr:sp macro="" textlink="">
      <xdr:nvSpPr>
        <xdr:cNvPr id="695" name="【学校施設】&#10;一人当たり面積平均値テキスト">
          <a:extLst>
            <a:ext uri="{FF2B5EF4-FFF2-40B4-BE49-F238E27FC236}">
              <a16:creationId xmlns:a16="http://schemas.microsoft.com/office/drawing/2014/main" id="{00000000-0008-0000-0100-0000B7020000}"/>
            </a:ext>
          </a:extLst>
        </xdr:cNvPr>
        <xdr:cNvSpPr txBox="1"/>
      </xdr:nvSpPr>
      <xdr:spPr>
        <a:xfrm>
          <a:off x="22199600" y="10714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105791</xdr:rowOff>
    </xdr:from>
    <xdr:to>
      <xdr:col>116</xdr:col>
      <xdr:colOff>114300</xdr:colOff>
      <xdr:row>63</xdr:row>
      <xdr:rowOff>35941</xdr:rowOff>
    </xdr:to>
    <xdr:sp macro="" textlink="">
      <xdr:nvSpPr>
        <xdr:cNvPr id="696" name="フローチャート: 判断 695">
          <a:extLst>
            <a:ext uri="{FF2B5EF4-FFF2-40B4-BE49-F238E27FC236}">
              <a16:creationId xmlns:a16="http://schemas.microsoft.com/office/drawing/2014/main" id="{00000000-0008-0000-0100-0000B8020000}"/>
            </a:ext>
          </a:extLst>
        </xdr:cNvPr>
        <xdr:cNvSpPr/>
      </xdr:nvSpPr>
      <xdr:spPr>
        <a:xfrm>
          <a:off x="22110700" y="1073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107315</xdr:rowOff>
    </xdr:from>
    <xdr:to>
      <xdr:col>112</xdr:col>
      <xdr:colOff>38100</xdr:colOff>
      <xdr:row>63</xdr:row>
      <xdr:rowOff>37465</xdr:rowOff>
    </xdr:to>
    <xdr:sp macro="" textlink="">
      <xdr:nvSpPr>
        <xdr:cNvPr id="697" name="フローチャート: 判断 696">
          <a:extLst>
            <a:ext uri="{FF2B5EF4-FFF2-40B4-BE49-F238E27FC236}">
              <a16:creationId xmlns:a16="http://schemas.microsoft.com/office/drawing/2014/main" id="{00000000-0008-0000-0100-0000B9020000}"/>
            </a:ext>
          </a:extLst>
        </xdr:cNvPr>
        <xdr:cNvSpPr/>
      </xdr:nvSpPr>
      <xdr:spPr>
        <a:xfrm>
          <a:off x="21272500" y="1073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114554</xdr:rowOff>
    </xdr:from>
    <xdr:to>
      <xdr:col>107</xdr:col>
      <xdr:colOff>101600</xdr:colOff>
      <xdr:row>63</xdr:row>
      <xdr:rowOff>44704</xdr:rowOff>
    </xdr:to>
    <xdr:sp macro="" textlink="">
      <xdr:nvSpPr>
        <xdr:cNvPr id="698" name="フローチャート: 判断 697">
          <a:extLst>
            <a:ext uri="{FF2B5EF4-FFF2-40B4-BE49-F238E27FC236}">
              <a16:creationId xmlns:a16="http://schemas.microsoft.com/office/drawing/2014/main" id="{00000000-0008-0000-0100-0000BA020000}"/>
            </a:ext>
          </a:extLst>
        </xdr:cNvPr>
        <xdr:cNvSpPr/>
      </xdr:nvSpPr>
      <xdr:spPr>
        <a:xfrm>
          <a:off x="20383500" y="1074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134747</xdr:rowOff>
    </xdr:from>
    <xdr:to>
      <xdr:col>102</xdr:col>
      <xdr:colOff>165100</xdr:colOff>
      <xdr:row>63</xdr:row>
      <xdr:rowOff>64897</xdr:rowOff>
    </xdr:to>
    <xdr:sp macro="" textlink="">
      <xdr:nvSpPr>
        <xdr:cNvPr id="699" name="フローチャート: 判断 698">
          <a:extLst>
            <a:ext uri="{FF2B5EF4-FFF2-40B4-BE49-F238E27FC236}">
              <a16:creationId xmlns:a16="http://schemas.microsoft.com/office/drawing/2014/main" id="{00000000-0008-0000-0100-0000BB020000}"/>
            </a:ext>
          </a:extLst>
        </xdr:cNvPr>
        <xdr:cNvSpPr/>
      </xdr:nvSpPr>
      <xdr:spPr>
        <a:xfrm>
          <a:off x="19494500" y="107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129260</xdr:rowOff>
    </xdr:from>
    <xdr:to>
      <xdr:col>98</xdr:col>
      <xdr:colOff>38100</xdr:colOff>
      <xdr:row>63</xdr:row>
      <xdr:rowOff>59410</xdr:rowOff>
    </xdr:to>
    <xdr:sp macro="" textlink="">
      <xdr:nvSpPr>
        <xdr:cNvPr id="700" name="フローチャート: 判断 699">
          <a:extLst>
            <a:ext uri="{FF2B5EF4-FFF2-40B4-BE49-F238E27FC236}">
              <a16:creationId xmlns:a16="http://schemas.microsoft.com/office/drawing/2014/main" id="{00000000-0008-0000-0100-0000BC020000}"/>
            </a:ext>
          </a:extLst>
        </xdr:cNvPr>
        <xdr:cNvSpPr/>
      </xdr:nvSpPr>
      <xdr:spPr>
        <a:xfrm>
          <a:off x="18605500" y="107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100-0000C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78359</xdr:rowOff>
    </xdr:from>
    <xdr:to>
      <xdr:col>116</xdr:col>
      <xdr:colOff>114300</xdr:colOff>
      <xdr:row>63</xdr:row>
      <xdr:rowOff>8509</xdr:rowOff>
    </xdr:to>
    <xdr:sp macro="" textlink="">
      <xdr:nvSpPr>
        <xdr:cNvPr id="706" name="楕円 705">
          <a:extLst>
            <a:ext uri="{FF2B5EF4-FFF2-40B4-BE49-F238E27FC236}">
              <a16:creationId xmlns:a16="http://schemas.microsoft.com/office/drawing/2014/main" id="{00000000-0008-0000-0100-0000C2020000}"/>
            </a:ext>
          </a:extLst>
        </xdr:cNvPr>
        <xdr:cNvSpPr/>
      </xdr:nvSpPr>
      <xdr:spPr>
        <a:xfrm>
          <a:off x="22110700" y="1070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101236</xdr:rowOff>
    </xdr:from>
    <xdr:ext cx="469744" cy="259045"/>
    <xdr:sp macro="" textlink="">
      <xdr:nvSpPr>
        <xdr:cNvPr id="707" name="【学校施設】&#10;一人当たり面積該当値テキスト">
          <a:extLst>
            <a:ext uri="{FF2B5EF4-FFF2-40B4-BE49-F238E27FC236}">
              <a16:creationId xmlns:a16="http://schemas.microsoft.com/office/drawing/2014/main" id="{00000000-0008-0000-0100-0000C3020000}"/>
            </a:ext>
          </a:extLst>
        </xdr:cNvPr>
        <xdr:cNvSpPr txBox="1"/>
      </xdr:nvSpPr>
      <xdr:spPr>
        <a:xfrm>
          <a:off x="22199600" y="1055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87426</xdr:rowOff>
    </xdr:from>
    <xdr:to>
      <xdr:col>112</xdr:col>
      <xdr:colOff>38100</xdr:colOff>
      <xdr:row>63</xdr:row>
      <xdr:rowOff>17576</xdr:rowOff>
    </xdr:to>
    <xdr:sp macro="" textlink="">
      <xdr:nvSpPr>
        <xdr:cNvPr id="708" name="楕円 707">
          <a:extLst>
            <a:ext uri="{FF2B5EF4-FFF2-40B4-BE49-F238E27FC236}">
              <a16:creationId xmlns:a16="http://schemas.microsoft.com/office/drawing/2014/main" id="{00000000-0008-0000-0100-0000C4020000}"/>
            </a:ext>
          </a:extLst>
        </xdr:cNvPr>
        <xdr:cNvSpPr/>
      </xdr:nvSpPr>
      <xdr:spPr>
        <a:xfrm>
          <a:off x="21272500" y="1071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129159</xdr:rowOff>
    </xdr:from>
    <xdr:to>
      <xdr:col>116</xdr:col>
      <xdr:colOff>63500</xdr:colOff>
      <xdr:row>62</xdr:row>
      <xdr:rowOff>138226</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flipV="1">
          <a:off x="21323300" y="10759059"/>
          <a:ext cx="838200" cy="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86741</xdr:rowOff>
    </xdr:from>
    <xdr:to>
      <xdr:col>107</xdr:col>
      <xdr:colOff>101600</xdr:colOff>
      <xdr:row>63</xdr:row>
      <xdr:rowOff>16891</xdr:rowOff>
    </xdr:to>
    <xdr:sp macro="" textlink="">
      <xdr:nvSpPr>
        <xdr:cNvPr id="710" name="楕円 709">
          <a:extLst>
            <a:ext uri="{FF2B5EF4-FFF2-40B4-BE49-F238E27FC236}">
              <a16:creationId xmlns:a16="http://schemas.microsoft.com/office/drawing/2014/main" id="{00000000-0008-0000-0100-0000C6020000}"/>
            </a:ext>
          </a:extLst>
        </xdr:cNvPr>
        <xdr:cNvSpPr/>
      </xdr:nvSpPr>
      <xdr:spPr>
        <a:xfrm>
          <a:off x="20383500" y="1071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137541</xdr:rowOff>
    </xdr:from>
    <xdr:to>
      <xdr:col>111</xdr:col>
      <xdr:colOff>177800</xdr:colOff>
      <xdr:row>62</xdr:row>
      <xdr:rowOff>138226</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a:off x="20434300" y="10767441"/>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100457</xdr:rowOff>
    </xdr:from>
    <xdr:to>
      <xdr:col>102</xdr:col>
      <xdr:colOff>165100</xdr:colOff>
      <xdr:row>63</xdr:row>
      <xdr:rowOff>30607</xdr:rowOff>
    </xdr:to>
    <xdr:sp macro="" textlink="">
      <xdr:nvSpPr>
        <xdr:cNvPr id="712" name="楕円 711">
          <a:extLst>
            <a:ext uri="{FF2B5EF4-FFF2-40B4-BE49-F238E27FC236}">
              <a16:creationId xmlns:a16="http://schemas.microsoft.com/office/drawing/2014/main" id="{00000000-0008-0000-0100-0000C8020000}"/>
            </a:ext>
          </a:extLst>
        </xdr:cNvPr>
        <xdr:cNvSpPr/>
      </xdr:nvSpPr>
      <xdr:spPr>
        <a:xfrm>
          <a:off x="19494500" y="1073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137541</xdr:rowOff>
    </xdr:from>
    <xdr:to>
      <xdr:col>107</xdr:col>
      <xdr:colOff>50800</xdr:colOff>
      <xdr:row>62</xdr:row>
      <xdr:rowOff>151257</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flipV="1">
          <a:off x="19545300" y="10767441"/>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108534</xdr:rowOff>
    </xdr:from>
    <xdr:to>
      <xdr:col>98</xdr:col>
      <xdr:colOff>38100</xdr:colOff>
      <xdr:row>63</xdr:row>
      <xdr:rowOff>38684</xdr:rowOff>
    </xdr:to>
    <xdr:sp macro="" textlink="">
      <xdr:nvSpPr>
        <xdr:cNvPr id="714" name="楕円 713">
          <a:extLst>
            <a:ext uri="{FF2B5EF4-FFF2-40B4-BE49-F238E27FC236}">
              <a16:creationId xmlns:a16="http://schemas.microsoft.com/office/drawing/2014/main" id="{00000000-0008-0000-0100-0000CA020000}"/>
            </a:ext>
          </a:extLst>
        </xdr:cNvPr>
        <xdr:cNvSpPr/>
      </xdr:nvSpPr>
      <xdr:spPr>
        <a:xfrm>
          <a:off x="18605500" y="1073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151257</xdr:rowOff>
    </xdr:from>
    <xdr:to>
      <xdr:col>102</xdr:col>
      <xdr:colOff>114300</xdr:colOff>
      <xdr:row>62</xdr:row>
      <xdr:rowOff>159334</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flipV="1">
          <a:off x="18656300" y="10781157"/>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28592</xdr:rowOff>
    </xdr:from>
    <xdr:ext cx="469744" cy="259045"/>
    <xdr:sp macro="" textlink="">
      <xdr:nvSpPr>
        <xdr:cNvPr id="716" name="n_1aveValue【学校施設】&#10;一人当たり面積">
          <a:extLst>
            <a:ext uri="{FF2B5EF4-FFF2-40B4-BE49-F238E27FC236}">
              <a16:creationId xmlns:a16="http://schemas.microsoft.com/office/drawing/2014/main" id="{00000000-0008-0000-0100-0000CC020000}"/>
            </a:ext>
          </a:extLst>
        </xdr:cNvPr>
        <xdr:cNvSpPr txBox="1"/>
      </xdr:nvSpPr>
      <xdr:spPr>
        <a:xfrm>
          <a:off x="21075727" y="1082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35831</xdr:rowOff>
    </xdr:from>
    <xdr:ext cx="469744" cy="259045"/>
    <xdr:sp macro="" textlink="">
      <xdr:nvSpPr>
        <xdr:cNvPr id="717" name="n_2aveValue【学校施設】&#10;一人当たり面積">
          <a:extLst>
            <a:ext uri="{FF2B5EF4-FFF2-40B4-BE49-F238E27FC236}">
              <a16:creationId xmlns:a16="http://schemas.microsoft.com/office/drawing/2014/main" id="{00000000-0008-0000-0100-0000CD020000}"/>
            </a:ext>
          </a:extLst>
        </xdr:cNvPr>
        <xdr:cNvSpPr txBox="1"/>
      </xdr:nvSpPr>
      <xdr:spPr>
        <a:xfrm>
          <a:off x="20199427" y="1083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56024</xdr:rowOff>
    </xdr:from>
    <xdr:ext cx="469744" cy="259045"/>
    <xdr:sp macro="" textlink="">
      <xdr:nvSpPr>
        <xdr:cNvPr id="718" name="n_3aveValue【学校施設】&#10;一人当たり面積">
          <a:extLst>
            <a:ext uri="{FF2B5EF4-FFF2-40B4-BE49-F238E27FC236}">
              <a16:creationId xmlns:a16="http://schemas.microsoft.com/office/drawing/2014/main" id="{00000000-0008-0000-0100-0000CE020000}"/>
            </a:ext>
          </a:extLst>
        </xdr:cNvPr>
        <xdr:cNvSpPr txBox="1"/>
      </xdr:nvSpPr>
      <xdr:spPr>
        <a:xfrm>
          <a:off x="19310427" y="1085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50537</xdr:rowOff>
    </xdr:from>
    <xdr:ext cx="469744" cy="259045"/>
    <xdr:sp macro="" textlink="">
      <xdr:nvSpPr>
        <xdr:cNvPr id="719" name="n_4aveValue【学校施設】&#10;一人当たり面積">
          <a:extLst>
            <a:ext uri="{FF2B5EF4-FFF2-40B4-BE49-F238E27FC236}">
              <a16:creationId xmlns:a16="http://schemas.microsoft.com/office/drawing/2014/main" id="{00000000-0008-0000-0100-0000CF020000}"/>
            </a:ext>
          </a:extLst>
        </xdr:cNvPr>
        <xdr:cNvSpPr txBox="1"/>
      </xdr:nvSpPr>
      <xdr:spPr>
        <a:xfrm>
          <a:off x="18421427" y="1085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34103</xdr:rowOff>
    </xdr:from>
    <xdr:ext cx="469744" cy="259045"/>
    <xdr:sp macro="" textlink="">
      <xdr:nvSpPr>
        <xdr:cNvPr id="720" name="n_1mainValue【学校施設】&#10;一人当たり面積">
          <a:extLst>
            <a:ext uri="{FF2B5EF4-FFF2-40B4-BE49-F238E27FC236}">
              <a16:creationId xmlns:a16="http://schemas.microsoft.com/office/drawing/2014/main" id="{00000000-0008-0000-0100-0000D0020000}"/>
            </a:ext>
          </a:extLst>
        </xdr:cNvPr>
        <xdr:cNvSpPr txBox="1"/>
      </xdr:nvSpPr>
      <xdr:spPr>
        <a:xfrm>
          <a:off x="21075727" y="104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33418</xdr:rowOff>
    </xdr:from>
    <xdr:ext cx="469744" cy="259045"/>
    <xdr:sp macro="" textlink="">
      <xdr:nvSpPr>
        <xdr:cNvPr id="721" name="n_2mainValue【学校施設】&#10;一人当たり面積">
          <a:extLst>
            <a:ext uri="{FF2B5EF4-FFF2-40B4-BE49-F238E27FC236}">
              <a16:creationId xmlns:a16="http://schemas.microsoft.com/office/drawing/2014/main" id="{00000000-0008-0000-0100-0000D1020000}"/>
            </a:ext>
          </a:extLst>
        </xdr:cNvPr>
        <xdr:cNvSpPr txBox="1"/>
      </xdr:nvSpPr>
      <xdr:spPr>
        <a:xfrm>
          <a:off x="20199427" y="10491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47134</xdr:rowOff>
    </xdr:from>
    <xdr:ext cx="469744" cy="259045"/>
    <xdr:sp macro="" textlink="">
      <xdr:nvSpPr>
        <xdr:cNvPr id="722" name="n_3mainValue【学校施設】&#10;一人当たり面積">
          <a:extLst>
            <a:ext uri="{FF2B5EF4-FFF2-40B4-BE49-F238E27FC236}">
              <a16:creationId xmlns:a16="http://schemas.microsoft.com/office/drawing/2014/main" id="{00000000-0008-0000-0100-0000D2020000}"/>
            </a:ext>
          </a:extLst>
        </xdr:cNvPr>
        <xdr:cNvSpPr txBox="1"/>
      </xdr:nvSpPr>
      <xdr:spPr>
        <a:xfrm>
          <a:off x="19310427" y="1050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55211</xdr:rowOff>
    </xdr:from>
    <xdr:ext cx="469744" cy="259045"/>
    <xdr:sp macro="" textlink="">
      <xdr:nvSpPr>
        <xdr:cNvPr id="723" name="n_4mainValue【学校施設】&#10;一人当たり面積">
          <a:extLst>
            <a:ext uri="{FF2B5EF4-FFF2-40B4-BE49-F238E27FC236}">
              <a16:creationId xmlns:a16="http://schemas.microsoft.com/office/drawing/2014/main" id="{00000000-0008-0000-0100-0000D3020000}"/>
            </a:ext>
          </a:extLst>
        </xdr:cNvPr>
        <xdr:cNvSpPr txBox="1"/>
      </xdr:nvSpPr>
      <xdr:spPr>
        <a:xfrm>
          <a:off x="18421427" y="1051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00000000-0008-0000-0100-0000D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00000000-0008-0000-0100-0000D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00000000-0008-0000-0100-0000D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100-0000D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100-0000D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100-0000D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100-0000D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00000000-0008-0000-0100-0000DB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2" name="正方形/長方形 731">
          <a:extLst>
            <a:ext uri="{FF2B5EF4-FFF2-40B4-BE49-F238E27FC236}">
              <a16:creationId xmlns:a16="http://schemas.microsoft.com/office/drawing/2014/main" id="{00000000-0008-0000-0100-0000D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3" name="正方形/長方形 732">
          <a:extLst>
            <a:ext uri="{FF2B5EF4-FFF2-40B4-BE49-F238E27FC236}">
              <a16:creationId xmlns:a16="http://schemas.microsoft.com/office/drawing/2014/main" id="{00000000-0008-0000-0100-0000D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4" name="正方形/長方形 733">
          <a:extLst>
            <a:ext uri="{FF2B5EF4-FFF2-40B4-BE49-F238E27FC236}">
              <a16:creationId xmlns:a16="http://schemas.microsoft.com/office/drawing/2014/main" id="{00000000-0008-0000-0100-0000D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5" name="正方形/長方形 734">
          <a:extLst>
            <a:ext uri="{FF2B5EF4-FFF2-40B4-BE49-F238E27FC236}">
              <a16:creationId xmlns:a16="http://schemas.microsoft.com/office/drawing/2014/main" id="{00000000-0008-0000-0100-0000D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6" name="正方形/長方形 735">
          <a:extLst>
            <a:ext uri="{FF2B5EF4-FFF2-40B4-BE49-F238E27FC236}">
              <a16:creationId xmlns:a16="http://schemas.microsoft.com/office/drawing/2014/main" id="{00000000-0008-0000-0100-0000E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7" name="正方形/長方形 736">
          <a:extLst>
            <a:ext uri="{FF2B5EF4-FFF2-40B4-BE49-F238E27FC236}">
              <a16:creationId xmlns:a16="http://schemas.microsoft.com/office/drawing/2014/main" id="{00000000-0008-0000-0100-0000E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8" name="正方形/長方形 737">
          <a:extLst>
            <a:ext uri="{FF2B5EF4-FFF2-40B4-BE49-F238E27FC236}">
              <a16:creationId xmlns:a16="http://schemas.microsoft.com/office/drawing/2014/main" id="{00000000-0008-0000-0100-0000E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a:extLst>
            <a:ext uri="{FF2B5EF4-FFF2-40B4-BE49-F238E27FC236}">
              <a16:creationId xmlns:a16="http://schemas.microsoft.com/office/drawing/2014/main" id="{00000000-0008-0000-0100-0000E3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100-0000E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100-0000E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100-0000E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100-0000E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100-0000E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100-0000E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100-0000E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0000000-0008-0000-0100-0000E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00000000-0008-0000-0100-0000F5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00000000-0008-0000-0100-0000F7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00000000-0008-0000-0100-0000F8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00000000-0008-0000-0100-0000F9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00000000-0008-0000-0100-0000FA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00000000-0008-0000-0100-0000F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a:extLst>
            <a:ext uri="{FF2B5EF4-FFF2-40B4-BE49-F238E27FC236}">
              <a16:creationId xmlns:a16="http://schemas.microsoft.com/office/drawing/2014/main" id="{00000000-0008-0000-0100-0000FC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00000000-0008-0000-0100-0000FD020000}"/>
            </a:ext>
          </a:extLst>
        </xdr:cNvPr>
        <xdr:cNvCxnSpPr/>
      </xdr:nvCxnSpPr>
      <xdr:spPr>
        <a:xfrm flipV="1">
          <a:off x="16318864" y="1721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公民館】&#10;有形固定資産減価償却率最小値テキスト">
          <a:extLst>
            <a:ext uri="{FF2B5EF4-FFF2-40B4-BE49-F238E27FC236}">
              <a16:creationId xmlns:a16="http://schemas.microsoft.com/office/drawing/2014/main" id="{00000000-0008-0000-0100-0000FE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00000000-0008-0000-0100-0000FF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768" name="【公民館】&#10;有形固定資産減価償却率最大値テキスト">
          <a:extLst>
            <a:ext uri="{FF2B5EF4-FFF2-40B4-BE49-F238E27FC236}">
              <a16:creationId xmlns:a16="http://schemas.microsoft.com/office/drawing/2014/main" id="{00000000-0008-0000-0100-000000030000}"/>
            </a:ext>
          </a:extLst>
        </xdr:cNvPr>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769" name="直線コネクタ 768">
          <a:extLst>
            <a:ext uri="{FF2B5EF4-FFF2-40B4-BE49-F238E27FC236}">
              <a16:creationId xmlns:a16="http://schemas.microsoft.com/office/drawing/2014/main" id="{00000000-0008-0000-0100-000001030000}"/>
            </a:ext>
          </a:extLst>
        </xdr:cNvPr>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146248</xdr:rowOff>
    </xdr:from>
    <xdr:ext cx="405111" cy="259045"/>
    <xdr:sp macro="" textlink="">
      <xdr:nvSpPr>
        <xdr:cNvPr id="770" name="【公民館】&#10;有形固定資産減価償却率平均値テキスト">
          <a:extLst>
            <a:ext uri="{FF2B5EF4-FFF2-40B4-BE49-F238E27FC236}">
              <a16:creationId xmlns:a16="http://schemas.microsoft.com/office/drawing/2014/main" id="{00000000-0008-0000-0100-000002030000}"/>
            </a:ext>
          </a:extLst>
        </xdr:cNvPr>
        <xdr:cNvSpPr txBox="1"/>
      </xdr:nvSpPr>
      <xdr:spPr>
        <a:xfrm>
          <a:off x="16357600" y="179770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123371</xdr:rowOff>
    </xdr:from>
    <xdr:to>
      <xdr:col>85</xdr:col>
      <xdr:colOff>177800</xdr:colOff>
      <xdr:row>106</xdr:row>
      <xdr:rowOff>53521</xdr:rowOff>
    </xdr:to>
    <xdr:sp macro="" textlink="">
      <xdr:nvSpPr>
        <xdr:cNvPr id="771" name="フローチャート: 判断 770">
          <a:extLst>
            <a:ext uri="{FF2B5EF4-FFF2-40B4-BE49-F238E27FC236}">
              <a16:creationId xmlns:a16="http://schemas.microsoft.com/office/drawing/2014/main" id="{00000000-0008-0000-0100-000003030000}"/>
            </a:ext>
          </a:extLst>
        </xdr:cNvPr>
        <xdr:cNvSpPr/>
      </xdr:nvSpPr>
      <xdr:spPr>
        <a:xfrm>
          <a:off x="16268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110308</xdr:rowOff>
    </xdr:from>
    <xdr:to>
      <xdr:col>81</xdr:col>
      <xdr:colOff>101600</xdr:colOff>
      <xdr:row>106</xdr:row>
      <xdr:rowOff>40458</xdr:rowOff>
    </xdr:to>
    <xdr:sp macro="" textlink="">
      <xdr:nvSpPr>
        <xdr:cNvPr id="772" name="フローチャート: 判断 771">
          <a:extLst>
            <a:ext uri="{FF2B5EF4-FFF2-40B4-BE49-F238E27FC236}">
              <a16:creationId xmlns:a16="http://schemas.microsoft.com/office/drawing/2014/main" id="{00000000-0008-0000-0100-000004030000}"/>
            </a:ext>
          </a:extLst>
        </xdr:cNvPr>
        <xdr:cNvSpPr/>
      </xdr:nvSpPr>
      <xdr:spPr>
        <a:xfrm>
          <a:off x="15430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152763</xdr:rowOff>
    </xdr:from>
    <xdr:to>
      <xdr:col>76</xdr:col>
      <xdr:colOff>165100</xdr:colOff>
      <xdr:row>106</xdr:row>
      <xdr:rowOff>82913</xdr:rowOff>
    </xdr:to>
    <xdr:sp macro="" textlink="">
      <xdr:nvSpPr>
        <xdr:cNvPr id="773" name="フローチャート: 判断 772">
          <a:extLst>
            <a:ext uri="{FF2B5EF4-FFF2-40B4-BE49-F238E27FC236}">
              <a16:creationId xmlns:a16="http://schemas.microsoft.com/office/drawing/2014/main" id="{00000000-0008-0000-0100-000005030000}"/>
            </a:ext>
          </a:extLst>
        </xdr:cNvPr>
        <xdr:cNvSpPr/>
      </xdr:nvSpPr>
      <xdr:spPr>
        <a:xfrm>
          <a:off x="14541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160927</xdr:rowOff>
    </xdr:from>
    <xdr:to>
      <xdr:col>72</xdr:col>
      <xdr:colOff>38100</xdr:colOff>
      <xdr:row>106</xdr:row>
      <xdr:rowOff>91077</xdr:rowOff>
    </xdr:to>
    <xdr:sp macro="" textlink="">
      <xdr:nvSpPr>
        <xdr:cNvPr id="774" name="フローチャート: 判断 773">
          <a:extLst>
            <a:ext uri="{FF2B5EF4-FFF2-40B4-BE49-F238E27FC236}">
              <a16:creationId xmlns:a16="http://schemas.microsoft.com/office/drawing/2014/main" id="{00000000-0008-0000-0100-000006030000}"/>
            </a:ext>
          </a:extLst>
        </xdr:cNvPr>
        <xdr:cNvSpPr/>
      </xdr:nvSpPr>
      <xdr:spPr>
        <a:xfrm>
          <a:off x="13652500" y="1816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93980</xdr:rowOff>
    </xdr:from>
    <xdr:to>
      <xdr:col>67</xdr:col>
      <xdr:colOff>101600</xdr:colOff>
      <xdr:row>106</xdr:row>
      <xdr:rowOff>24130</xdr:rowOff>
    </xdr:to>
    <xdr:sp macro="" textlink="">
      <xdr:nvSpPr>
        <xdr:cNvPr id="775" name="フローチャート: 判断 774">
          <a:extLst>
            <a:ext uri="{FF2B5EF4-FFF2-40B4-BE49-F238E27FC236}">
              <a16:creationId xmlns:a16="http://schemas.microsoft.com/office/drawing/2014/main" id="{00000000-0008-0000-0100-000007030000}"/>
            </a:ext>
          </a:extLst>
        </xdr:cNvPr>
        <xdr:cNvSpPr/>
      </xdr:nvSpPr>
      <xdr:spPr>
        <a:xfrm>
          <a:off x="1276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100-00000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100-00000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100-00000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100-00000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100-00000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167458</xdr:rowOff>
    </xdr:from>
    <xdr:to>
      <xdr:col>85</xdr:col>
      <xdr:colOff>177800</xdr:colOff>
      <xdr:row>106</xdr:row>
      <xdr:rowOff>97608</xdr:rowOff>
    </xdr:to>
    <xdr:sp macro="" textlink="">
      <xdr:nvSpPr>
        <xdr:cNvPr id="781" name="楕円 780">
          <a:extLst>
            <a:ext uri="{FF2B5EF4-FFF2-40B4-BE49-F238E27FC236}">
              <a16:creationId xmlns:a16="http://schemas.microsoft.com/office/drawing/2014/main" id="{00000000-0008-0000-0100-00000D030000}"/>
            </a:ext>
          </a:extLst>
        </xdr:cNvPr>
        <xdr:cNvSpPr/>
      </xdr:nvSpPr>
      <xdr:spPr>
        <a:xfrm>
          <a:off x="162687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145885</xdr:rowOff>
    </xdr:from>
    <xdr:ext cx="405111" cy="259045"/>
    <xdr:sp macro="" textlink="">
      <xdr:nvSpPr>
        <xdr:cNvPr id="782" name="【公民館】&#10;有形固定資産減価償却率該当値テキスト">
          <a:extLst>
            <a:ext uri="{FF2B5EF4-FFF2-40B4-BE49-F238E27FC236}">
              <a16:creationId xmlns:a16="http://schemas.microsoft.com/office/drawing/2014/main" id="{00000000-0008-0000-0100-00000E030000}"/>
            </a:ext>
          </a:extLst>
        </xdr:cNvPr>
        <xdr:cNvSpPr txBox="1"/>
      </xdr:nvSpPr>
      <xdr:spPr>
        <a:xfrm>
          <a:off x="16357600"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133169</xdr:rowOff>
    </xdr:from>
    <xdr:to>
      <xdr:col>81</xdr:col>
      <xdr:colOff>101600</xdr:colOff>
      <xdr:row>106</xdr:row>
      <xdr:rowOff>63319</xdr:rowOff>
    </xdr:to>
    <xdr:sp macro="" textlink="">
      <xdr:nvSpPr>
        <xdr:cNvPr id="783" name="楕円 782">
          <a:extLst>
            <a:ext uri="{FF2B5EF4-FFF2-40B4-BE49-F238E27FC236}">
              <a16:creationId xmlns:a16="http://schemas.microsoft.com/office/drawing/2014/main" id="{00000000-0008-0000-0100-00000F030000}"/>
            </a:ext>
          </a:extLst>
        </xdr:cNvPr>
        <xdr:cNvSpPr/>
      </xdr:nvSpPr>
      <xdr:spPr>
        <a:xfrm>
          <a:off x="15430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12519</xdr:rowOff>
    </xdr:from>
    <xdr:to>
      <xdr:col>85</xdr:col>
      <xdr:colOff>127000</xdr:colOff>
      <xdr:row>106</xdr:row>
      <xdr:rowOff>46808</xdr:rowOff>
    </xdr:to>
    <xdr:cxnSp macro="">
      <xdr:nvCxnSpPr>
        <xdr:cNvPr id="784" name="直線コネクタ 783">
          <a:extLst>
            <a:ext uri="{FF2B5EF4-FFF2-40B4-BE49-F238E27FC236}">
              <a16:creationId xmlns:a16="http://schemas.microsoft.com/office/drawing/2014/main" id="{00000000-0008-0000-0100-000010030000}"/>
            </a:ext>
          </a:extLst>
        </xdr:cNvPr>
        <xdr:cNvCxnSpPr/>
      </xdr:nvCxnSpPr>
      <xdr:spPr>
        <a:xfrm>
          <a:off x="15481300" y="18186219"/>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151130</xdr:rowOff>
    </xdr:from>
    <xdr:to>
      <xdr:col>76</xdr:col>
      <xdr:colOff>165100</xdr:colOff>
      <xdr:row>106</xdr:row>
      <xdr:rowOff>81280</xdr:rowOff>
    </xdr:to>
    <xdr:sp macro="" textlink="">
      <xdr:nvSpPr>
        <xdr:cNvPr id="785" name="楕円 784">
          <a:extLst>
            <a:ext uri="{FF2B5EF4-FFF2-40B4-BE49-F238E27FC236}">
              <a16:creationId xmlns:a16="http://schemas.microsoft.com/office/drawing/2014/main" id="{00000000-0008-0000-0100-000011030000}"/>
            </a:ext>
          </a:extLst>
        </xdr:cNvPr>
        <xdr:cNvSpPr/>
      </xdr:nvSpPr>
      <xdr:spPr>
        <a:xfrm>
          <a:off x="14541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12519</xdr:rowOff>
    </xdr:from>
    <xdr:to>
      <xdr:col>81</xdr:col>
      <xdr:colOff>50800</xdr:colOff>
      <xdr:row>106</xdr:row>
      <xdr:rowOff>30480</xdr:rowOff>
    </xdr:to>
    <xdr:cxnSp macro="">
      <xdr:nvCxnSpPr>
        <xdr:cNvPr id="786" name="直線コネクタ 785">
          <a:extLst>
            <a:ext uri="{FF2B5EF4-FFF2-40B4-BE49-F238E27FC236}">
              <a16:creationId xmlns:a16="http://schemas.microsoft.com/office/drawing/2014/main" id="{00000000-0008-0000-0100-000012030000}"/>
            </a:ext>
          </a:extLst>
        </xdr:cNvPr>
        <xdr:cNvCxnSpPr/>
      </xdr:nvCxnSpPr>
      <xdr:spPr>
        <a:xfrm flipV="1">
          <a:off x="14592300" y="1818621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116839</xdr:rowOff>
    </xdr:from>
    <xdr:to>
      <xdr:col>72</xdr:col>
      <xdr:colOff>38100</xdr:colOff>
      <xdr:row>106</xdr:row>
      <xdr:rowOff>46989</xdr:rowOff>
    </xdr:to>
    <xdr:sp macro="" textlink="">
      <xdr:nvSpPr>
        <xdr:cNvPr id="787" name="楕円 786">
          <a:extLst>
            <a:ext uri="{FF2B5EF4-FFF2-40B4-BE49-F238E27FC236}">
              <a16:creationId xmlns:a16="http://schemas.microsoft.com/office/drawing/2014/main" id="{00000000-0008-0000-0100-000013030000}"/>
            </a:ext>
          </a:extLst>
        </xdr:cNvPr>
        <xdr:cNvSpPr/>
      </xdr:nvSpPr>
      <xdr:spPr>
        <a:xfrm>
          <a:off x="13652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167639</xdr:rowOff>
    </xdr:from>
    <xdr:to>
      <xdr:col>76</xdr:col>
      <xdr:colOff>114300</xdr:colOff>
      <xdr:row>106</xdr:row>
      <xdr:rowOff>30480</xdr:rowOff>
    </xdr:to>
    <xdr:cxnSp macro="">
      <xdr:nvCxnSpPr>
        <xdr:cNvPr id="788" name="直線コネクタ 787">
          <a:extLst>
            <a:ext uri="{FF2B5EF4-FFF2-40B4-BE49-F238E27FC236}">
              <a16:creationId xmlns:a16="http://schemas.microsoft.com/office/drawing/2014/main" id="{00000000-0008-0000-0100-000014030000}"/>
            </a:ext>
          </a:extLst>
        </xdr:cNvPr>
        <xdr:cNvCxnSpPr/>
      </xdr:nvCxnSpPr>
      <xdr:spPr>
        <a:xfrm>
          <a:off x="13703300" y="181698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157662</xdr:rowOff>
    </xdr:from>
    <xdr:to>
      <xdr:col>67</xdr:col>
      <xdr:colOff>101600</xdr:colOff>
      <xdr:row>106</xdr:row>
      <xdr:rowOff>87812</xdr:rowOff>
    </xdr:to>
    <xdr:sp macro="" textlink="">
      <xdr:nvSpPr>
        <xdr:cNvPr id="789" name="楕円 788">
          <a:extLst>
            <a:ext uri="{FF2B5EF4-FFF2-40B4-BE49-F238E27FC236}">
              <a16:creationId xmlns:a16="http://schemas.microsoft.com/office/drawing/2014/main" id="{00000000-0008-0000-0100-000015030000}"/>
            </a:ext>
          </a:extLst>
        </xdr:cNvPr>
        <xdr:cNvSpPr/>
      </xdr:nvSpPr>
      <xdr:spPr>
        <a:xfrm>
          <a:off x="127635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167639</xdr:rowOff>
    </xdr:from>
    <xdr:to>
      <xdr:col>71</xdr:col>
      <xdr:colOff>177800</xdr:colOff>
      <xdr:row>106</xdr:row>
      <xdr:rowOff>37012</xdr:rowOff>
    </xdr:to>
    <xdr:cxnSp macro="">
      <xdr:nvCxnSpPr>
        <xdr:cNvPr id="790" name="直線コネクタ 789">
          <a:extLst>
            <a:ext uri="{FF2B5EF4-FFF2-40B4-BE49-F238E27FC236}">
              <a16:creationId xmlns:a16="http://schemas.microsoft.com/office/drawing/2014/main" id="{00000000-0008-0000-0100-000016030000}"/>
            </a:ext>
          </a:extLst>
        </xdr:cNvPr>
        <xdr:cNvCxnSpPr/>
      </xdr:nvCxnSpPr>
      <xdr:spPr>
        <a:xfrm flipV="1">
          <a:off x="12814300" y="18169889"/>
          <a:ext cx="8890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56985</xdr:rowOff>
    </xdr:from>
    <xdr:ext cx="405111" cy="259045"/>
    <xdr:sp macro="" textlink="">
      <xdr:nvSpPr>
        <xdr:cNvPr id="791" name="n_1aveValue【公民館】&#10;有形固定資産減価償却率">
          <a:extLst>
            <a:ext uri="{FF2B5EF4-FFF2-40B4-BE49-F238E27FC236}">
              <a16:creationId xmlns:a16="http://schemas.microsoft.com/office/drawing/2014/main" id="{00000000-0008-0000-0100-000017030000}"/>
            </a:ext>
          </a:extLst>
        </xdr:cNvPr>
        <xdr:cNvSpPr txBox="1"/>
      </xdr:nvSpPr>
      <xdr:spPr>
        <a:xfrm>
          <a:off x="152660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74040</xdr:rowOff>
    </xdr:from>
    <xdr:ext cx="405111" cy="259045"/>
    <xdr:sp macro="" textlink="">
      <xdr:nvSpPr>
        <xdr:cNvPr id="792" name="n_2aveValue【公民館】&#10;有形固定資産減価償却率">
          <a:extLst>
            <a:ext uri="{FF2B5EF4-FFF2-40B4-BE49-F238E27FC236}">
              <a16:creationId xmlns:a16="http://schemas.microsoft.com/office/drawing/2014/main" id="{00000000-0008-0000-0100-000018030000}"/>
            </a:ext>
          </a:extLst>
        </xdr:cNvPr>
        <xdr:cNvSpPr txBox="1"/>
      </xdr:nvSpPr>
      <xdr:spPr>
        <a:xfrm>
          <a:off x="143897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82204</xdr:rowOff>
    </xdr:from>
    <xdr:ext cx="405111" cy="259045"/>
    <xdr:sp macro="" textlink="">
      <xdr:nvSpPr>
        <xdr:cNvPr id="793" name="n_3aveValue【公民館】&#10;有形固定資産減価償却率">
          <a:extLst>
            <a:ext uri="{FF2B5EF4-FFF2-40B4-BE49-F238E27FC236}">
              <a16:creationId xmlns:a16="http://schemas.microsoft.com/office/drawing/2014/main" id="{00000000-0008-0000-0100-000019030000}"/>
            </a:ext>
          </a:extLst>
        </xdr:cNvPr>
        <xdr:cNvSpPr txBox="1"/>
      </xdr:nvSpPr>
      <xdr:spPr>
        <a:xfrm>
          <a:off x="135007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40657</xdr:rowOff>
    </xdr:from>
    <xdr:ext cx="405111" cy="259045"/>
    <xdr:sp macro="" textlink="">
      <xdr:nvSpPr>
        <xdr:cNvPr id="794" name="n_4aveValue【公民館】&#10;有形固定資産減価償却率">
          <a:extLst>
            <a:ext uri="{FF2B5EF4-FFF2-40B4-BE49-F238E27FC236}">
              <a16:creationId xmlns:a16="http://schemas.microsoft.com/office/drawing/2014/main" id="{00000000-0008-0000-0100-00001A030000}"/>
            </a:ext>
          </a:extLst>
        </xdr:cNvPr>
        <xdr:cNvSpPr txBox="1"/>
      </xdr:nvSpPr>
      <xdr:spPr>
        <a:xfrm>
          <a:off x="12611744" y="1787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54446</xdr:rowOff>
    </xdr:from>
    <xdr:ext cx="405111" cy="259045"/>
    <xdr:sp macro="" textlink="">
      <xdr:nvSpPr>
        <xdr:cNvPr id="795" name="n_1mainValue【公民館】&#10;有形固定資産減価償却率">
          <a:extLst>
            <a:ext uri="{FF2B5EF4-FFF2-40B4-BE49-F238E27FC236}">
              <a16:creationId xmlns:a16="http://schemas.microsoft.com/office/drawing/2014/main" id="{00000000-0008-0000-0100-00001B030000}"/>
            </a:ext>
          </a:extLst>
        </xdr:cNvPr>
        <xdr:cNvSpPr txBox="1"/>
      </xdr:nvSpPr>
      <xdr:spPr>
        <a:xfrm>
          <a:off x="15266044" y="1822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97807</xdr:rowOff>
    </xdr:from>
    <xdr:ext cx="405111" cy="259045"/>
    <xdr:sp macro="" textlink="">
      <xdr:nvSpPr>
        <xdr:cNvPr id="796" name="n_2mainValue【公民館】&#10;有形固定資産減価償却率">
          <a:extLst>
            <a:ext uri="{FF2B5EF4-FFF2-40B4-BE49-F238E27FC236}">
              <a16:creationId xmlns:a16="http://schemas.microsoft.com/office/drawing/2014/main" id="{00000000-0008-0000-0100-00001C030000}"/>
            </a:ext>
          </a:extLst>
        </xdr:cNvPr>
        <xdr:cNvSpPr txBox="1"/>
      </xdr:nvSpPr>
      <xdr:spPr>
        <a:xfrm>
          <a:off x="14389744" y="1792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63516</xdr:rowOff>
    </xdr:from>
    <xdr:ext cx="405111" cy="259045"/>
    <xdr:sp macro="" textlink="">
      <xdr:nvSpPr>
        <xdr:cNvPr id="797" name="n_3mainValue【公民館】&#10;有形固定資産減価償却率">
          <a:extLst>
            <a:ext uri="{FF2B5EF4-FFF2-40B4-BE49-F238E27FC236}">
              <a16:creationId xmlns:a16="http://schemas.microsoft.com/office/drawing/2014/main" id="{00000000-0008-0000-0100-00001D030000}"/>
            </a:ext>
          </a:extLst>
        </xdr:cNvPr>
        <xdr:cNvSpPr txBox="1"/>
      </xdr:nvSpPr>
      <xdr:spPr>
        <a:xfrm>
          <a:off x="13500744" y="1789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78939</xdr:rowOff>
    </xdr:from>
    <xdr:ext cx="405111" cy="259045"/>
    <xdr:sp macro="" textlink="">
      <xdr:nvSpPr>
        <xdr:cNvPr id="798" name="n_4mainValue【公民館】&#10;有形固定資産減価償却率">
          <a:extLst>
            <a:ext uri="{FF2B5EF4-FFF2-40B4-BE49-F238E27FC236}">
              <a16:creationId xmlns:a16="http://schemas.microsoft.com/office/drawing/2014/main" id="{00000000-0008-0000-0100-00001E030000}"/>
            </a:ext>
          </a:extLst>
        </xdr:cNvPr>
        <xdr:cNvSpPr txBox="1"/>
      </xdr:nvSpPr>
      <xdr:spPr>
        <a:xfrm>
          <a:off x="12611744" y="1825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00000000-0008-0000-0100-00001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00000000-0008-0000-0100-00002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00000000-0008-0000-0100-00002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100-00002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100-00002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100-00002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100-00002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00000000-0008-0000-0100-000026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00000000-0008-0000-0100-000027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00000000-0008-0000-0100-000028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a:extLst>
            <a:ext uri="{FF2B5EF4-FFF2-40B4-BE49-F238E27FC236}">
              <a16:creationId xmlns:a16="http://schemas.microsoft.com/office/drawing/2014/main" id="{00000000-0008-0000-0100-000029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a:extLst>
            <a:ext uri="{FF2B5EF4-FFF2-40B4-BE49-F238E27FC236}">
              <a16:creationId xmlns:a16="http://schemas.microsoft.com/office/drawing/2014/main" id="{00000000-0008-0000-0100-00002A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a:extLst>
            <a:ext uri="{FF2B5EF4-FFF2-40B4-BE49-F238E27FC236}">
              <a16:creationId xmlns:a16="http://schemas.microsoft.com/office/drawing/2014/main" id="{00000000-0008-0000-0100-00002B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a:extLst>
            <a:ext uri="{FF2B5EF4-FFF2-40B4-BE49-F238E27FC236}">
              <a16:creationId xmlns:a16="http://schemas.microsoft.com/office/drawing/2014/main" id="{00000000-0008-0000-0100-00002C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a:extLst>
            <a:ext uri="{FF2B5EF4-FFF2-40B4-BE49-F238E27FC236}">
              <a16:creationId xmlns:a16="http://schemas.microsoft.com/office/drawing/2014/main" id="{00000000-0008-0000-0100-00002D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a:extLst>
            <a:ext uri="{FF2B5EF4-FFF2-40B4-BE49-F238E27FC236}">
              <a16:creationId xmlns:a16="http://schemas.microsoft.com/office/drawing/2014/main" id="{00000000-0008-0000-0100-00002E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a:extLst>
            <a:ext uri="{FF2B5EF4-FFF2-40B4-BE49-F238E27FC236}">
              <a16:creationId xmlns:a16="http://schemas.microsoft.com/office/drawing/2014/main" id="{00000000-0008-0000-0100-00002F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6" name="テキスト ボックス 815">
          <a:extLst>
            <a:ext uri="{FF2B5EF4-FFF2-40B4-BE49-F238E27FC236}">
              <a16:creationId xmlns:a16="http://schemas.microsoft.com/office/drawing/2014/main" id="{00000000-0008-0000-0100-000030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a:extLst>
            <a:ext uri="{FF2B5EF4-FFF2-40B4-BE49-F238E27FC236}">
              <a16:creationId xmlns:a16="http://schemas.microsoft.com/office/drawing/2014/main" id="{00000000-0008-0000-0100-000031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8" name="テキスト ボックス 817">
          <a:extLst>
            <a:ext uri="{FF2B5EF4-FFF2-40B4-BE49-F238E27FC236}">
              <a16:creationId xmlns:a16="http://schemas.microsoft.com/office/drawing/2014/main" id="{00000000-0008-0000-0100-000032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00000000-0008-0000-0100-000033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00000000-0008-0000-0100-000034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a:extLst>
            <a:ext uri="{FF2B5EF4-FFF2-40B4-BE49-F238E27FC236}">
              <a16:creationId xmlns:a16="http://schemas.microsoft.com/office/drawing/2014/main" id="{00000000-0008-0000-0100-000035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70104</xdr:rowOff>
    </xdr:from>
    <xdr:to>
      <xdr:col>116</xdr:col>
      <xdr:colOff>62864</xdr:colOff>
      <xdr:row>108</xdr:row>
      <xdr:rowOff>131063</xdr:rowOff>
    </xdr:to>
    <xdr:cxnSp macro="">
      <xdr:nvCxnSpPr>
        <xdr:cNvPr id="822" name="直線コネクタ 821">
          <a:extLst>
            <a:ext uri="{FF2B5EF4-FFF2-40B4-BE49-F238E27FC236}">
              <a16:creationId xmlns:a16="http://schemas.microsoft.com/office/drawing/2014/main" id="{00000000-0008-0000-0100-000036030000}"/>
            </a:ext>
          </a:extLst>
        </xdr:cNvPr>
        <xdr:cNvCxnSpPr/>
      </xdr:nvCxnSpPr>
      <xdr:spPr>
        <a:xfrm flipV="1">
          <a:off x="22160864" y="17215104"/>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823" name="【公民館】&#10;一人当たり面積最小値テキスト">
          <a:extLst>
            <a:ext uri="{FF2B5EF4-FFF2-40B4-BE49-F238E27FC236}">
              <a16:creationId xmlns:a16="http://schemas.microsoft.com/office/drawing/2014/main" id="{00000000-0008-0000-0100-000037030000}"/>
            </a:ext>
          </a:extLst>
        </xdr:cNvPr>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824" name="直線コネクタ 823">
          <a:extLst>
            <a:ext uri="{FF2B5EF4-FFF2-40B4-BE49-F238E27FC236}">
              <a16:creationId xmlns:a16="http://schemas.microsoft.com/office/drawing/2014/main" id="{00000000-0008-0000-0100-000038030000}"/>
            </a:ext>
          </a:extLst>
        </xdr:cNvPr>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16781</xdr:rowOff>
    </xdr:from>
    <xdr:ext cx="469744" cy="259045"/>
    <xdr:sp macro="" textlink="">
      <xdr:nvSpPr>
        <xdr:cNvPr id="825" name="【公民館】&#10;一人当たり面積最大値テキスト">
          <a:extLst>
            <a:ext uri="{FF2B5EF4-FFF2-40B4-BE49-F238E27FC236}">
              <a16:creationId xmlns:a16="http://schemas.microsoft.com/office/drawing/2014/main" id="{00000000-0008-0000-0100-000039030000}"/>
            </a:ext>
          </a:extLst>
        </xdr:cNvPr>
        <xdr:cNvSpPr txBox="1"/>
      </xdr:nvSpPr>
      <xdr:spPr>
        <a:xfrm>
          <a:off x="22199600" y="1699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70104</xdr:rowOff>
    </xdr:from>
    <xdr:to>
      <xdr:col>116</xdr:col>
      <xdr:colOff>152400</xdr:colOff>
      <xdr:row>100</xdr:row>
      <xdr:rowOff>70104</xdr:rowOff>
    </xdr:to>
    <xdr:cxnSp macro="">
      <xdr:nvCxnSpPr>
        <xdr:cNvPr id="826" name="直線コネクタ 825">
          <a:extLst>
            <a:ext uri="{FF2B5EF4-FFF2-40B4-BE49-F238E27FC236}">
              <a16:creationId xmlns:a16="http://schemas.microsoft.com/office/drawing/2014/main" id="{00000000-0008-0000-0100-00003A030000}"/>
            </a:ext>
          </a:extLst>
        </xdr:cNvPr>
        <xdr:cNvCxnSpPr/>
      </xdr:nvCxnSpPr>
      <xdr:spPr>
        <a:xfrm>
          <a:off x="22072600" y="17215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25164</xdr:rowOff>
    </xdr:from>
    <xdr:ext cx="469744" cy="259045"/>
    <xdr:sp macro="" textlink="">
      <xdr:nvSpPr>
        <xdr:cNvPr id="827" name="【公民館】&#10;一人当たり面積平均値テキスト">
          <a:extLst>
            <a:ext uri="{FF2B5EF4-FFF2-40B4-BE49-F238E27FC236}">
              <a16:creationId xmlns:a16="http://schemas.microsoft.com/office/drawing/2014/main" id="{00000000-0008-0000-0100-00003B030000}"/>
            </a:ext>
          </a:extLst>
        </xdr:cNvPr>
        <xdr:cNvSpPr txBox="1"/>
      </xdr:nvSpPr>
      <xdr:spPr>
        <a:xfrm>
          <a:off x="22199600" y="18198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46737</xdr:rowOff>
    </xdr:from>
    <xdr:to>
      <xdr:col>116</xdr:col>
      <xdr:colOff>114300</xdr:colOff>
      <xdr:row>106</xdr:row>
      <xdr:rowOff>148337</xdr:rowOff>
    </xdr:to>
    <xdr:sp macro="" textlink="">
      <xdr:nvSpPr>
        <xdr:cNvPr id="828" name="フローチャート: 判断 827">
          <a:extLst>
            <a:ext uri="{FF2B5EF4-FFF2-40B4-BE49-F238E27FC236}">
              <a16:creationId xmlns:a16="http://schemas.microsoft.com/office/drawing/2014/main" id="{00000000-0008-0000-0100-00003C030000}"/>
            </a:ext>
          </a:extLst>
        </xdr:cNvPr>
        <xdr:cNvSpPr/>
      </xdr:nvSpPr>
      <xdr:spPr>
        <a:xfrm>
          <a:off x="221107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71882</xdr:rowOff>
    </xdr:from>
    <xdr:to>
      <xdr:col>112</xdr:col>
      <xdr:colOff>38100</xdr:colOff>
      <xdr:row>107</xdr:row>
      <xdr:rowOff>2032</xdr:rowOff>
    </xdr:to>
    <xdr:sp macro="" textlink="">
      <xdr:nvSpPr>
        <xdr:cNvPr id="829" name="フローチャート: 判断 828">
          <a:extLst>
            <a:ext uri="{FF2B5EF4-FFF2-40B4-BE49-F238E27FC236}">
              <a16:creationId xmlns:a16="http://schemas.microsoft.com/office/drawing/2014/main" id="{00000000-0008-0000-0100-00003D030000}"/>
            </a:ext>
          </a:extLst>
        </xdr:cNvPr>
        <xdr:cNvSpPr/>
      </xdr:nvSpPr>
      <xdr:spPr>
        <a:xfrm>
          <a:off x="21272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102363</xdr:rowOff>
    </xdr:from>
    <xdr:to>
      <xdr:col>107</xdr:col>
      <xdr:colOff>101600</xdr:colOff>
      <xdr:row>107</xdr:row>
      <xdr:rowOff>32513</xdr:rowOff>
    </xdr:to>
    <xdr:sp macro="" textlink="">
      <xdr:nvSpPr>
        <xdr:cNvPr id="830" name="フローチャート: 判断 829">
          <a:extLst>
            <a:ext uri="{FF2B5EF4-FFF2-40B4-BE49-F238E27FC236}">
              <a16:creationId xmlns:a16="http://schemas.microsoft.com/office/drawing/2014/main" id="{00000000-0008-0000-0100-00003E030000}"/>
            </a:ext>
          </a:extLst>
        </xdr:cNvPr>
        <xdr:cNvSpPr/>
      </xdr:nvSpPr>
      <xdr:spPr>
        <a:xfrm>
          <a:off x="20383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74168</xdr:rowOff>
    </xdr:from>
    <xdr:to>
      <xdr:col>102</xdr:col>
      <xdr:colOff>165100</xdr:colOff>
      <xdr:row>107</xdr:row>
      <xdr:rowOff>4318</xdr:rowOff>
    </xdr:to>
    <xdr:sp macro="" textlink="">
      <xdr:nvSpPr>
        <xdr:cNvPr id="831" name="フローチャート: 判断 830">
          <a:extLst>
            <a:ext uri="{FF2B5EF4-FFF2-40B4-BE49-F238E27FC236}">
              <a16:creationId xmlns:a16="http://schemas.microsoft.com/office/drawing/2014/main" id="{00000000-0008-0000-0100-00003F030000}"/>
            </a:ext>
          </a:extLst>
        </xdr:cNvPr>
        <xdr:cNvSpPr/>
      </xdr:nvSpPr>
      <xdr:spPr>
        <a:xfrm>
          <a:off x="19494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46737</xdr:rowOff>
    </xdr:from>
    <xdr:to>
      <xdr:col>98</xdr:col>
      <xdr:colOff>38100</xdr:colOff>
      <xdr:row>106</xdr:row>
      <xdr:rowOff>148337</xdr:rowOff>
    </xdr:to>
    <xdr:sp macro="" textlink="">
      <xdr:nvSpPr>
        <xdr:cNvPr id="832" name="フローチャート: 判断 831">
          <a:extLst>
            <a:ext uri="{FF2B5EF4-FFF2-40B4-BE49-F238E27FC236}">
              <a16:creationId xmlns:a16="http://schemas.microsoft.com/office/drawing/2014/main" id="{00000000-0008-0000-0100-000040030000}"/>
            </a:ext>
          </a:extLst>
        </xdr:cNvPr>
        <xdr:cNvSpPr/>
      </xdr:nvSpPr>
      <xdr:spPr>
        <a:xfrm>
          <a:off x="18605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100-000041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100-000042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100-000043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100-000044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100-000045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65024</xdr:rowOff>
    </xdr:from>
    <xdr:to>
      <xdr:col>116</xdr:col>
      <xdr:colOff>114300</xdr:colOff>
      <xdr:row>103</xdr:row>
      <xdr:rowOff>166624</xdr:rowOff>
    </xdr:to>
    <xdr:sp macro="" textlink="">
      <xdr:nvSpPr>
        <xdr:cNvPr id="838" name="楕円 837">
          <a:extLst>
            <a:ext uri="{FF2B5EF4-FFF2-40B4-BE49-F238E27FC236}">
              <a16:creationId xmlns:a16="http://schemas.microsoft.com/office/drawing/2014/main" id="{00000000-0008-0000-0100-000046030000}"/>
            </a:ext>
          </a:extLst>
        </xdr:cNvPr>
        <xdr:cNvSpPr/>
      </xdr:nvSpPr>
      <xdr:spPr>
        <a:xfrm>
          <a:off x="22110700" y="177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87901</xdr:rowOff>
    </xdr:from>
    <xdr:ext cx="469744" cy="259045"/>
    <xdr:sp macro="" textlink="">
      <xdr:nvSpPr>
        <xdr:cNvPr id="839" name="【公民館】&#10;一人当たり面積該当値テキスト">
          <a:extLst>
            <a:ext uri="{FF2B5EF4-FFF2-40B4-BE49-F238E27FC236}">
              <a16:creationId xmlns:a16="http://schemas.microsoft.com/office/drawing/2014/main" id="{00000000-0008-0000-0100-000047030000}"/>
            </a:ext>
          </a:extLst>
        </xdr:cNvPr>
        <xdr:cNvSpPr txBox="1"/>
      </xdr:nvSpPr>
      <xdr:spPr>
        <a:xfrm>
          <a:off x="22199600" y="1757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92456</xdr:rowOff>
    </xdr:from>
    <xdr:to>
      <xdr:col>112</xdr:col>
      <xdr:colOff>38100</xdr:colOff>
      <xdr:row>104</xdr:row>
      <xdr:rowOff>22606</xdr:rowOff>
    </xdr:to>
    <xdr:sp macro="" textlink="">
      <xdr:nvSpPr>
        <xdr:cNvPr id="840" name="楕円 839">
          <a:extLst>
            <a:ext uri="{FF2B5EF4-FFF2-40B4-BE49-F238E27FC236}">
              <a16:creationId xmlns:a16="http://schemas.microsoft.com/office/drawing/2014/main" id="{00000000-0008-0000-0100-000048030000}"/>
            </a:ext>
          </a:extLst>
        </xdr:cNvPr>
        <xdr:cNvSpPr/>
      </xdr:nvSpPr>
      <xdr:spPr>
        <a:xfrm>
          <a:off x="21272500" y="1775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115824</xdr:rowOff>
    </xdr:from>
    <xdr:to>
      <xdr:col>116</xdr:col>
      <xdr:colOff>63500</xdr:colOff>
      <xdr:row>103</xdr:row>
      <xdr:rowOff>143256</xdr:rowOff>
    </xdr:to>
    <xdr:cxnSp macro="">
      <xdr:nvCxnSpPr>
        <xdr:cNvPr id="841" name="直線コネクタ 840">
          <a:extLst>
            <a:ext uri="{FF2B5EF4-FFF2-40B4-BE49-F238E27FC236}">
              <a16:creationId xmlns:a16="http://schemas.microsoft.com/office/drawing/2014/main" id="{00000000-0008-0000-0100-000049030000}"/>
            </a:ext>
          </a:extLst>
        </xdr:cNvPr>
        <xdr:cNvCxnSpPr/>
      </xdr:nvCxnSpPr>
      <xdr:spPr>
        <a:xfrm flipV="1">
          <a:off x="21323300" y="1777517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155702</xdr:rowOff>
    </xdr:from>
    <xdr:to>
      <xdr:col>107</xdr:col>
      <xdr:colOff>101600</xdr:colOff>
      <xdr:row>103</xdr:row>
      <xdr:rowOff>85852</xdr:rowOff>
    </xdr:to>
    <xdr:sp macro="" textlink="">
      <xdr:nvSpPr>
        <xdr:cNvPr id="842" name="楕円 841">
          <a:extLst>
            <a:ext uri="{FF2B5EF4-FFF2-40B4-BE49-F238E27FC236}">
              <a16:creationId xmlns:a16="http://schemas.microsoft.com/office/drawing/2014/main" id="{00000000-0008-0000-0100-00004A030000}"/>
            </a:ext>
          </a:extLst>
        </xdr:cNvPr>
        <xdr:cNvSpPr/>
      </xdr:nvSpPr>
      <xdr:spPr>
        <a:xfrm>
          <a:off x="20383500" y="1764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35052</xdr:rowOff>
    </xdr:from>
    <xdr:to>
      <xdr:col>111</xdr:col>
      <xdr:colOff>177800</xdr:colOff>
      <xdr:row>103</xdr:row>
      <xdr:rowOff>143256</xdr:rowOff>
    </xdr:to>
    <xdr:cxnSp macro="">
      <xdr:nvCxnSpPr>
        <xdr:cNvPr id="843" name="直線コネクタ 842">
          <a:extLst>
            <a:ext uri="{FF2B5EF4-FFF2-40B4-BE49-F238E27FC236}">
              <a16:creationId xmlns:a16="http://schemas.microsoft.com/office/drawing/2014/main" id="{00000000-0008-0000-0100-00004B030000}"/>
            </a:ext>
          </a:extLst>
        </xdr:cNvPr>
        <xdr:cNvCxnSpPr/>
      </xdr:nvCxnSpPr>
      <xdr:spPr>
        <a:xfrm>
          <a:off x="20434300" y="17694402"/>
          <a:ext cx="889000" cy="10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10922</xdr:rowOff>
    </xdr:from>
    <xdr:to>
      <xdr:col>102</xdr:col>
      <xdr:colOff>165100</xdr:colOff>
      <xdr:row>103</xdr:row>
      <xdr:rowOff>112522</xdr:rowOff>
    </xdr:to>
    <xdr:sp macro="" textlink="">
      <xdr:nvSpPr>
        <xdr:cNvPr id="844" name="楕円 843">
          <a:extLst>
            <a:ext uri="{FF2B5EF4-FFF2-40B4-BE49-F238E27FC236}">
              <a16:creationId xmlns:a16="http://schemas.microsoft.com/office/drawing/2014/main" id="{00000000-0008-0000-0100-00004C030000}"/>
            </a:ext>
          </a:extLst>
        </xdr:cNvPr>
        <xdr:cNvSpPr/>
      </xdr:nvSpPr>
      <xdr:spPr>
        <a:xfrm>
          <a:off x="19494500" y="1767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35052</xdr:rowOff>
    </xdr:from>
    <xdr:to>
      <xdr:col>107</xdr:col>
      <xdr:colOff>50800</xdr:colOff>
      <xdr:row>103</xdr:row>
      <xdr:rowOff>61722</xdr:rowOff>
    </xdr:to>
    <xdr:cxnSp macro="">
      <xdr:nvCxnSpPr>
        <xdr:cNvPr id="845" name="直線コネクタ 844">
          <a:extLst>
            <a:ext uri="{FF2B5EF4-FFF2-40B4-BE49-F238E27FC236}">
              <a16:creationId xmlns:a16="http://schemas.microsoft.com/office/drawing/2014/main" id="{00000000-0008-0000-0100-00004D030000}"/>
            </a:ext>
          </a:extLst>
        </xdr:cNvPr>
        <xdr:cNvCxnSpPr/>
      </xdr:nvCxnSpPr>
      <xdr:spPr>
        <a:xfrm flipV="1">
          <a:off x="19545300" y="17694402"/>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39115</xdr:rowOff>
    </xdr:from>
    <xdr:to>
      <xdr:col>98</xdr:col>
      <xdr:colOff>38100</xdr:colOff>
      <xdr:row>103</xdr:row>
      <xdr:rowOff>140715</xdr:rowOff>
    </xdr:to>
    <xdr:sp macro="" textlink="">
      <xdr:nvSpPr>
        <xdr:cNvPr id="846" name="楕円 845">
          <a:extLst>
            <a:ext uri="{FF2B5EF4-FFF2-40B4-BE49-F238E27FC236}">
              <a16:creationId xmlns:a16="http://schemas.microsoft.com/office/drawing/2014/main" id="{00000000-0008-0000-0100-00004E030000}"/>
            </a:ext>
          </a:extLst>
        </xdr:cNvPr>
        <xdr:cNvSpPr/>
      </xdr:nvSpPr>
      <xdr:spPr>
        <a:xfrm>
          <a:off x="18605500" y="1769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61722</xdr:rowOff>
    </xdr:from>
    <xdr:to>
      <xdr:col>102</xdr:col>
      <xdr:colOff>114300</xdr:colOff>
      <xdr:row>103</xdr:row>
      <xdr:rowOff>89915</xdr:rowOff>
    </xdr:to>
    <xdr:cxnSp macro="">
      <xdr:nvCxnSpPr>
        <xdr:cNvPr id="847" name="直線コネクタ 846">
          <a:extLst>
            <a:ext uri="{FF2B5EF4-FFF2-40B4-BE49-F238E27FC236}">
              <a16:creationId xmlns:a16="http://schemas.microsoft.com/office/drawing/2014/main" id="{00000000-0008-0000-0100-00004F030000}"/>
            </a:ext>
          </a:extLst>
        </xdr:cNvPr>
        <xdr:cNvCxnSpPr/>
      </xdr:nvCxnSpPr>
      <xdr:spPr>
        <a:xfrm flipV="1">
          <a:off x="18656300" y="17721072"/>
          <a:ext cx="889000" cy="2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164609</xdr:rowOff>
    </xdr:from>
    <xdr:ext cx="469744" cy="259045"/>
    <xdr:sp macro="" textlink="">
      <xdr:nvSpPr>
        <xdr:cNvPr id="848" name="n_1aveValue【公民館】&#10;一人当たり面積">
          <a:extLst>
            <a:ext uri="{FF2B5EF4-FFF2-40B4-BE49-F238E27FC236}">
              <a16:creationId xmlns:a16="http://schemas.microsoft.com/office/drawing/2014/main" id="{00000000-0008-0000-0100-000050030000}"/>
            </a:ext>
          </a:extLst>
        </xdr:cNvPr>
        <xdr:cNvSpPr txBox="1"/>
      </xdr:nvSpPr>
      <xdr:spPr>
        <a:xfrm>
          <a:off x="21075727" y="1833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23640</xdr:rowOff>
    </xdr:from>
    <xdr:ext cx="469744" cy="259045"/>
    <xdr:sp macro="" textlink="">
      <xdr:nvSpPr>
        <xdr:cNvPr id="849" name="n_2aveValue【公民館】&#10;一人当たり面積">
          <a:extLst>
            <a:ext uri="{FF2B5EF4-FFF2-40B4-BE49-F238E27FC236}">
              <a16:creationId xmlns:a16="http://schemas.microsoft.com/office/drawing/2014/main" id="{00000000-0008-0000-0100-000051030000}"/>
            </a:ext>
          </a:extLst>
        </xdr:cNvPr>
        <xdr:cNvSpPr txBox="1"/>
      </xdr:nvSpPr>
      <xdr:spPr>
        <a:xfrm>
          <a:off x="20199427" y="1836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166895</xdr:rowOff>
    </xdr:from>
    <xdr:ext cx="469744" cy="259045"/>
    <xdr:sp macro="" textlink="">
      <xdr:nvSpPr>
        <xdr:cNvPr id="850" name="n_3aveValue【公民館】&#10;一人当たり面積">
          <a:extLst>
            <a:ext uri="{FF2B5EF4-FFF2-40B4-BE49-F238E27FC236}">
              <a16:creationId xmlns:a16="http://schemas.microsoft.com/office/drawing/2014/main" id="{00000000-0008-0000-0100-000052030000}"/>
            </a:ext>
          </a:extLst>
        </xdr:cNvPr>
        <xdr:cNvSpPr txBox="1"/>
      </xdr:nvSpPr>
      <xdr:spPr>
        <a:xfrm>
          <a:off x="19310427" y="1834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139464</xdr:rowOff>
    </xdr:from>
    <xdr:ext cx="469744" cy="259045"/>
    <xdr:sp macro="" textlink="">
      <xdr:nvSpPr>
        <xdr:cNvPr id="851" name="n_4aveValue【公民館】&#10;一人当たり面積">
          <a:extLst>
            <a:ext uri="{FF2B5EF4-FFF2-40B4-BE49-F238E27FC236}">
              <a16:creationId xmlns:a16="http://schemas.microsoft.com/office/drawing/2014/main" id="{00000000-0008-0000-0100-000053030000}"/>
            </a:ext>
          </a:extLst>
        </xdr:cNvPr>
        <xdr:cNvSpPr txBox="1"/>
      </xdr:nvSpPr>
      <xdr:spPr>
        <a:xfrm>
          <a:off x="18421427" y="1831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39133</xdr:rowOff>
    </xdr:from>
    <xdr:ext cx="469744" cy="259045"/>
    <xdr:sp macro="" textlink="">
      <xdr:nvSpPr>
        <xdr:cNvPr id="852" name="n_1mainValue【公民館】&#10;一人当たり面積">
          <a:extLst>
            <a:ext uri="{FF2B5EF4-FFF2-40B4-BE49-F238E27FC236}">
              <a16:creationId xmlns:a16="http://schemas.microsoft.com/office/drawing/2014/main" id="{00000000-0008-0000-0100-000054030000}"/>
            </a:ext>
          </a:extLst>
        </xdr:cNvPr>
        <xdr:cNvSpPr txBox="1"/>
      </xdr:nvSpPr>
      <xdr:spPr>
        <a:xfrm>
          <a:off x="21075727" y="1752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102379</xdr:rowOff>
    </xdr:from>
    <xdr:ext cx="469744" cy="259045"/>
    <xdr:sp macro="" textlink="">
      <xdr:nvSpPr>
        <xdr:cNvPr id="853" name="n_2mainValue【公民館】&#10;一人当たり面積">
          <a:extLst>
            <a:ext uri="{FF2B5EF4-FFF2-40B4-BE49-F238E27FC236}">
              <a16:creationId xmlns:a16="http://schemas.microsoft.com/office/drawing/2014/main" id="{00000000-0008-0000-0100-000055030000}"/>
            </a:ext>
          </a:extLst>
        </xdr:cNvPr>
        <xdr:cNvSpPr txBox="1"/>
      </xdr:nvSpPr>
      <xdr:spPr>
        <a:xfrm>
          <a:off x="20199427" y="1741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129049</xdr:rowOff>
    </xdr:from>
    <xdr:ext cx="469744" cy="259045"/>
    <xdr:sp macro="" textlink="">
      <xdr:nvSpPr>
        <xdr:cNvPr id="854" name="n_3mainValue【公民館】&#10;一人当たり面積">
          <a:extLst>
            <a:ext uri="{FF2B5EF4-FFF2-40B4-BE49-F238E27FC236}">
              <a16:creationId xmlns:a16="http://schemas.microsoft.com/office/drawing/2014/main" id="{00000000-0008-0000-0100-000056030000}"/>
            </a:ext>
          </a:extLst>
        </xdr:cNvPr>
        <xdr:cNvSpPr txBox="1"/>
      </xdr:nvSpPr>
      <xdr:spPr>
        <a:xfrm>
          <a:off x="19310427" y="1744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157242</xdr:rowOff>
    </xdr:from>
    <xdr:ext cx="469744" cy="259045"/>
    <xdr:sp macro="" textlink="">
      <xdr:nvSpPr>
        <xdr:cNvPr id="855" name="n_4mainValue【公民館】&#10;一人当たり面積">
          <a:extLst>
            <a:ext uri="{FF2B5EF4-FFF2-40B4-BE49-F238E27FC236}">
              <a16:creationId xmlns:a16="http://schemas.microsoft.com/office/drawing/2014/main" id="{00000000-0008-0000-0100-000057030000}"/>
            </a:ext>
          </a:extLst>
        </xdr:cNvPr>
        <xdr:cNvSpPr txBox="1"/>
      </xdr:nvSpPr>
      <xdr:spPr>
        <a:xfrm>
          <a:off x="18421427" y="1747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00000000-0008-0000-0100-000058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00000000-0008-0000-0100-000059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00000000-0008-0000-0100-00005A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橋りょう・トンネルにおいてはトンネルの取得価格が高く、施設も新しいため減価償却率が類似団体等と比較して低い数値となっている。</a:t>
          </a:r>
          <a:endParaRPr lang="ja-JP" altLang="ja-JP">
            <a:effectLst/>
          </a:endParaRPr>
        </a:p>
        <a:p>
          <a:r>
            <a:rPr kumimoji="1" lang="ja-JP" altLang="ja-JP" sz="1100">
              <a:solidFill>
                <a:schemeClr val="dk1"/>
              </a:solidFill>
              <a:effectLst/>
              <a:latin typeface="+mn-lt"/>
              <a:ea typeface="+mn-ea"/>
              <a:cs typeface="+mn-cs"/>
            </a:rPr>
            <a:t>港湾・漁港においては長寿命化計画のもと施設の更新整備行っていることから、有形固定資産減価償却率は類似団体よりも低く推移している。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公民館の一人当たり面積においては人口減少が進んでおり、半島特有の地形的条件による施設数により類似団体等と比較して高い数値となっている。</a:t>
          </a:r>
          <a:endParaRPr lang="ja-JP" altLang="ja-JP">
            <a:effectLst/>
          </a:endParaRPr>
        </a:p>
        <a:p>
          <a:r>
            <a:rPr kumimoji="1" lang="ja-JP" altLang="ja-JP" sz="1100">
              <a:solidFill>
                <a:schemeClr val="dk1"/>
              </a:solidFill>
              <a:effectLst/>
              <a:latin typeface="+mn-lt"/>
              <a:ea typeface="+mn-ea"/>
              <a:cs typeface="+mn-cs"/>
            </a:rPr>
            <a:t>半島特有の地形的条件、人口減少等を考慮しつつ、施設の統廃合を含め第二次伊方町総合計画及び公共施設等総合管理計画により、計画的に更新等を実施していく。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9,116
9,044
93.98
9,869,171
9,243,227
500,385
5,286,466
9,473,987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2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flipV="1">
          <a:off x="4634865" y="9504862"/>
          <a:ext cx="0" cy="1598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2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00000000-0008-0000-0200-00004D000000}"/>
            </a:ext>
          </a:extLst>
        </xdr:cNvPr>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139899</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200-00004F000000}"/>
            </a:ext>
          </a:extLst>
        </xdr:cNvPr>
        <xdr:cNvSpPr txBox="1"/>
      </xdr:nvSpPr>
      <xdr:spPr>
        <a:xfrm>
          <a:off x="4673600" y="10426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285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60234</xdr:rowOff>
    </xdr:from>
    <xdr:to>
      <xdr:col>6</xdr:col>
      <xdr:colOff>38100</xdr:colOff>
      <xdr:row>61</xdr:row>
      <xdr:rowOff>161834</xdr:rowOff>
    </xdr:to>
    <xdr:sp macro="" textlink="">
      <xdr:nvSpPr>
        <xdr:cNvPr id="84" name="フローチャート: 判断 83">
          <a:extLst>
            <a:ext uri="{FF2B5EF4-FFF2-40B4-BE49-F238E27FC236}">
              <a16:creationId xmlns:a16="http://schemas.microsoft.com/office/drawing/2014/main" id="{00000000-0008-0000-0200-000054000000}"/>
            </a:ext>
          </a:extLst>
        </xdr:cNvPr>
        <xdr:cNvSpPr/>
      </xdr:nvSpPr>
      <xdr:spPr>
        <a:xfrm>
          <a:off x="1079500" y="1051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90" name="楕円 89">
          <a:extLst>
            <a:ext uri="{FF2B5EF4-FFF2-40B4-BE49-F238E27FC236}">
              <a16:creationId xmlns:a16="http://schemas.microsoft.com/office/drawing/2014/main" id="{00000000-0008-0000-0200-00005A000000}"/>
            </a:ext>
          </a:extLst>
        </xdr:cNvPr>
        <xdr:cNvSpPr/>
      </xdr:nvSpPr>
      <xdr:spPr>
        <a:xfrm>
          <a:off x="45847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120667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200-00005B000000}"/>
            </a:ext>
          </a:extLst>
        </xdr:cNvPr>
        <xdr:cNvSpPr txBox="1"/>
      </xdr:nvSpPr>
      <xdr:spPr>
        <a:xfrm>
          <a:off x="4673600" y="1023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60234</xdr:rowOff>
    </xdr:from>
    <xdr:to>
      <xdr:col>20</xdr:col>
      <xdr:colOff>38100</xdr:colOff>
      <xdr:row>60</xdr:row>
      <xdr:rowOff>161834</xdr:rowOff>
    </xdr:to>
    <xdr:sp macro="" textlink="">
      <xdr:nvSpPr>
        <xdr:cNvPr id="92" name="楕円 91">
          <a:extLst>
            <a:ext uri="{FF2B5EF4-FFF2-40B4-BE49-F238E27FC236}">
              <a16:creationId xmlns:a16="http://schemas.microsoft.com/office/drawing/2014/main" id="{00000000-0008-0000-0200-00005C000000}"/>
            </a:ext>
          </a:extLst>
        </xdr:cNvPr>
        <xdr:cNvSpPr/>
      </xdr:nvSpPr>
      <xdr:spPr>
        <a:xfrm>
          <a:off x="37465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111034</xdr:rowOff>
    </xdr:from>
    <xdr:to>
      <xdr:col>24</xdr:col>
      <xdr:colOff>63500</xdr:colOff>
      <xdr:row>60</xdr:row>
      <xdr:rowOff>148590</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3797300" y="1039803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76563</xdr:rowOff>
    </xdr:from>
    <xdr:to>
      <xdr:col>15</xdr:col>
      <xdr:colOff>101600</xdr:colOff>
      <xdr:row>61</xdr:row>
      <xdr:rowOff>6713</xdr:rowOff>
    </xdr:to>
    <xdr:sp macro="" textlink="">
      <xdr:nvSpPr>
        <xdr:cNvPr id="94" name="楕円 93">
          <a:extLst>
            <a:ext uri="{FF2B5EF4-FFF2-40B4-BE49-F238E27FC236}">
              <a16:creationId xmlns:a16="http://schemas.microsoft.com/office/drawing/2014/main" id="{00000000-0008-0000-0200-00005E000000}"/>
            </a:ext>
          </a:extLst>
        </xdr:cNvPr>
        <xdr:cNvSpPr/>
      </xdr:nvSpPr>
      <xdr:spPr>
        <a:xfrm>
          <a:off x="2857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111034</xdr:rowOff>
    </xdr:from>
    <xdr:to>
      <xdr:col>19</xdr:col>
      <xdr:colOff>177800</xdr:colOff>
      <xdr:row>60</xdr:row>
      <xdr:rowOff>127363</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flipV="1">
          <a:off x="2908300" y="1039803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42273</xdr:rowOff>
    </xdr:from>
    <xdr:to>
      <xdr:col>10</xdr:col>
      <xdr:colOff>165100</xdr:colOff>
      <xdr:row>60</xdr:row>
      <xdr:rowOff>143873</xdr:rowOff>
    </xdr:to>
    <xdr:sp macro="" textlink="">
      <xdr:nvSpPr>
        <xdr:cNvPr id="96" name="楕円 95">
          <a:extLst>
            <a:ext uri="{FF2B5EF4-FFF2-40B4-BE49-F238E27FC236}">
              <a16:creationId xmlns:a16="http://schemas.microsoft.com/office/drawing/2014/main" id="{00000000-0008-0000-0200-000060000000}"/>
            </a:ext>
          </a:extLst>
        </xdr:cNvPr>
        <xdr:cNvSpPr/>
      </xdr:nvSpPr>
      <xdr:spPr>
        <a:xfrm>
          <a:off x="19685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93073</xdr:rowOff>
    </xdr:from>
    <xdr:to>
      <xdr:col>15</xdr:col>
      <xdr:colOff>50800</xdr:colOff>
      <xdr:row>60</xdr:row>
      <xdr:rowOff>127363</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a:off x="2019300" y="1038007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6350</xdr:rowOff>
    </xdr:from>
    <xdr:to>
      <xdr:col>6</xdr:col>
      <xdr:colOff>38100</xdr:colOff>
      <xdr:row>60</xdr:row>
      <xdr:rowOff>107950</xdr:rowOff>
    </xdr:to>
    <xdr:sp macro="" textlink="">
      <xdr:nvSpPr>
        <xdr:cNvPr id="98" name="楕円 97">
          <a:extLst>
            <a:ext uri="{FF2B5EF4-FFF2-40B4-BE49-F238E27FC236}">
              <a16:creationId xmlns:a16="http://schemas.microsoft.com/office/drawing/2014/main" id="{00000000-0008-0000-0200-000062000000}"/>
            </a:ext>
          </a:extLst>
        </xdr:cNvPr>
        <xdr:cNvSpPr/>
      </xdr:nvSpPr>
      <xdr:spPr>
        <a:xfrm>
          <a:off x="1079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57150</xdr:rowOff>
    </xdr:from>
    <xdr:to>
      <xdr:col>10</xdr:col>
      <xdr:colOff>114300</xdr:colOff>
      <xdr:row>60</xdr:row>
      <xdr:rowOff>93073</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1130300" y="1034415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76217</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2705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45193</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1816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152961</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927744"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6911</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3582044" y="1012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23240</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27057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160400</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1816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124477</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200-00006B000000}"/>
            </a:ext>
          </a:extLst>
        </xdr:cNvPr>
        <xdr:cNvSpPr txBox="1"/>
      </xdr:nvSpPr>
      <xdr:spPr>
        <a:xfrm>
          <a:off x="927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2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a:extLst>
            <a:ext uri="{FF2B5EF4-FFF2-40B4-BE49-F238E27FC236}">
              <a16:creationId xmlns:a16="http://schemas.microsoft.com/office/drawing/2014/main" id="{00000000-0008-0000-0200-00007E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72581</xdr:rowOff>
    </xdr:from>
    <xdr:to>
      <xdr:col>54</xdr:col>
      <xdr:colOff>189865</xdr:colOff>
      <xdr:row>63</xdr:row>
      <xdr:rowOff>20003</xdr:rowOff>
    </xdr:to>
    <xdr:cxnSp macro="">
      <xdr:nvCxnSpPr>
        <xdr:cNvPr id="127" name="直線コネクタ 126">
          <a:extLst>
            <a:ext uri="{FF2B5EF4-FFF2-40B4-BE49-F238E27FC236}">
              <a16:creationId xmlns:a16="http://schemas.microsoft.com/office/drawing/2014/main" id="{00000000-0008-0000-0200-00007F000000}"/>
            </a:ext>
          </a:extLst>
        </xdr:cNvPr>
        <xdr:cNvCxnSpPr/>
      </xdr:nvCxnSpPr>
      <xdr:spPr>
        <a:xfrm flipV="1">
          <a:off x="10476865" y="9673781"/>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23830</xdr:rowOff>
    </xdr:from>
    <xdr:ext cx="469744" cy="259045"/>
    <xdr:sp macro="" textlink="">
      <xdr:nvSpPr>
        <xdr:cNvPr id="128" name="【体育館・プール】&#10;一人当たり面積最小値テキスト">
          <a:extLst>
            <a:ext uri="{FF2B5EF4-FFF2-40B4-BE49-F238E27FC236}">
              <a16:creationId xmlns:a16="http://schemas.microsoft.com/office/drawing/2014/main" id="{00000000-0008-0000-0200-000080000000}"/>
            </a:ext>
          </a:extLst>
        </xdr:cNvPr>
        <xdr:cNvSpPr txBox="1"/>
      </xdr:nvSpPr>
      <xdr:spPr>
        <a:xfrm>
          <a:off x="10515600" y="1082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20003</xdr:rowOff>
    </xdr:from>
    <xdr:to>
      <xdr:col>55</xdr:col>
      <xdr:colOff>88900</xdr:colOff>
      <xdr:row>63</xdr:row>
      <xdr:rowOff>20003</xdr:rowOff>
    </xdr:to>
    <xdr:cxnSp macro="">
      <xdr:nvCxnSpPr>
        <xdr:cNvPr id="129" name="直線コネクタ 128">
          <a:extLst>
            <a:ext uri="{FF2B5EF4-FFF2-40B4-BE49-F238E27FC236}">
              <a16:creationId xmlns:a16="http://schemas.microsoft.com/office/drawing/2014/main" id="{00000000-0008-0000-0200-000081000000}"/>
            </a:ext>
          </a:extLst>
        </xdr:cNvPr>
        <xdr:cNvCxnSpPr/>
      </xdr:nvCxnSpPr>
      <xdr:spPr>
        <a:xfrm>
          <a:off x="10388600" y="1082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19258</xdr:rowOff>
    </xdr:from>
    <xdr:ext cx="469744" cy="259045"/>
    <xdr:sp macro="" textlink="">
      <xdr:nvSpPr>
        <xdr:cNvPr id="130" name="【体育館・プール】&#10;一人当たり面積最大値テキスト">
          <a:extLst>
            <a:ext uri="{FF2B5EF4-FFF2-40B4-BE49-F238E27FC236}">
              <a16:creationId xmlns:a16="http://schemas.microsoft.com/office/drawing/2014/main" id="{00000000-0008-0000-0200-000082000000}"/>
            </a:ext>
          </a:extLst>
        </xdr:cNvPr>
        <xdr:cNvSpPr txBox="1"/>
      </xdr:nvSpPr>
      <xdr:spPr>
        <a:xfrm>
          <a:off x="10515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72581</xdr:rowOff>
    </xdr:from>
    <xdr:to>
      <xdr:col>55</xdr:col>
      <xdr:colOff>88900</xdr:colOff>
      <xdr:row>56</xdr:row>
      <xdr:rowOff>72581</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a:off x="10388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76217</xdr:rowOff>
    </xdr:from>
    <xdr:ext cx="469744" cy="259045"/>
    <xdr:sp macro="" textlink="">
      <xdr:nvSpPr>
        <xdr:cNvPr id="132" name="【体育館・プール】&#10;一人当たり面積平均値テキスト">
          <a:extLst>
            <a:ext uri="{FF2B5EF4-FFF2-40B4-BE49-F238E27FC236}">
              <a16:creationId xmlns:a16="http://schemas.microsoft.com/office/drawing/2014/main" id="{00000000-0008-0000-0200-000084000000}"/>
            </a:ext>
          </a:extLst>
        </xdr:cNvPr>
        <xdr:cNvSpPr txBox="1"/>
      </xdr:nvSpPr>
      <xdr:spPr>
        <a:xfrm>
          <a:off x="10515600" y="10363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97790</xdr:rowOff>
    </xdr:from>
    <xdr:to>
      <xdr:col>55</xdr:col>
      <xdr:colOff>50800</xdr:colOff>
      <xdr:row>61</xdr:row>
      <xdr:rowOff>27940</xdr:rowOff>
    </xdr:to>
    <xdr:sp macro="" textlink="">
      <xdr:nvSpPr>
        <xdr:cNvPr id="133" name="フローチャート: 判断 132">
          <a:extLst>
            <a:ext uri="{FF2B5EF4-FFF2-40B4-BE49-F238E27FC236}">
              <a16:creationId xmlns:a16="http://schemas.microsoft.com/office/drawing/2014/main" id="{00000000-0008-0000-0200-000085000000}"/>
            </a:ext>
          </a:extLst>
        </xdr:cNvPr>
        <xdr:cNvSpPr/>
      </xdr:nvSpPr>
      <xdr:spPr>
        <a:xfrm>
          <a:off x="10426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86931</xdr:rowOff>
    </xdr:from>
    <xdr:to>
      <xdr:col>50</xdr:col>
      <xdr:colOff>165100</xdr:colOff>
      <xdr:row>61</xdr:row>
      <xdr:rowOff>17081</xdr:rowOff>
    </xdr:to>
    <xdr:sp macro="" textlink="">
      <xdr:nvSpPr>
        <xdr:cNvPr id="134" name="フローチャート: 判断 133">
          <a:extLst>
            <a:ext uri="{FF2B5EF4-FFF2-40B4-BE49-F238E27FC236}">
              <a16:creationId xmlns:a16="http://schemas.microsoft.com/office/drawing/2014/main" id="{00000000-0008-0000-0200-000086000000}"/>
            </a:ext>
          </a:extLst>
        </xdr:cNvPr>
        <xdr:cNvSpPr/>
      </xdr:nvSpPr>
      <xdr:spPr>
        <a:xfrm>
          <a:off x="9588500" y="1037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121793</xdr:rowOff>
    </xdr:from>
    <xdr:to>
      <xdr:col>46</xdr:col>
      <xdr:colOff>38100</xdr:colOff>
      <xdr:row>61</xdr:row>
      <xdr:rowOff>51943</xdr:rowOff>
    </xdr:to>
    <xdr:sp macro="" textlink="">
      <xdr:nvSpPr>
        <xdr:cNvPr id="135" name="フローチャート: 判断 134">
          <a:extLst>
            <a:ext uri="{FF2B5EF4-FFF2-40B4-BE49-F238E27FC236}">
              <a16:creationId xmlns:a16="http://schemas.microsoft.com/office/drawing/2014/main" id="{00000000-0008-0000-0200-000087000000}"/>
            </a:ext>
          </a:extLst>
        </xdr:cNvPr>
        <xdr:cNvSpPr/>
      </xdr:nvSpPr>
      <xdr:spPr>
        <a:xfrm>
          <a:off x="8699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153797</xdr:rowOff>
    </xdr:from>
    <xdr:to>
      <xdr:col>41</xdr:col>
      <xdr:colOff>101600</xdr:colOff>
      <xdr:row>61</xdr:row>
      <xdr:rowOff>83947</xdr:rowOff>
    </xdr:to>
    <xdr:sp macro="" textlink="">
      <xdr:nvSpPr>
        <xdr:cNvPr id="136" name="フローチャート: 判断 135">
          <a:extLst>
            <a:ext uri="{FF2B5EF4-FFF2-40B4-BE49-F238E27FC236}">
              <a16:creationId xmlns:a16="http://schemas.microsoft.com/office/drawing/2014/main" id="{00000000-0008-0000-0200-000088000000}"/>
            </a:ext>
          </a:extLst>
        </xdr:cNvPr>
        <xdr:cNvSpPr/>
      </xdr:nvSpPr>
      <xdr:spPr>
        <a:xfrm>
          <a:off x="7810500" y="10440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147510</xdr:rowOff>
    </xdr:from>
    <xdr:to>
      <xdr:col>36</xdr:col>
      <xdr:colOff>165100</xdr:colOff>
      <xdr:row>61</xdr:row>
      <xdr:rowOff>77660</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6921500" y="10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200-00008A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200-00008B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200-00008C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21781</xdr:rowOff>
    </xdr:from>
    <xdr:to>
      <xdr:col>55</xdr:col>
      <xdr:colOff>50800</xdr:colOff>
      <xdr:row>56</xdr:row>
      <xdr:rowOff>123381</xdr:rowOff>
    </xdr:to>
    <xdr:sp macro="" textlink="">
      <xdr:nvSpPr>
        <xdr:cNvPr id="143" name="楕円 142">
          <a:extLst>
            <a:ext uri="{FF2B5EF4-FFF2-40B4-BE49-F238E27FC236}">
              <a16:creationId xmlns:a16="http://schemas.microsoft.com/office/drawing/2014/main" id="{00000000-0008-0000-0200-00008F000000}"/>
            </a:ext>
          </a:extLst>
        </xdr:cNvPr>
        <xdr:cNvSpPr/>
      </xdr:nvSpPr>
      <xdr:spPr>
        <a:xfrm>
          <a:off x="10426700" y="962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146258</xdr:rowOff>
    </xdr:from>
    <xdr:ext cx="469744" cy="259045"/>
    <xdr:sp macro="" textlink="">
      <xdr:nvSpPr>
        <xdr:cNvPr id="144" name="【体育館・プール】&#10;一人当たり面積該当値テキスト">
          <a:extLst>
            <a:ext uri="{FF2B5EF4-FFF2-40B4-BE49-F238E27FC236}">
              <a16:creationId xmlns:a16="http://schemas.microsoft.com/office/drawing/2014/main" id="{00000000-0008-0000-0200-000090000000}"/>
            </a:ext>
          </a:extLst>
        </xdr:cNvPr>
        <xdr:cNvSpPr txBox="1"/>
      </xdr:nvSpPr>
      <xdr:spPr>
        <a:xfrm>
          <a:off x="10515600" y="957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57214</xdr:rowOff>
    </xdr:from>
    <xdr:to>
      <xdr:col>50</xdr:col>
      <xdr:colOff>165100</xdr:colOff>
      <xdr:row>56</xdr:row>
      <xdr:rowOff>158814</xdr:rowOff>
    </xdr:to>
    <xdr:sp macro="" textlink="">
      <xdr:nvSpPr>
        <xdr:cNvPr id="145" name="楕円 144">
          <a:extLst>
            <a:ext uri="{FF2B5EF4-FFF2-40B4-BE49-F238E27FC236}">
              <a16:creationId xmlns:a16="http://schemas.microsoft.com/office/drawing/2014/main" id="{00000000-0008-0000-0200-000091000000}"/>
            </a:ext>
          </a:extLst>
        </xdr:cNvPr>
        <xdr:cNvSpPr/>
      </xdr:nvSpPr>
      <xdr:spPr>
        <a:xfrm>
          <a:off x="9588500" y="965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72581</xdr:rowOff>
    </xdr:from>
    <xdr:to>
      <xdr:col>55</xdr:col>
      <xdr:colOff>0</xdr:colOff>
      <xdr:row>56</xdr:row>
      <xdr:rowOff>108014</xdr:rowOff>
    </xdr:to>
    <xdr:cxnSp macro="">
      <xdr:nvCxnSpPr>
        <xdr:cNvPr id="146" name="直線コネクタ 145">
          <a:extLst>
            <a:ext uri="{FF2B5EF4-FFF2-40B4-BE49-F238E27FC236}">
              <a16:creationId xmlns:a16="http://schemas.microsoft.com/office/drawing/2014/main" id="{00000000-0008-0000-0200-000092000000}"/>
            </a:ext>
          </a:extLst>
        </xdr:cNvPr>
        <xdr:cNvCxnSpPr/>
      </xdr:nvCxnSpPr>
      <xdr:spPr>
        <a:xfrm flipV="1">
          <a:off x="9639300" y="9673781"/>
          <a:ext cx="8382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125794</xdr:rowOff>
    </xdr:from>
    <xdr:to>
      <xdr:col>46</xdr:col>
      <xdr:colOff>38100</xdr:colOff>
      <xdr:row>57</xdr:row>
      <xdr:rowOff>55944</xdr:rowOff>
    </xdr:to>
    <xdr:sp macro="" textlink="">
      <xdr:nvSpPr>
        <xdr:cNvPr id="147" name="楕円 146">
          <a:extLst>
            <a:ext uri="{FF2B5EF4-FFF2-40B4-BE49-F238E27FC236}">
              <a16:creationId xmlns:a16="http://schemas.microsoft.com/office/drawing/2014/main" id="{00000000-0008-0000-0200-000093000000}"/>
            </a:ext>
          </a:extLst>
        </xdr:cNvPr>
        <xdr:cNvSpPr/>
      </xdr:nvSpPr>
      <xdr:spPr>
        <a:xfrm>
          <a:off x="8699500" y="972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108014</xdr:rowOff>
    </xdr:from>
    <xdr:to>
      <xdr:col>50</xdr:col>
      <xdr:colOff>114300</xdr:colOff>
      <xdr:row>57</xdr:row>
      <xdr:rowOff>5144</xdr:rowOff>
    </xdr:to>
    <xdr:cxnSp macro="">
      <xdr:nvCxnSpPr>
        <xdr:cNvPr id="148" name="直線コネクタ 147">
          <a:extLst>
            <a:ext uri="{FF2B5EF4-FFF2-40B4-BE49-F238E27FC236}">
              <a16:creationId xmlns:a16="http://schemas.microsoft.com/office/drawing/2014/main" id="{00000000-0008-0000-0200-000094000000}"/>
            </a:ext>
          </a:extLst>
        </xdr:cNvPr>
        <xdr:cNvCxnSpPr/>
      </xdr:nvCxnSpPr>
      <xdr:spPr>
        <a:xfrm flipV="1">
          <a:off x="8750300" y="970921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154940</xdr:rowOff>
    </xdr:from>
    <xdr:to>
      <xdr:col>41</xdr:col>
      <xdr:colOff>101600</xdr:colOff>
      <xdr:row>57</xdr:row>
      <xdr:rowOff>85090</xdr:rowOff>
    </xdr:to>
    <xdr:sp macro="" textlink="">
      <xdr:nvSpPr>
        <xdr:cNvPr id="149" name="楕円 148">
          <a:extLst>
            <a:ext uri="{FF2B5EF4-FFF2-40B4-BE49-F238E27FC236}">
              <a16:creationId xmlns:a16="http://schemas.microsoft.com/office/drawing/2014/main" id="{00000000-0008-0000-0200-000095000000}"/>
            </a:ext>
          </a:extLst>
        </xdr:cNvPr>
        <xdr:cNvSpPr/>
      </xdr:nvSpPr>
      <xdr:spPr>
        <a:xfrm>
          <a:off x="7810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5144</xdr:rowOff>
    </xdr:from>
    <xdr:to>
      <xdr:col>45</xdr:col>
      <xdr:colOff>177800</xdr:colOff>
      <xdr:row>57</xdr:row>
      <xdr:rowOff>34290</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flipV="1">
          <a:off x="7861300" y="9777794"/>
          <a:ext cx="8890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155511</xdr:rowOff>
    </xdr:from>
    <xdr:to>
      <xdr:col>36</xdr:col>
      <xdr:colOff>165100</xdr:colOff>
      <xdr:row>57</xdr:row>
      <xdr:rowOff>85661</xdr:rowOff>
    </xdr:to>
    <xdr:sp macro="" textlink="">
      <xdr:nvSpPr>
        <xdr:cNvPr id="151" name="楕円 150">
          <a:extLst>
            <a:ext uri="{FF2B5EF4-FFF2-40B4-BE49-F238E27FC236}">
              <a16:creationId xmlns:a16="http://schemas.microsoft.com/office/drawing/2014/main" id="{00000000-0008-0000-0200-000097000000}"/>
            </a:ext>
          </a:extLst>
        </xdr:cNvPr>
        <xdr:cNvSpPr/>
      </xdr:nvSpPr>
      <xdr:spPr>
        <a:xfrm>
          <a:off x="6921500" y="975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34290</xdr:rowOff>
    </xdr:from>
    <xdr:to>
      <xdr:col>41</xdr:col>
      <xdr:colOff>50800</xdr:colOff>
      <xdr:row>57</xdr:row>
      <xdr:rowOff>34861</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flipV="1">
          <a:off x="6972300" y="9806940"/>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8208</xdr:rowOff>
    </xdr:from>
    <xdr:ext cx="469744" cy="259045"/>
    <xdr:sp macro="" textlink="">
      <xdr:nvSpPr>
        <xdr:cNvPr id="153" name="n_1aveValue【体育館・プール】&#10;一人当たり面積">
          <a:extLst>
            <a:ext uri="{FF2B5EF4-FFF2-40B4-BE49-F238E27FC236}">
              <a16:creationId xmlns:a16="http://schemas.microsoft.com/office/drawing/2014/main" id="{00000000-0008-0000-0200-000099000000}"/>
            </a:ext>
          </a:extLst>
        </xdr:cNvPr>
        <xdr:cNvSpPr txBox="1"/>
      </xdr:nvSpPr>
      <xdr:spPr>
        <a:xfrm>
          <a:off x="9391727" y="1046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43070</xdr:rowOff>
    </xdr:from>
    <xdr:ext cx="469744" cy="259045"/>
    <xdr:sp macro="" textlink="">
      <xdr:nvSpPr>
        <xdr:cNvPr id="154" name="n_2aveValue【体育館・プール】&#10;一人当たり面積">
          <a:extLst>
            <a:ext uri="{FF2B5EF4-FFF2-40B4-BE49-F238E27FC236}">
              <a16:creationId xmlns:a16="http://schemas.microsoft.com/office/drawing/2014/main" id="{00000000-0008-0000-0200-00009A000000}"/>
            </a:ext>
          </a:extLst>
        </xdr:cNvPr>
        <xdr:cNvSpPr txBox="1"/>
      </xdr:nvSpPr>
      <xdr:spPr>
        <a:xfrm>
          <a:off x="8515427" y="1050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75074</xdr:rowOff>
    </xdr:from>
    <xdr:ext cx="469744" cy="259045"/>
    <xdr:sp macro="" textlink="">
      <xdr:nvSpPr>
        <xdr:cNvPr id="155" name="n_3aveValue【体育館・プール】&#10;一人当たり面積">
          <a:extLst>
            <a:ext uri="{FF2B5EF4-FFF2-40B4-BE49-F238E27FC236}">
              <a16:creationId xmlns:a16="http://schemas.microsoft.com/office/drawing/2014/main" id="{00000000-0008-0000-0200-00009B000000}"/>
            </a:ext>
          </a:extLst>
        </xdr:cNvPr>
        <xdr:cNvSpPr txBox="1"/>
      </xdr:nvSpPr>
      <xdr:spPr>
        <a:xfrm>
          <a:off x="7626427" y="1053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68787</xdr:rowOff>
    </xdr:from>
    <xdr:ext cx="469744" cy="259045"/>
    <xdr:sp macro="" textlink="">
      <xdr:nvSpPr>
        <xdr:cNvPr id="156" name="n_4aveValue【体育館・プール】&#10;一人当たり面積">
          <a:extLst>
            <a:ext uri="{FF2B5EF4-FFF2-40B4-BE49-F238E27FC236}">
              <a16:creationId xmlns:a16="http://schemas.microsoft.com/office/drawing/2014/main" id="{00000000-0008-0000-0200-00009C000000}"/>
            </a:ext>
          </a:extLst>
        </xdr:cNvPr>
        <xdr:cNvSpPr txBox="1"/>
      </xdr:nvSpPr>
      <xdr:spPr>
        <a:xfrm>
          <a:off x="6737427" y="1052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3891</xdr:rowOff>
    </xdr:from>
    <xdr:ext cx="469744" cy="259045"/>
    <xdr:sp macro="" textlink="">
      <xdr:nvSpPr>
        <xdr:cNvPr id="157" name="n_1mainValue【体育館・プール】&#10;一人当たり面積">
          <a:extLst>
            <a:ext uri="{FF2B5EF4-FFF2-40B4-BE49-F238E27FC236}">
              <a16:creationId xmlns:a16="http://schemas.microsoft.com/office/drawing/2014/main" id="{00000000-0008-0000-0200-00009D000000}"/>
            </a:ext>
          </a:extLst>
        </xdr:cNvPr>
        <xdr:cNvSpPr txBox="1"/>
      </xdr:nvSpPr>
      <xdr:spPr>
        <a:xfrm>
          <a:off x="9391727" y="943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72471</xdr:rowOff>
    </xdr:from>
    <xdr:ext cx="469744" cy="259045"/>
    <xdr:sp macro="" textlink="">
      <xdr:nvSpPr>
        <xdr:cNvPr id="158" name="n_2mainValue【体育館・プール】&#10;一人当たり面積">
          <a:extLst>
            <a:ext uri="{FF2B5EF4-FFF2-40B4-BE49-F238E27FC236}">
              <a16:creationId xmlns:a16="http://schemas.microsoft.com/office/drawing/2014/main" id="{00000000-0008-0000-0200-00009E000000}"/>
            </a:ext>
          </a:extLst>
        </xdr:cNvPr>
        <xdr:cNvSpPr txBox="1"/>
      </xdr:nvSpPr>
      <xdr:spPr>
        <a:xfrm>
          <a:off x="8515427" y="950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101617</xdr:rowOff>
    </xdr:from>
    <xdr:ext cx="469744" cy="259045"/>
    <xdr:sp macro="" textlink="">
      <xdr:nvSpPr>
        <xdr:cNvPr id="159" name="n_3mainValue【体育館・プール】&#10;一人当たり面積">
          <a:extLst>
            <a:ext uri="{FF2B5EF4-FFF2-40B4-BE49-F238E27FC236}">
              <a16:creationId xmlns:a16="http://schemas.microsoft.com/office/drawing/2014/main" id="{00000000-0008-0000-0200-00009F000000}"/>
            </a:ext>
          </a:extLst>
        </xdr:cNvPr>
        <xdr:cNvSpPr txBox="1"/>
      </xdr:nvSpPr>
      <xdr:spPr>
        <a:xfrm>
          <a:off x="7626427" y="953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55</xdr:row>
      <xdr:rowOff>102188</xdr:rowOff>
    </xdr:from>
    <xdr:ext cx="469744" cy="259045"/>
    <xdr:sp macro="" textlink="">
      <xdr:nvSpPr>
        <xdr:cNvPr id="160" name="n_4mainValue【体育館・プール】&#10;一人当たり面積">
          <a:extLst>
            <a:ext uri="{FF2B5EF4-FFF2-40B4-BE49-F238E27FC236}">
              <a16:creationId xmlns:a16="http://schemas.microsoft.com/office/drawing/2014/main" id="{00000000-0008-0000-0200-0000A0000000}"/>
            </a:ext>
          </a:extLst>
        </xdr:cNvPr>
        <xdr:cNvSpPr txBox="1"/>
      </xdr:nvSpPr>
      <xdr:spPr>
        <a:xfrm>
          <a:off x="6737427" y="953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a:extLst>
            <a:ext uri="{FF2B5EF4-FFF2-40B4-BE49-F238E27FC236}">
              <a16:creationId xmlns:a16="http://schemas.microsoft.com/office/drawing/2014/main" id="{00000000-0008-0000-0200-0000A1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a:extLst>
            <a:ext uri="{FF2B5EF4-FFF2-40B4-BE49-F238E27FC236}">
              <a16:creationId xmlns:a16="http://schemas.microsoft.com/office/drawing/2014/main" id="{00000000-0008-0000-0200-0000A2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a:extLst>
            <a:ext uri="{FF2B5EF4-FFF2-40B4-BE49-F238E27FC236}">
              <a16:creationId xmlns:a16="http://schemas.microsoft.com/office/drawing/2014/main" id="{00000000-0008-0000-0200-0000A3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a:extLst>
            <a:ext uri="{FF2B5EF4-FFF2-40B4-BE49-F238E27FC236}">
              <a16:creationId xmlns:a16="http://schemas.microsoft.com/office/drawing/2014/main" id="{00000000-0008-0000-0200-0000A4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00000000-0008-0000-0200-0000B9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144236</xdr:rowOff>
    </xdr:from>
    <xdr:to>
      <xdr:col>24</xdr:col>
      <xdr:colOff>62865</xdr:colOff>
      <xdr:row>86</xdr:row>
      <xdr:rowOff>168729</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flipV="1">
          <a:off x="4634865" y="1334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00000000-0008-0000-0200-0000BB00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90913</xdr:rowOff>
    </xdr:from>
    <xdr:ext cx="340478" cy="259045"/>
    <xdr:sp macro="" textlink="">
      <xdr:nvSpPr>
        <xdr:cNvPr id="189" name="【福祉施設】&#10;有形固定資産減価償却率最大値テキスト">
          <a:extLst>
            <a:ext uri="{FF2B5EF4-FFF2-40B4-BE49-F238E27FC236}">
              <a16:creationId xmlns:a16="http://schemas.microsoft.com/office/drawing/2014/main" id="{00000000-0008-0000-0200-0000BD000000}"/>
            </a:ext>
          </a:extLst>
        </xdr:cNvPr>
        <xdr:cNvSpPr txBox="1"/>
      </xdr:nvSpPr>
      <xdr:spPr>
        <a:xfrm>
          <a:off x="4673600" y="1312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144236</xdr:rowOff>
    </xdr:from>
    <xdr:to>
      <xdr:col>24</xdr:col>
      <xdr:colOff>152400</xdr:colOff>
      <xdr:row>77</xdr:row>
      <xdr:rowOff>144236</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4546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16346</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00000000-0008-0000-0200-0000BF000000}"/>
            </a:ext>
          </a:extLst>
        </xdr:cNvPr>
        <xdr:cNvSpPr txBox="1"/>
      </xdr:nvSpPr>
      <xdr:spPr>
        <a:xfrm>
          <a:off x="4673600" y="14075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37919</xdr:rowOff>
    </xdr:from>
    <xdr:to>
      <xdr:col>24</xdr:col>
      <xdr:colOff>114300</xdr:colOff>
      <xdr:row>82</xdr:row>
      <xdr:rowOff>139519</xdr:rowOff>
    </xdr:to>
    <xdr:sp macro="" textlink="">
      <xdr:nvSpPr>
        <xdr:cNvPr id="192" name="フローチャート: 判断 191">
          <a:extLst>
            <a:ext uri="{FF2B5EF4-FFF2-40B4-BE49-F238E27FC236}">
              <a16:creationId xmlns:a16="http://schemas.microsoft.com/office/drawing/2014/main" id="{00000000-0008-0000-0200-0000C0000000}"/>
            </a:ext>
          </a:extLst>
        </xdr:cNvPr>
        <xdr:cNvSpPr/>
      </xdr:nvSpPr>
      <xdr:spPr>
        <a:xfrm>
          <a:off x="45847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137523</xdr:rowOff>
    </xdr:from>
    <xdr:to>
      <xdr:col>20</xdr:col>
      <xdr:colOff>38100</xdr:colOff>
      <xdr:row>82</xdr:row>
      <xdr:rowOff>67673</xdr:rowOff>
    </xdr:to>
    <xdr:sp macro="" textlink="">
      <xdr:nvSpPr>
        <xdr:cNvPr id="193" name="フローチャート: 判断 192">
          <a:extLst>
            <a:ext uri="{FF2B5EF4-FFF2-40B4-BE49-F238E27FC236}">
              <a16:creationId xmlns:a16="http://schemas.microsoft.com/office/drawing/2014/main" id="{00000000-0008-0000-0200-0000C1000000}"/>
            </a:ext>
          </a:extLst>
        </xdr:cNvPr>
        <xdr:cNvSpPr/>
      </xdr:nvSpPr>
      <xdr:spPr>
        <a:xfrm>
          <a:off x="3746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130992</xdr:rowOff>
    </xdr:from>
    <xdr:to>
      <xdr:col>15</xdr:col>
      <xdr:colOff>101600</xdr:colOff>
      <xdr:row>82</xdr:row>
      <xdr:rowOff>61142</xdr:rowOff>
    </xdr:to>
    <xdr:sp macro="" textlink="">
      <xdr:nvSpPr>
        <xdr:cNvPr id="194" name="フローチャート: 判断 193">
          <a:extLst>
            <a:ext uri="{FF2B5EF4-FFF2-40B4-BE49-F238E27FC236}">
              <a16:creationId xmlns:a16="http://schemas.microsoft.com/office/drawing/2014/main" id="{00000000-0008-0000-0200-0000C2000000}"/>
            </a:ext>
          </a:extLst>
        </xdr:cNvPr>
        <xdr:cNvSpPr/>
      </xdr:nvSpPr>
      <xdr:spPr>
        <a:xfrm>
          <a:off x="2857500" y="1401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155484</xdr:rowOff>
    </xdr:from>
    <xdr:to>
      <xdr:col>10</xdr:col>
      <xdr:colOff>165100</xdr:colOff>
      <xdr:row>82</xdr:row>
      <xdr:rowOff>85634</xdr:rowOff>
    </xdr:to>
    <xdr:sp macro="" textlink="">
      <xdr:nvSpPr>
        <xdr:cNvPr id="195" name="フローチャート: 判断 194">
          <a:extLst>
            <a:ext uri="{FF2B5EF4-FFF2-40B4-BE49-F238E27FC236}">
              <a16:creationId xmlns:a16="http://schemas.microsoft.com/office/drawing/2014/main" id="{00000000-0008-0000-0200-0000C3000000}"/>
            </a:ext>
          </a:extLst>
        </xdr:cNvPr>
        <xdr:cNvSpPr/>
      </xdr:nvSpPr>
      <xdr:spPr>
        <a:xfrm>
          <a:off x="1968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29755</xdr:rowOff>
    </xdr:from>
    <xdr:to>
      <xdr:col>6</xdr:col>
      <xdr:colOff>38100</xdr:colOff>
      <xdr:row>82</xdr:row>
      <xdr:rowOff>131355</xdr:rowOff>
    </xdr:to>
    <xdr:sp macro="" textlink="">
      <xdr:nvSpPr>
        <xdr:cNvPr id="196" name="フローチャート: 判断 195">
          <a:extLst>
            <a:ext uri="{FF2B5EF4-FFF2-40B4-BE49-F238E27FC236}">
              <a16:creationId xmlns:a16="http://schemas.microsoft.com/office/drawing/2014/main" id="{00000000-0008-0000-0200-0000C4000000}"/>
            </a:ext>
          </a:extLst>
        </xdr:cNvPr>
        <xdr:cNvSpPr/>
      </xdr:nvSpPr>
      <xdr:spPr>
        <a:xfrm>
          <a:off x="1079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200-0000C5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200-0000C6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152219</xdr:rowOff>
    </xdr:from>
    <xdr:to>
      <xdr:col>24</xdr:col>
      <xdr:colOff>114300</xdr:colOff>
      <xdr:row>82</xdr:row>
      <xdr:rowOff>82369</xdr:rowOff>
    </xdr:to>
    <xdr:sp macro="" textlink="">
      <xdr:nvSpPr>
        <xdr:cNvPr id="202" name="楕円 201">
          <a:extLst>
            <a:ext uri="{FF2B5EF4-FFF2-40B4-BE49-F238E27FC236}">
              <a16:creationId xmlns:a16="http://schemas.microsoft.com/office/drawing/2014/main" id="{00000000-0008-0000-0200-0000CA000000}"/>
            </a:ext>
          </a:extLst>
        </xdr:cNvPr>
        <xdr:cNvSpPr/>
      </xdr:nvSpPr>
      <xdr:spPr>
        <a:xfrm>
          <a:off x="4584700" y="1403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3646</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00000000-0008-0000-0200-0000CB000000}"/>
            </a:ext>
          </a:extLst>
        </xdr:cNvPr>
        <xdr:cNvSpPr txBox="1"/>
      </xdr:nvSpPr>
      <xdr:spPr>
        <a:xfrm>
          <a:off x="4673600" y="13891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114663</xdr:rowOff>
    </xdr:from>
    <xdr:to>
      <xdr:col>20</xdr:col>
      <xdr:colOff>38100</xdr:colOff>
      <xdr:row>82</xdr:row>
      <xdr:rowOff>44813</xdr:rowOff>
    </xdr:to>
    <xdr:sp macro="" textlink="">
      <xdr:nvSpPr>
        <xdr:cNvPr id="204" name="楕円 203">
          <a:extLst>
            <a:ext uri="{FF2B5EF4-FFF2-40B4-BE49-F238E27FC236}">
              <a16:creationId xmlns:a16="http://schemas.microsoft.com/office/drawing/2014/main" id="{00000000-0008-0000-0200-0000CC000000}"/>
            </a:ext>
          </a:extLst>
        </xdr:cNvPr>
        <xdr:cNvSpPr/>
      </xdr:nvSpPr>
      <xdr:spPr>
        <a:xfrm>
          <a:off x="3746500" y="1400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165463</xdr:rowOff>
    </xdr:from>
    <xdr:to>
      <xdr:col>24</xdr:col>
      <xdr:colOff>63500</xdr:colOff>
      <xdr:row>82</xdr:row>
      <xdr:rowOff>31569</xdr:rowOff>
    </xdr:to>
    <xdr:cxnSp macro="">
      <xdr:nvCxnSpPr>
        <xdr:cNvPr id="205" name="直線コネクタ 204">
          <a:extLst>
            <a:ext uri="{FF2B5EF4-FFF2-40B4-BE49-F238E27FC236}">
              <a16:creationId xmlns:a16="http://schemas.microsoft.com/office/drawing/2014/main" id="{00000000-0008-0000-0200-0000CD000000}"/>
            </a:ext>
          </a:extLst>
        </xdr:cNvPr>
        <xdr:cNvCxnSpPr/>
      </xdr:nvCxnSpPr>
      <xdr:spPr>
        <a:xfrm>
          <a:off x="3797300" y="1405291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77107</xdr:rowOff>
    </xdr:from>
    <xdr:to>
      <xdr:col>15</xdr:col>
      <xdr:colOff>101600</xdr:colOff>
      <xdr:row>82</xdr:row>
      <xdr:rowOff>7257</xdr:rowOff>
    </xdr:to>
    <xdr:sp macro="" textlink="">
      <xdr:nvSpPr>
        <xdr:cNvPr id="206" name="楕円 205">
          <a:extLst>
            <a:ext uri="{FF2B5EF4-FFF2-40B4-BE49-F238E27FC236}">
              <a16:creationId xmlns:a16="http://schemas.microsoft.com/office/drawing/2014/main" id="{00000000-0008-0000-0200-0000CE000000}"/>
            </a:ext>
          </a:extLst>
        </xdr:cNvPr>
        <xdr:cNvSpPr/>
      </xdr:nvSpPr>
      <xdr:spPr>
        <a:xfrm>
          <a:off x="2857500" y="1396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127907</xdr:rowOff>
    </xdr:from>
    <xdr:to>
      <xdr:col>19</xdr:col>
      <xdr:colOff>177800</xdr:colOff>
      <xdr:row>81</xdr:row>
      <xdr:rowOff>165463</xdr:rowOff>
    </xdr:to>
    <xdr:cxnSp macro="">
      <xdr:nvCxnSpPr>
        <xdr:cNvPr id="207" name="直線コネクタ 206">
          <a:extLst>
            <a:ext uri="{FF2B5EF4-FFF2-40B4-BE49-F238E27FC236}">
              <a16:creationId xmlns:a16="http://schemas.microsoft.com/office/drawing/2014/main" id="{00000000-0008-0000-0200-0000CF000000}"/>
            </a:ext>
          </a:extLst>
        </xdr:cNvPr>
        <xdr:cNvCxnSpPr/>
      </xdr:nvCxnSpPr>
      <xdr:spPr>
        <a:xfrm>
          <a:off x="2908300" y="1401535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44450</xdr:rowOff>
    </xdr:from>
    <xdr:to>
      <xdr:col>10</xdr:col>
      <xdr:colOff>165100</xdr:colOff>
      <xdr:row>81</xdr:row>
      <xdr:rowOff>146050</xdr:rowOff>
    </xdr:to>
    <xdr:sp macro="" textlink="">
      <xdr:nvSpPr>
        <xdr:cNvPr id="208" name="楕円 207">
          <a:extLst>
            <a:ext uri="{FF2B5EF4-FFF2-40B4-BE49-F238E27FC236}">
              <a16:creationId xmlns:a16="http://schemas.microsoft.com/office/drawing/2014/main" id="{00000000-0008-0000-0200-0000D0000000}"/>
            </a:ext>
          </a:extLst>
        </xdr:cNvPr>
        <xdr:cNvSpPr/>
      </xdr:nvSpPr>
      <xdr:spPr>
        <a:xfrm>
          <a:off x="1968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95250</xdr:rowOff>
    </xdr:from>
    <xdr:to>
      <xdr:col>15</xdr:col>
      <xdr:colOff>50800</xdr:colOff>
      <xdr:row>81</xdr:row>
      <xdr:rowOff>127907</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2019300" y="13982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11793</xdr:rowOff>
    </xdr:from>
    <xdr:to>
      <xdr:col>6</xdr:col>
      <xdr:colOff>38100</xdr:colOff>
      <xdr:row>81</xdr:row>
      <xdr:rowOff>113393</xdr:rowOff>
    </xdr:to>
    <xdr:sp macro="" textlink="">
      <xdr:nvSpPr>
        <xdr:cNvPr id="210" name="楕円 209">
          <a:extLst>
            <a:ext uri="{FF2B5EF4-FFF2-40B4-BE49-F238E27FC236}">
              <a16:creationId xmlns:a16="http://schemas.microsoft.com/office/drawing/2014/main" id="{00000000-0008-0000-0200-0000D2000000}"/>
            </a:ext>
          </a:extLst>
        </xdr:cNvPr>
        <xdr:cNvSpPr/>
      </xdr:nvSpPr>
      <xdr:spPr>
        <a:xfrm>
          <a:off x="10795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62593</xdr:rowOff>
    </xdr:from>
    <xdr:to>
      <xdr:col>10</xdr:col>
      <xdr:colOff>114300</xdr:colOff>
      <xdr:row>81</xdr:row>
      <xdr:rowOff>95250</xdr:rowOff>
    </xdr:to>
    <xdr:cxnSp macro="">
      <xdr:nvCxnSpPr>
        <xdr:cNvPr id="211" name="直線コネクタ 210">
          <a:extLst>
            <a:ext uri="{FF2B5EF4-FFF2-40B4-BE49-F238E27FC236}">
              <a16:creationId xmlns:a16="http://schemas.microsoft.com/office/drawing/2014/main" id="{00000000-0008-0000-0200-0000D3000000}"/>
            </a:ext>
          </a:extLst>
        </xdr:cNvPr>
        <xdr:cNvCxnSpPr/>
      </xdr:nvCxnSpPr>
      <xdr:spPr>
        <a:xfrm>
          <a:off x="1130300" y="13950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58800</xdr:rowOff>
    </xdr:from>
    <xdr:ext cx="405111" cy="259045"/>
    <xdr:sp macro="" textlink="">
      <xdr:nvSpPr>
        <xdr:cNvPr id="212" name="n_1aveValue【福祉施設】&#10;有形固定資産減価償却率">
          <a:extLst>
            <a:ext uri="{FF2B5EF4-FFF2-40B4-BE49-F238E27FC236}">
              <a16:creationId xmlns:a16="http://schemas.microsoft.com/office/drawing/2014/main" id="{00000000-0008-0000-0200-0000D4000000}"/>
            </a:ext>
          </a:extLst>
        </xdr:cNvPr>
        <xdr:cNvSpPr txBox="1"/>
      </xdr:nvSpPr>
      <xdr:spPr>
        <a:xfrm>
          <a:off x="3582044" y="1411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52269</xdr:rowOff>
    </xdr:from>
    <xdr:ext cx="405111" cy="259045"/>
    <xdr:sp macro="" textlink="">
      <xdr:nvSpPr>
        <xdr:cNvPr id="213" name="n_2aveValue【福祉施設】&#10;有形固定資産減価償却率">
          <a:extLst>
            <a:ext uri="{FF2B5EF4-FFF2-40B4-BE49-F238E27FC236}">
              <a16:creationId xmlns:a16="http://schemas.microsoft.com/office/drawing/2014/main" id="{00000000-0008-0000-0200-0000D5000000}"/>
            </a:ext>
          </a:extLst>
        </xdr:cNvPr>
        <xdr:cNvSpPr txBox="1"/>
      </xdr:nvSpPr>
      <xdr:spPr>
        <a:xfrm>
          <a:off x="2705744" y="1411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76761</xdr:rowOff>
    </xdr:from>
    <xdr:ext cx="405111" cy="259045"/>
    <xdr:sp macro="" textlink="">
      <xdr:nvSpPr>
        <xdr:cNvPr id="214" name="n_3aveValue【福祉施設】&#10;有形固定資産減価償却率">
          <a:extLst>
            <a:ext uri="{FF2B5EF4-FFF2-40B4-BE49-F238E27FC236}">
              <a16:creationId xmlns:a16="http://schemas.microsoft.com/office/drawing/2014/main" id="{00000000-0008-0000-0200-0000D6000000}"/>
            </a:ext>
          </a:extLst>
        </xdr:cNvPr>
        <xdr:cNvSpPr txBox="1"/>
      </xdr:nvSpPr>
      <xdr:spPr>
        <a:xfrm>
          <a:off x="18167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122482</xdr:rowOff>
    </xdr:from>
    <xdr:ext cx="405111" cy="259045"/>
    <xdr:sp macro="" textlink="">
      <xdr:nvSpPr>
        <xdr:cNvPr id="215" name="n_4aveValue【福祉施設】&#10;有形固定資産減価償却率">
          <a:extLst>
            <a:ext uri="{FF2B5EF4-FFF2-40B4-BE49-F238E27FC236}">
              <a16:creationId xmlns:a16="http://schemas.microsoft.com/office/drawing/2014/main" id="{00000000-0008-0000-0200-0000D7000000}"/>
            </a:ext>
          </a:extLst>
        </xdr:cNvPr>
        <xdr:cNvSpPr txBox="1"/>
      </xdr:nvSpPr>
      <xdr:spPr>
        <a:xfrm>
          <a:off x="927744" y="1418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61340</xdr:rowOff>
    </xdr:from>
    <xdr:ext cx="405111" cy="259045"/>
    <xdr:sp macro="" textlink="">
      <xdr:nvSpPr>
        <xdr:cNvPr id="216" name="n_1mainValue【福祉施設】&#10;有形固定資産減価償却率">
          <a:extLst>
            <a:ext uri="{FF2B5EF4-FFF2-40B4-BE49-F238E27FC236}">
              <a16:creationId xmlns:a16="http://schemas.microsoft.com/office/drawing/2014/main" id="{00000000-0008-0000-0200-0000D8000000}"/>
            </a:ext>
          </a:extLst>
        </xdr:cNvPr>
        <xdr:cNvSpPr txBox="1"/>
      </xdr:nvSpPr>
      <xdr:spPr>
        <a:xfrm>
          <a:off x="35820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23784</xdr:rowOff>
    </xdr:from>
    <xdr:ext cx="405111" cy="259045"/>
    <xdr:sp macro="" textlink="">
      <xdr:nvSpPr>
        <xdr:cNvPr id="217" name="n_2mainValue【福祉施設】&#10;有形固定資産減価償却率">
          <a:extLst>
            <a:ext uri="{FF2B5EF4-FFF2-40B4-BE49-F238E27FC236}">
              <a16:creationId xmlns:a16="http://schemas.microsoft.com/office/drawing/2014/main" id="{00000000-0008-0000-0200-0000D9000000}"/>
            </a:ext>
          </a:extLst>
        </xdr:cNvPr>
        <xdr:cNvSpPr txBox="1"/>
      </xdr:nvSpPr>
      <xdr:spPr>
        <a:xfrm>
          <a:off x="2705744" y="1373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162577</xdr:rowOff>
    </xdr:from>
    <xdr:ext cx="405111" cy="259045"/>
    <xdr:sp macro="" textlink="">
      <xdr:nvSpPr>
        <xdr:cNvPr id="218" name="n_3mainValue【福祉施設】&#10;有形固定資産減価償却率">
          <a:extLst>
            <a:ext uri="{FF2B5EF4-FFF2-40B4-BE49-F238E27FC236}">
              <a16:creationId xmlns:a16="http://schemas.microsoft.com/office/drawing/2014/main" id="{00000000-0008-0000-0200-0000DA000000}"/>
            </a:ext>
          </a:extLst>
        </xdr:cNvPr>
        <xdr:cNvSpPr txBox="1"/>
      </xdr:nvSpPr>
      <xdr:spPr>
        <a:xfrm>
          <a:off x="1816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129920</xdr:rowOff>
    </xdr:from>
    <xdr:ext cx="405111" cy="259045"/>
    <xdr:sp macro="" textlink="">
      <xdr:nvSpPr>
        <xdr:cNvPr id="219" name="n_4mainValue【福祉施設】&#10;有形固定資産減価償却率">
          <a:extLst>
            <a:ext uri="{FF2B5EF4-FFF2-40B4-BE49-F238E27FC236}">
              <a16:creationId xmlns:a16="http://schemas.microsoft.com/office/drawing/2014/main" id="{00000000-0008-0000-0200-0000DB000000}"/>
            </a:ext>
          </a:extLst>
        </xdr:cNvPr>
        <xdr:cNvSpPr txBox="1"/>
      </xdr:nvSpPr>
      <xdr:spPr>
        <a:xfrm>
          <a:off x="927744" y="1367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00000000-0008-0000-0200-0000DC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00000000-0008-0000-0200-0000DD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00000000-0008-0000-0200-0000DE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00000000-0008-0000-0200-0000DF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5" name="テキスト ボックス 234">
          <a:extLst>
            <a:ext uri="{FF2B5EF4-FFF2-40B4-BE49-F238E27FC236}">
              <a16:creationId xmlns:a16="http://schemas.microsoft.com/office/drawing/2014/main" id="{00000000-0008-0000-0200-0000EB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0" name="【福祉施設】&#10;一人当たり面積グラフ枠">
          <a:extLst>
            <a:ext uri="{FF2B5EF4-FFF2-40B4-BE49-F238E27FC236}">
              <a16:creationId xmlns:a16="http://schemas.microsoft.com/office/drawing/2014/main" id="{00000000-0008-0000-0200-0000F0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25755</xdr:rowOff>
    </xdr:from>
    <xdr:to>
      <xdr:col>54</xdr:col>
      <xdr:colOff>189865</xdr:colOff>
      <xdr:row>86</xdr:row>
      <xdr:rowOff>36271</xdr:rowOff>
    </xdr:to>
    <xdr:cxnSp macro="">
      <xdr:nvCxnSpPr>
        <xdr:cNvPr id="241" name="直線コネクタ 240">
          <a:extLst>
            <a:ext uri="{FF2B5EF4-FFF2-40B4-BE49-F238E27FC236}">
              <a16:creationId xmlns:a16="http://schemas.microsoft.com/office/drawing/2014/main" id="{00000000-0008-0000-0200-0000F1000000}"/>
            </a:ext>
          </a:extLst>
        </xdr:cNvPr>
        <xdr:cNvCxnSpPr/>
      </xdr:nvCxnSpPr>
      <xdr:spPr>
        <a:xfrm flipV="1">
          <a:off x="10476865" y="13398855"/>
          <a:ext cx="0" cy="138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42" name="【福祉施設】&#10;一人当たり面積最小値テキスト">
          <a:extLst>
            <a:ext uri="{FF2B5EF4-FFF2-40B4-BE49-F238E27FC236}">
              <a16:creationId xmlns:a16="http://schemas.microsoft.com/office/drawing/2014/main" id="{00000000-0008-0000-0200-0000F200000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43" name="直線コネクタ 242">
          <a:extLst>
            <a:ext uri="{FF2B5EF4-FFF2-40B4-BE49-F238E27FC236}">
              <a16:creationId xmlns:a16="http://schemas.microsoft.com/office/drawing/2014/main" id="{00000000-0008-0000-0200-0000F3000000}"/>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143882</xdr:rowOff>
    </xdr:from>
    <xdr:ext cx="469744" cy="259045"/>
    <xdr:sp macro="" textlink="">
      <xdr:nvSpPr>
        <xdr:cNvPr id="244" name="【福祉施設】&#10;一人当たり面積最大値テキスト">
          <a:extLst>
            <a:ext uri="{FF2B5EF4-FFF2-40B4-BE49-F238E27FC236}">
              <a16:creationId xmlns:a16="http://schemas.microsoft.com/office/drawing/2014/main" id="{00000000-0008-0000-0200-0000F4000000}"/>
            </a:ext>
          </a:extLst>
        </xdr:cNvPr>
        <xdr:cNvSpPr txBox="1"/>
      </xdr:nvSpPr>
      <xdr:spPr>
        <a:xfrm>
          <a:off x="10515600" y="13174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25755</xdr:rowOff>
    </xdr:from>
    <xdr:to>
      <xdr:col>55</xdr:col>
      <xdr:colOff>88900</xdr:colOff>
      <xdr:row>78</xdr:row>
      <xdr:rowOff>25755</xdr:rowOff>
    </xdr:to>
    <xdr:cxnSp macro="">
      <xdr:nvCxnSpPr>
        <xdr:cNvPr id="245" name="直線コネクタ 244">
          <a:extLst>
            <a:ext uri="{FF2B5EF4-FFF2-40B4-BE49-F238E27FC236}">
              <a16:creationId xmlns:a16="http://schemas.microsoft.com/office/drawing/2014/main" id="{00000000-0008-0000-0200-0000F5000000}"/>
            </a:ext>
          </a:extLst>
        </xdr:cNvPr>
        <xdr:cNvCxnSpPr/>
      </xdr:nvCxnSpPr>
      <xdr:spPr>
        <a:xfrm>
          <a:off x="10388600" y="13398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156836</xdr:rowOff>
    </xdr:from>
    <xdr:ext cx="469744" cy="259045"/>
    <xdr:sp macro="" textlink="">
      <xdr:nvSpPr>
        <xdr:cNvPr id="246" name="【福祉施設】&#10;一人当たり面積平均値テキスト">
          <a:extLst>
            <a:ext uri="{FF2B5EF4-FFF2-40B4-BE49-F238E27FC236}">
              <a16:creationId xmlns:a16="http://schemas.microsoft.com/office/drawing/2014/main" id="{00000000-0008-0000-0200-0000F6000000}"/>
            </a:ext>
          </a:extLst>
        </xdr:cNvPr>
        <xdr:cNvSpPr txBox="1"/>
      </xdr:nvSpPr>
      <xdr:spPr>
        <a:xfrm>
          <a:off x="10515600" y="1455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6959</xdr:rowOff>
    </xdr:from>
    <xdr:to>
      <xdr:col>55</xdr:col>
      <xdr:colOff>50800</xdr:colOff>
      <xdr:row>85</xdr:row>
      <xdr:rowOff>108559</xdr:rowOff>
    </xdr:to>
    <xdr:sp macro="" textlink="">
      <xdr:nvSpPr>
        <xdr:cNvPr id="247" name="フローチャート: 判断 246">
          <a:extLst>
            <a:ext uri="{FF2B5EF4-FFF2-40B4-BE49-F238E27FC236}">
              <a16:creationId xmlns:a16="http://schemas.microsoft.com/office/drawing/2014/main" id="{00000000-0008-0000-0200-0000F7000000}"/>
            </a:ext>
          </a:extLst>
        </xdr:cNvPr>
        <xdr:cNvSpPr/>
      </xdr:nvSpPr>
      <xdr:spPr>
        <a:xfrm>
          <a:off x="10426700" y="1458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147777</xdr:rowOff>
    </xdr:from>
    <xdr:to>
      <xdr:col>50</xdr:col>
      <xdr:colOff>165100</xdr:colOff>
      <xdr:row>85</xdr:row>
      <xdr:rowOff>77927</xdr:rowOff>
    </xdr:to>
    <xdr:sp macro="" textlink="">
      <xdr:nvSpPr>
        <xdr:cNvPr id="248" name="フローチャート: 判断 247">
          <a:extLst>
            <a:ext uri="{FF2B5EF4-FFF2-40B4-BE49-F238E27FC236}">
              <a16:creationId xmlns:a16="http://schemas.microsoft.com/office/drawing/2014/main" id="{00000000-0008-0000-0200-0000F8000000}"/>
            </a:ext>
          </a:extLst>
        </xdr:cNvPr>
        <xdr:cNvSpPr/>
      </xdr:nvSpPr>
      <xdr:spPr>
        <a:xfrm>
          <a:off x="9588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164236</xdr:rowOff>
    </xdr:from>
    <xdr:to>
      <xdr:col>46</xdr:col>
      <xdr:colOff>38100</xdr:colOff>
      <xdr:row>85</xdr:row>
      <xdr:rowOff>94386</xdr:rowOff>
    </xdr:to>
    <xdr:sp macro="" textlink="">
      <xdr:nvSpPr>
        <xdr:cNvPr id="249" name="フローチャート: 判断 248">
          <a:extLst>
            <a:ext uri="{FF2B5EF4-FFF2-40B4-BE49-F238E27FC236}">
              <a16:creationId xmlns:a16="http://schemas.microsoft.com/office/drawing/2014/main" id="{00000000-0008-0000-0200-0000F9000000}"/>
            </a:ext>
          </a:extLst>
        </xdr:cNvPr>
        <xdr:cNvSpPr/>
      </xdr:nvSpPr>
      <xdr:spPr>
        <a:xfrm>
          <a:off x="8699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4217</xdr:rowOff>
    </xdr:from>
    <xdr:to>
      <xdr:col>41</xdr:col>
      <xdr:colOff>101600</xdr:colOff>
      <xdr:row>85</xdr:row>
      <xdr:rowOff>105817</xdr:rowOff>
    </xdr:to>
    <xdr:sp macro="" textlink="">
      <xdr:nvSpPr>
        <xdr:cNvPr id="250" name="フローチャート: 判断 249">
          <a:extLst>
            <a:ext uri="{FF2B5EF4-FFF2-40B4-BE49-F238E27FC236}">
              <a16:creationId xmlns:a16="http://schemas.microsoft.com/office/drawing/2014/main" id="{00000000-0008-0000-0200-0000FA000000}"/>
            </a:ext>
          </a:extLst>
        </xdr:cNvPr>
        <xdr:cNvSpPr/>
      </xdr:nvSpPr>
      <xdr:spPr>
        <a:xfrm>
          <a:off x="7810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155550</xdr:rowOff>
    </xdr:from>
    <xdr:to>
      <xdr:col>36</xdr:col>
      <xdr:colOff>165100</xdr:colOff>
      <xdr:row>85</xdr:row>
      <xdr:rowOff>85700</xdr:rowOff>
    </xdr:to>
    <xdr:sp macro="" textlink="">
      <xdr:nvSpPr>
        <xdr:cNvPr id="251" name="フローチャート: 判断 250">
          <a:extLst>
            <a:ext uri="{FF2B5EF4-FFF2-40B4-BE49-F238E27FC236}">
              <a16:creationId xmlns:a16="http://schemas.microsoft.com/office/drawing/2014/main" id="{00000000-0008-0000-0200-0000FB000000}"/>
            </a:ext>
          </a:extLst>
        </xdr:cNvPr>
        <xdr:cNvSpPr/>
      </xdr:nvSpPr>
      <xdr:spPr>
        <a:xfrm>
          <a:off x="6921500" y="145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00000000-0008-0000-0200-0000FC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0000000-0008-0000-0200-0000FD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200-0000FE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200-000000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4674</xdr:rowOff>
    </xdr:from>
    <xdr:to>
      <xdr:col>55</xdr:col>
      <xdr:colOff>50800</xdr:colOff>
      <xdr:row>85</xdr:row>
      <xdr:rowOff>106274</xdr:rowOff>
    </xdr:to>
    <xdr:sp macro="" textlink="">
      <xdr:nvSpPr>
        <xdr:cNvPr id="257" name="楕円 256">
          <a:extLst>
            <a:ext uri="{FF2B5EF4-FFF2-40B4-BE49-F238E27FC236}">
              <a16:creationId xmlns:a16="http://schemas.microsoft.com/office/drawing/2014/main" id="{00000000-0008-0000-0200-000001010000}"/>
            </a:ext>
          </a:extLst>
        </xdr:cNvPr>
        <xdr:cNvSpPr/>
      </xdr:nvSpPr>
      <xdr:spPr>
        <a:xfrm>
          <a:off x="10426700" y="1457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27551</xdr:rowOff>
    </xdr:from>
    <xdr:ext cx="469744" cy="259045"/>
    <xdr:sp macro="" textlink="">
      <xdr:nvSpPr>
        <xdr:cNvPr id="258" name="【福祉施設】&#10;一人当たり面積該当値テキスト">
          <a:extLst>
            <a:ext uri="{FF2B5EF4-FFF2-40B4-BE49-F238E27FC236}">
              <a16:creationId xmlns:a16="http://schemas.microsoft.com/office/drawing/2014/main" id="{00000000-0008-0000-0200-000002010000}"/>
            </a:ext>
          </a:extLst>
        </xdr:cNvPr>
        <xdr:cNvSpPr txBox="1"/>
      </xdr:nvSpPr>
      <xdr:spPr>
        <a:xfrm>
          <a:off x="10515600" y="14429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9703</xdr:rowOff>
    </xdr:from>
    <xdr:to>
      <xdr:col>50</xdr:col>
      <xdr:colOff>165100</xdr:colOff>
      <xdr:row>85</xdr:row>
      <xdr:rowOff>111303</xdr:rowOff>
    </xdr:to>
    <xdr:sp macro="" textlink="">
      <xdr:nvSpPr>
        <xdr:cNvPr id="259" name="楕円 258">
          <a:extLst>
            <a:ext uri="{FF2B5EF4-FFF2-40B4-BE49-F238E27FC236}">
              <a16:creationId xmlns:a16="http://schemas.microsoft.com/office/drawing/2014/main" id="{00000000-0008-0000-0200-000003010000}"/>
            </a:ext>
          </a:extLst>
        </xdr:cNvPr>
        <xdr:cNvSpPr/>
      </xdr:nvSpPr>
      <xdr:spPr>
        <a:xfrm>
          <a:off x="9588500" y="1458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55474</xdr:rowOff>
    </xdr:from>
    <xdr:to>
      <xdr:col>55</xdr:col>
      <xdr:colOff>0</xdr:colOff>
      <xdr:row>85</xdr:row>
      <xdr:rowOff>60503</xdr:rowOff>
    </xdr:to>
    <xdr:cxnSp macro="">
      <xdr:nvCxnSpPr>
        <xdr:cNvPr id="260" name="直線コネクタ 259">
          <a:extLst>
            <a:ext uri="{FF2B5EF4-FFF2-40B4-BE49-F238E27FC236}">
              <a16:creationId xmlns:a16="http://schemas.microsoft.com/office/drawing/2014/main" id="{00000000-0008-0000-0200-000004010000}"/>
            </a:ext>
          </a:extLst>
        </xdr:cNvPr>
        <xdr:cNvCxnSpPr/>
      </xdr:nvCxnSpPr>
      <xdr:spPr>
        <a:xfrm flipV="1">
          <a:off x="9639300" y="14628724"/>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62737</xdr:rowOff>
    </xdr:from>
    <xdr:to>
      <xdr:col>46</xdr:col>
      <xdr:colOff>38100</xdr:colOff>
      <xdr:row>85</xdr:row>
      <xdr:rowOff>164337</xdr:rowOff>
    </xdr:to>
    <xdr:sp macro="" textlink="">
      <xdr:nvSpPr>
        <xdr:cNvPr id="261" name="楕円 260">
          <a:extLst>
            <a:ext uri="{FF2B5EF4-FFF2-40B4-BE49-F238E27FC236}">
              <a16:creationId xmlns:a16="http://schemas.microsoft.com/office/drawing/2014/main" id="{00000000-0008-0000-0200-000005010000}"/>
            </a:ext>
          </a:extLst>
        </xdr:cNvPr>
        <xdr:cNvSpPr/>
      </xdr:nvSpPr>
      <xdr:spPr>
        <a:xfrm>
          <a:off x="8699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60503</xdr:rowOff>
    </xdr:from>
    <xdr:to>
      <xdr:col>50</xdr:col>
      <xdr:colOff>114300</xdr:colOff>
      <xdr:row>85</xdr:row>
      <xdr:rowOff>113537</xdr:rowOff>
    </xdr:to>
    <xdr:cxnSp macro="">
      <xdr:nvCxnSpPr>
        <xdr:cNvPr id="262" name="直線コネクタ 261">
          <a:extLst>
            <a:ext uri="{FF2B5EF4-FFF2-40B4-BE49-F238E27FC236}">
              <a16:creationId xmlns:a16="http://schemas.microsoft.com/office/drawing/2014/main" id="{00000000-0008-0000-0200-000006010000}"/>
            </a:ext>
          </a:extLst>
        </xdr:cNvPr>
        <xdr:cNvCxnSpPr/>
      </xdr:nvCxnSpPr>
      <xdr:spPr>
        <a:xfrm flipV="1">
          <a:off x="8750300" y="14633753"/>
          <a:ext cx="889000" cy="5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65481</xdr:rowOff>
    </xdr:from>
    <xdr:to>
      <xdr:col>41</xdr:col>
      <xdr:colOff>101600</xdr:colOff>
      <xdr:row>85</xdr:row>
      <xdr:rowOff>167081</xdr:rowOff>
    </xdr:to>
    <xdr:sp macro="" textlink="">
      <xdr:nvSpPr>
        <xdr:cNvPr id="263" name="楕円 262">
          <a:extLst>
            <a:ext uri="{FF2B5EF4-FFF2-40B4-BE49-F238E27FC236}">
              <a16:creationId xmlns:a16="http://schemas.microsoft.com/office/drawing/2014/main" id="{00000000-0008-0000-0200-000007010000}"/>
            </a:ext>
          </a:extLst>
        </xdr:cNvPr>
        <xdr:cNvSpPr/>
      </xdr:nvSpPr>
      <xdr:spPr>
        <a:xfrm>
          <a:off x="7810500" y="1463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113537</xdr:rowOff>
    </xdr:from>
    <xdr:to>
      <xdr:col>45</xdr:col>
      <xdr:colOff>177800</xdr:colOff>
      <xdr:row>85</xdr:row>
      <xdr:rowOff>116281</xdr:rowOff>
    </xdr:to>
    <xdr:cxnSp macro="">
      <xdr:nvCxnSpPr>
        <xdr:cNvPr id="264" name="直線コネクタ 263">
          <a:extLst>
            <a:ext uri="{FF2B5EF4-FFF2-40B4-BE49-F238E27FC236}">
              <a16:creationId xmlns:a16="http://schemas.microsoft.com/office/drawing/2014/main" id="{00000000-0008-0000-0200-000008010000}"/>
            </a:ext>
          </a:extLst>
        </xdr:cNvPr>
        <xdr:cNvCxnSpPr/>
      </xdr:nvCxnSpPr>
      <xdr:spPr>
        <a:xfrm flipV="1">
          <a:off x="7861300" y="14686787"/>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68224</xdr:rowOff>
    </xdr:from>
    <xdr:to>
      <xdr:col>36</xdr:col>
      <xdr:colOff>165100</xdr:colOff>
      <xdr:row>85</xdr:row>
      <xdr:rowOff>169824</xdr:rowOff>
    </xdr:to>
    <xdr:sp macro="" textlink="">
      <xdr:nvSpPr>
        <xdr:cNvPr id="265" name="楕円 264">
          <a:extLst>
            <a:ext uri="{FF2B5EF4-FFF2-40B4-BE49-F238E27FC236}">
              <a16:creationId xmlns:a16="http://schemas.microsoft.com/office/drawing/2014/main" id="{00000000-0008-0000-0200-000009010000}"/>
            </a:ext>
          </a:extLst>
        </xdr:cNvPr>
        <xdr:cNvSpPr/>
      </xdr:nvSpPr>
      <xdr:spPr>
        <a:xfrm>
          <a:off x="6921500" y="1464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116281</xdr:rowOff>
    </xdr:from>
    <xdr:to>
      <xdr:col>41</xdr:col>
      <xdr:colOff>50800</xdr:colOff>
      <xdr:row>85</xdr:row>
      <xdr:rowOff>119024</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flipV="1">
          <a:off x="6972300" y="14689531"/>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94454</xdr:rowOff>
    </xdr:from>
    <xdr:ext cx="469744" cy="259045"/>
    <xdr:sp macro="" textlink="">
      <xdr:nvSpPr>
        <xdr:cNvPr id="267" name="n_1aveValue【福祉施設】&#10;一人当たり面積">
          <a:extLst>
            <a:ext uri="{FF2B5EF4-FFF2-40B4-BE49-F238E27FC236}">
              <a16:creationId xmlns:a16="http://schemas.microsoft.com/office/drawing/2014/main" id="{00000000-0008-0000-0200-00000B010000}"/>
            </a:ext>
          </a:extLst>
        </xdr:cNvPr>
        <xdr:cNvSpPr txBox="1"/>
      </xdr:nvSpPr>
      <xdr:spPr>
        <a:xfrm>
          <a:off x="93917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110913</xdr:rowOff>
    </xdr:from>
    <xdr:ext cx="469744" cy="259045"/>
    <xdr:sp macro="" textlink="">
      <xdr:nvSpPr>
        <xdr:cNvPr id="268" name="n_2aveValue【福祉施設】&#10;一人当たり面積">
          <a:extLst>
            <a:ext uri="{FF2B5EF4-FFF2-40B4-BE49-F238E27FC236}">
              <a16:creationId xmlns:a16="http://schemas.microsoft.com/office/drawing/2014/main" id="{00000000-0008-0000-0200-00000C010000}"/>
            </a:ext>
          </a:extLst>
        </xdr:cNvPr>
        <xdr:cNvSpPr txBox="1"/>
      </xdr:nvSpPr>
      <xdr:spPr>
        <a:xfrm>
          <a:off x="85154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122344</xdr:rowOff>
    </xdr:from>
    <xdr:ext cx="469744" cy="259045"/>
    <xdr:sp macro="" textlink="">
      <xdr:nvSpPr>
        <xdr:cNvPr id="269" name="n_3aveValue【福祉施設】&#10;一人当たり面積">
          <a:extLst>
            <a:ext uri="{FF2B5EF4-FFF2-40B4-BE49-F238E27FC236}">
              <a16:creationId xmlns:a16="http://schemas.microsoft.com/office/drawing/2014/main" id="{00000000-0008-0000-0200-00000D010000}"/>
            </a:ext>
          </a:extLst>
        </xdr:cNvPr>
        <xdr:cNvSpPr txBox="1"/>
      </xdr:nvSpPr>
      <xdr:spPr>
        <a:xfrm>
          <a:off x="7626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102227</xdr:rowOff>
    </xdr:from>
    <xdr:ext cx="469744" cy="259045"/>
    <xdr:sp macro="" textlink="">
      <xdr:nvSpPr>
        <xdr:cNvPr id="270" name="n_4aveValue【福祉施設】&#10;一人当たり面積">
          <a:extLst>
            <a:ext uri="{FF2B5EF4-FFF2-40B4-BE49-F238E27FC236}">
              <a16:creationId xmlns:a16="http://schemas.microsoft.com/office/drawing/2014/main" id="{00000000-0008-0000-0200-00000E010000}"/>
            </a:ext>
          </a:extLst>
        </xdr:cNvPr>
        <xdr:cNvSpPr txBox="1"/>
      </xdr:nvSpPr>
      <xdr:spPr>
        <a:xfrm>
          <a:off x="6737427" y="1433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102430</xdr:rowOff>
    </xdr:from>
    <xdr:ext cx="469744" cy="259045"/>
    <xdr:sp macro="" textlink="">
      <xdr:nvSpPr>
        <xdr:cNvPr id="271" name="n_1mainValue【福祉施設】&#10;一人当たり面積">
          <a:extLst>
            <a:ext uri="{FF2B5EF4-FFF2-40B4-BE49-F238E27FC236}">
              <a16:creationId xmlns:a16="http://schemas.microsoft.com/office/drawing/2014/main" id="{00000000-0008-0000-0200-00000F010000}"/>
            </a:ext>
          </a:extLst>
        </xdr:cNvPr>
        <xdr:cNvSpPr txBox="1"/>
      </xdr:nvSpPr>
      <xdr:spPr>
        <a:xfrm>
          <a:off x="9391727" y="1467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155464</xdr:rowOff>
    </xdr:from>
    <xdr:ext cx="469744" cy="259045"/>
    <xdr:sp macro="" textlink="">
      <xdr:nvSpPr>
        <xdr:cNvPr id="272" name="n_2mainValue【福祉施設】&#10;一人当たり面積">
          <a:extLst>
            <a:ext uri="{FF2B5EF4-FFF2-40B4-BE49-F238E27FC236}">
              <a16:creationId xmlns:a16="http://schemas.microsoft.com/office/drawing/2014/main" id="{00000000-0008-0000-0200-000010010000}"/>
            </a:ext>
          </a:extLst>
        </xdr:cNvPr>
        <xdr:cNvSpPr txBox="1"/>
      </xdr:nvSpPr>
      <xdr:spPr>
        <a:xfrm>
          <a:off x="85154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158208</xdr:rowOff>
    </xdr:from>
    <xdr:ext cx="469744" cy="259045"/>
    <xdr:sp macro="" textlink="">
      <xdr:nvSpPr>
        <xdr:cNvPr id="273" name="n_3mainValue【福祉施設】&#10;一人当たり面積">
          <a:extLst>
            <a:ext uri="{FF2B5EF4-FFF2-40B4-BE49-F238E27FC236}">
              <a16:creationId xmlns:a16="http://schemas.microsoft.com/office/drawing/2014/main" id="{00000000-0008-0000-0200-000011010000}"/>
            </a:ext>
          </a:extLst>
        </xdr:cNvPr>
        <xdr:cNvSpPr txBox="1"/>
      </xdr:nvSpPr>
      <xdr:spPr>
        <a:xfrm>
          <a:off x="7626427" y="1473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160951</xdr:rowOff>
    </xdr:from>
    <xdr:ext cx="469744" cy="259045"/>
    <xdr:sp macro="" textlink="">
      <xdr:nvSpPr>
        <xdr:cNvPr id="274" name="n_4mainValue【福祉施設】&#10;一人当たり面積">
          <a:extLst>
            <a:ext uri="{FF2B5EF4-FFF2-40B4-BE49-F238E27FC236}">
              <a16:creationId xmlns:a16="http://schemas.microsoft.com/office/drawing/2014/main" id="{00000000-0008-0000-0200-000012010000}"/>
            </a:ext>
          </a:extLst>
        </xdr:cNvPr>
        <xdr:cNvSpPr txBox="1"/>
      </xdr:nvSpPr>
      <xdr:spPr>
        <a:xfrm>
          <a:off x="6737427" y="1473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a:extLst>
            <a:ext uri="{FF2B5EF4-FFF2-40B4-BE49-F238E27FC236}">
              <a16:creationId xmlns:a16="http://schemas.microsoft.com/office/drawing/2014/main" id="{00000000-0008-0000-0200-000013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1" name="テキスト ボックス 290">
          <a:extLst>
            <a:ext uri="{FF2B5EF4-FFF2-40B4-BE49-F238E27FC236}">
              <a16:creationId xmlns:a16="http://schemas.microsoft.com/office/drawing/2014/main" id="{00000000-0008-0000-0200-000023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6" name="直線コネクタ 295">
          <a:extLst>
            <a:ext uri="{FF2B5EF4-FFF2-40B4-BE49-F238E27FC236}">
              <a16:creationId xmlns:a16="http://schemas.microsoft.com/office/drawing/2014/main" id="{00000000-0008-0000-0200-000028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a:extLst>
            <a:ext uri="{FF2B5EF4-FFF2-40B4-BE49-F238E27FC236}">
              <a16:creationId xmlns:a16="http://schemas.microsoft.com/office/drawing/2014/main" id="{00000000-0008-0000-0200-00002A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99" name="【市民会館】&#10;有形固定資産減価償却率グラフ枠">
          <a:extLst>
            <a:ext uri="{FF2B5EF4-FFF2-40B4-BE49-F238E27FC236}">
              <a16:creationId xmlns:a16="http://schemas.microsoft.com/office/drawing/2014/main" id="{00000000-0008-0000-0200-00002B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77832</xdr:rowOff>
    </xdr:from>
    <xdr:to>
      <xdr:col>24</xdr:col>
      <xdr:colOff>62865</xdr:colOff>
      <xdr:row>108</xdr:row>
      <xdr:rowOff>108857</xdr:rowOff>
    </xdr:to>
    <xdr:cxnSp macro="">
      <xdr:nvCxnSpPr>
        <xdr:cNvPr id="300" name="直線コネクタ 299">
          <a:extLst>
            <a:ext uri="{FF2B5EF4-FFF2-40B4-BE49-F238E27FC236}">
              <a16:creationId xmlns:a16="http://schemas.microsoft.com/office/drawing/2014/main" id="{00000000-0008-0000-0200-00002C010000}"/>
            </a:ext>
          </a:extLst>
        </xdr:cNvPr>
        <xdr:cNvCxnSpPr/>
      </xdr:nvCxnSpPr>
      <xdr:spPr>
        <a:xfrm flipV="1">
          <a:off x="4634865" y="17222832"/>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112684</xdr:rowOff>
    </xdr:from>
    <xdr:ext cx="405111" cy="259045"/>
    <xdr:sp macro="" textlink="">
      <xdr:nvSpPr>
        <xdr:cNvPr id="301" name="【市民会館】&#10;有形固定資産減価償却率最小値テキスト">
          <a:extLst>
            <a:ext uri="{FF2B5EF4-FFF2-40B4-BE49-F238E27FC236}">
              <a16:creationId xmlns:a16="http://schemas.microsoft.com/office/drawing/2014/main" id="{00000000-0008-0000-0200-00002D010000}"/>
            </a:ext>
          </a:extLst>
        </xdr:cNvPr>
        <xdr:cNvSpPr txBox="1"/>
      </xdr:nvSpPr>
      <xdr:spPr>
        <a:xfrm>
          <a:off x="4673600" y="1862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108857</xdr:rowOff>
    </xdr:from>
    <xdr:to>
      <xdr:col>24</xdr:col>
      <xdr:colOff>152400</xdr:colOff>
      <xdr:row>108</xdr:row>
      <xdr:rowOff>108857</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a:off x="4546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24509</xdr:rowOff>
    </xdr:from>
    <xdr:ext cx="340478" cy="259045"/>
    <xdr:sp macro="" textlink="">
      <xdr:nvSpPr>
        <xdr:cNvPr id="303" name="【市民会館】&#10;有形固定資産減価償却率最大値テキスト">
          <a:extLst>
            <a:ext uri="{FF2B5EF4-FFF2-40B4-BE49-F238E27FC236}">
              <a16:creationId xmlns:a16="http://schemas.microsoft.com/office/drawing/2014/main" id="{00000000-0008-0000-0200-00002F010000}"/>
            </a:ext>
          </a:extLst>
        </xdr:cNvPr>
        <xdr:cNvSpPr txBox="1"/>
      </xdr:nvSpPr>
      <xdr:spPr>
        <a:xfrm>
          <a:off x="4673600" y="1699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77832</xdr:rowOff>
    </xdr:from>
    <xdr:to>
      <xdr:col>24</xdr:col>
      <xdr:colOff>152400</xdr:colOff>
      <xdr:row>100</xdr:row>
      <xdr:rowOff>77832</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4546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7093</xdr:rowOff>
    </xdr:from>
    <xdr:ext cx="405111" cy="259045"/>
    <xdr:sp macro="" textlink="">
      <xdr:nvSpPr>
        <xdr:cNvPr id="305" name="【市民会館】&#10;有形固定資産減価償却率平均値テキスト">
          <a:extLst>
            <a:ext uri="{FF2B5EF4-FFF2-40B4-BE49-F238E27FC236}">
              <a16:creationId xmlns:a16="http://schemas.microsoft.com/office/drawing/2014/main" id="{00000000-0008-0000-0200-000031010000}"/>
            </a:ext>
          </a:extLst>
        </xdr:cNvPr>
        <xdr:cNvSpPr txBox="1"/>
      </xdr:nvSpPr>
      <xdr:spPr>
        <a:xfrm>
          <a:off x="4673600" y="18009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28666</xdr:rowOff>
    </xdr:from>
    <xdr:to>
      <xdr:col>24</xdr:col>
      <xdr:colOff>114300</xdr:colOff>
      <xdr:row>105</xdr:row>
      <xdr:rowOff>130266</xdr:rowOff>
    </xdr:to>
    <xdr:sp macro="" textlink="">
      <xdr:nvSpPr>
        <xdr:cNvPr id="306" name="フローチャート: 判断 305">
          <a:extLst>
            <a:ext uri="{FF2B5EF4-FFF2-40B4-BE49-F238E27FC236}">
              <a16:creationId xmlns:a16="http://schemas.microsoft.com/office/drawing/2014/main" id="{00000000-0008-0000-0200-000032010000}"/>
            </a:ext>
          </a:extLst>
        </xdr:cNvPr>
        <xdr:cNvSpPr/>
      </xdr:nvSpPr>
      <xdr:spPr>
        <a:xfrm>
          <a:off x="45847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10705</xdr:rowOff>
    </xdr:from>
    <xdr:to>
      <xdr:col>20</xdr:col>
      <xdr:colOff>38100</xdr:colOff>
      <xdr:row>105</xdr:row>
      <xdr:rowOff>112305</xdr:rowOff>
    </xdr:to>
    <xdr:sp macro="" textlink="">
      <xdr:nvSpPr>
        <xdr:cNvPr id="307" name="フローチャート: 判断 306">
          <a:extLst>
            <a:ext uri="{FF2B5EF4-FFF2-40B4-BE49-F238E27FC236}">
              <a16:creationId xmlns:a16="http://schemas.microsoft.com/office/drawing/2014/main" id="{00000000-0008-0000-0200-000033010000}"/>
            </a:ext>
          </a:extLst>
        </xdr:cNvPr>
        <xdr:cNvSpPr/>
      </xdr:nvSpPr>
      <xdr:spPr>
        <a:xfrm>
          <a:off x="3746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133169</xdr:rowOff>
    </xdr:from>
    <xdr:to>
      <xdr:col>15</xdr:col>
      <xdr:colOff>101600</xdr:colOff>
      <xdr:row>105</xdr:row>
      <xdr:rowOff>63319</xdr:rowOff>
    </xdr:to>
    <xdr:sp macro="" textlink="">
      <xdr:nvSpPr>
        <xdr:cNvPr id="308" name="フローチャート: 判断 307">
          <a:extLst>
            <a:ext uri="{FF2B5EF4-FFF2-40B4-BE49-F238E27FC236}">
              <a16:creationId xmlns:a16="http://schemas.microsoft.com/office/drawing/2014/main" id="{00000000-0008-0000-0200-000034010000}"/>
            </a:ext>
          </a:extLst>
        </xdr:cNvPr>
        <xdr:cNvSpPr/>
      </xdr:nvSpPr>
      <xdr:spPr>
        <a:xfrm>
          <a:off x="28575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98879</xdr:rowOff>
    </xdr:from>
    <xdr:to>
      <xdr:col>10</xdr:col>
      <xdr:colOff>165100</xdr:colOff>
      <xdr:row>105</xdr:row>
      <xdr:rowOff>29029</xdr:rowOff>
    </xdr:to>
    <xdr:sp macro="" textlink="">
      <xdr:nvSpPr>
        <xdr:cNvPr id="309" name="フローチャート: 判断 308">
          <a:extLst>
            <a:ext uri="{FF2B5EF4-FFF2-40B4-BE49-F238E27FC236}">
              <a16:creationId xmlns:a16="http://schemas.microsoft.com/office/drawing/2014/main" id="{00000000-0008-0000-0200-000035010000}"/>
            </a:ext>
          </a:extLst>
        </xdr:cNvPr>
        <xdr:cNvSpPr/>
      </xdr:nvSpPr>
      <xdr:spPr>
        <a:xfrm>
          <a:off x="1968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18869</xdr:rowOff>
    </xdr:from>
    <xdr:to>
      <xdr:col>6</xdr:col>
      <xdr:colOff>38100</xdr:colOff>
      <xdr:row>104</xdr:row>
      <xdr:rowOff>120469</xdr:rowOff>
    </xdr:to>
    <xdr:sp macro="" textlink="">
      <xdr:nvSpPr>
        <xdr:cNvPr id="310" name="フローチャート: 判断 309">
          <a:extLst>
            <a:ext uri="{FF2B5EF4-FFF2-40B4-BE49-F238E27FC236}">
              <a16:creationId xmlns:a16="http://schemas.microsoft.com/office/drawing/2014/main" id="{00000000-0008-0000-0200-000036010000}"/>
            </a:ext>
          </a:extLst>
        </xdr:cNvPr>
        <xdr:cNvSpPr/>
      </xdr:nvSpPr>
      <xdr:spPr>
        <a:xfrm>
          <a:off x="10795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00000000-0008-0000-0200-000037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00000000-0008-0000-0200-000038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162561</xdr:rowOff>
    </xdr:from>
    <xdr:to>
      <xdr:col>24</xdr:col>
      <xdr:colOff>114300</xdr:colOff>
      <xdr:row>105</xdr:row>
      <xdr:rowOff>92711</xdr:rowOff>
    </xdr:to>
    <xdr:sp macro="" textlink="">
      <xdr:nvSpPr>
        <xdr:cNvPr id="316" name="楕円 315">
          <a:extLst>
            <a:ext uri="{FF2B5EF4-FFF2-40B4-BE49-F238E27FC236}">
              <a16:creationId xmlns:a16="http://schemas.microsoft.com/office/drawing/2014/main" id="{00000000-0008-0000-0200-00003C010000}"/>
            </a:ext>
          </a:extLst>
        </xdr:cNvPr>
        <xdr:cNvSpPr/>
      </xdr:nvSpPr>
      <xdr:spPr>
        <a:xfrm>
          <a:off x="45847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13988</xdr:rowOff>
    </xdr:from>
    <xdr:ext cx="405111" cy="259045"/>
    <xdr:sp macro="" textlink="">
      <xdr:nvSpPr>
        <xdr:cNvPr id="317" name="【市民会館】&#10;有形固定資産減価償却率該当値テキスト">
          <a:extLst>
            <a:ext uri="{FF2B5EF4-FFF2-40B4-BE49-F238E27FC236}">
              <a16:creationId xmlns:a16="http://schemas.microsoft.com/office/drawing/2014/main" id="{00000000-0008-0000-0200-00003D010000}"/>
            </a:ext>
          </a:extLst>
        </xdr:cNvPr>
        <xdr:cNvSpPr txBox="1"/>
      </xdr:nvSpPr>
      <xdr:spPr>
        <a:xfrm>
          <a:off x="4673600" y="17844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120106</xdr:rowOff>
    </xdr:from>
    <xdr:to>
      <xdr:col>20</xdr:col>
      <xdr:colOff>38100</xdr:colOff>
      <xdr:row>105</xdr:row>
      <xdr:rowOff>50256</xdr:rowOff>
    </xdr:to>
    <xdr:sp macro="" textlink="">
      <xdr:nvSpPr>
        <xdr:cNvPr id="318" name="楕円 317">
          <a:extLst>
            <a:ext uri="{FF2B5EF4-FFF2-40B4-BE49-F238E27FC236}">
              <a16:creationId xmlns:a16="http://schemas.microsoft.com/office/drawing/2014/main" id="{00000000-0008-0000-0200-00003E010000}"/>
            </a:ext>
          </a:extLst>
        </xdr:cNvPr>
        <xdr:cNvSpPr/>
      </xdr:nvSpPr>
      <xdr:spPr>
        <a:xfrm>
          <a:off x="37465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170906</xdr:rowOff>
    </xdr:from>
    <xdr:to>
      <xdr:col>24</xdr:col>
      <xdr:colOff>63500</xdr:colOff>
      <xdr:row>105</xdr:row>
      <xdr:rowOff>41911</xdr:rowOff>
    </xdr:to>
    <xdr:cxnSp macro="">
      <xdr:nvCxnSpPr>
        <xdr:cNvPr id="319" name="直線コネクタ 318">
          <a:extLst>
            <a:ext uri="{FF2B5EF4-FFF2-40B4-BE49-F238E27FC236}">
              <a16:creationId xmlns:a16="http://schemas.microsoft.com/office/drawing/2014/main" id="{00000000-0008-0000-0200-00003F010000}"/>
            </a:ext>
          </a:extLst>
        </xdr:cNvPr>
        <xdr:cNvCxnSpPr/>
      </xdr:nvCxnSpPr>
      <xdr:spPr>
        <a:xfrm>
          <a:off x="3797300" y="18001706"/>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48261</xdr:rowOff>
    </xdr:from>
    <xdr:to>
      <xdr:col>15</xdr:col>
      <xdr:colOff>101600</xdr:colOff>
      <xdr:row>101</xdr:row>
      <xdr:rowOff>149861</xdr:rowOff>
    </xdr:to>
    <xdr:sp macro="" textlink="">
      <xdr:nvSpPr>
        <xdr:cNvPr id="320" name="楕円 319">
          <a:extLst>
            <a:ext uri="{FF2B5EF4-FFF2-40B4-BE49-F238E27FC236}">
              <a16:creationId xmlns:a16="http://schemas.microsoft.com/office/drawing/2014/main" id="{00000000-0008-0000-0200-000040010000}"/>
            </a:ext>
          </a:extLst>
        </xdr:cNvPr>
        <xdr:cNvSpPr/>
      </xdr:nvSpPr>
      <xdr:spPr>
        <a:xfrm>
          <a:off x="28575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99061</xdr:rowOff>
    </xdr:from>
    <xdr:to>
      <xdr:col>19</xdr:col>
      <xdr:colOff>177800</xdr:colOff>
      <xdr:row>104</xdr:row>
      <xdr:rowOff>170906</xdr:rowOff>
    </xdr:to>
    <xdr:cxnSp macro="">
      <xdr:nvCxnSpPr>
        <xdr:cNvPr id="321" name="直線コネクタ 320">
          <a:extLst>
            <a:ext uri="{FF2B5EF4-FFF2-40B4-BE49-F238E27FC236}">
              <a16:creationId xmlns:a16="http://schemas.microsoft.com/office/drawing/2014/main" id="{00000000-0008-0000-0200-000041010000}"/>
            </a:ext>
          </a:extLst>
        </xdr:cNvPr>
        <xdr:cNvCxnSpPr/>
      </xdr:nvCxnSpPr>
      <xdr:spPr>
        <a:xfrm>
          <a:off x="2908300" y="17415511"/>
          <a:ext cx="889000" cy="58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82550</xdr:rowOff>
    </xdr:from>
    <xdr:to>
      <xdr:col>10</xdr:col>
      <xdr:colOff>165100</xdr:colOff>
      <xdr:row>102</xdr:row>
      <xdr:rowOff>12700</xdr:rowOff>
    </xdr:to>
    <xdr:sp macro="" textlink="">
      <xdr:nvSpPr>
        <xdr:cNvPr id="322" name="楕円 321">
          <a:extLst>
            <a:ext uri="{FF2B5EF4-FFF2-40B4-BE49-F238E27FC236}">
              <a16:creationId xmlns:a16="http://schemas.microsoft.com/office/drawing/2014/main" id="{00000000-0008-0000-0200-000042010000}"/>
            </a:ext>
          </a:extLst>
        </xdr:cNvPr>
        <xdr:cNvSpPr/>
      </xdr:nvSpPr>
      <xdr:spPr>
        <a:xfrm>
          <a:off x="1968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99061</xdr:rowOff>
    </xdr:from>
    <xdr:to>
      <xdr:col>15</xdr:col>
      <xdr:colOff>50800</xdr:colOff>
      <xdr:row>101</xdr:row>
      <xdr:rowOff>133350</xdr:rowOff>
    </xdr:to>
    <xdr:cxnSp macro="">
      <xdr:nvCxnSpPr>
        <xdr:cNvPr id="323" name="直線コネクタ 322">
          <a:extLst>
            <a:ext uri="{FF2B5EF4-FFF2-40B4-BE49-F238E27FC236}">
              <a16:creationId xmlns:a16="http://schemas.microsoft.com/office/drawing/2014/main" id="{00000000-0008-0000-0200-000043010000}"/>
            </a:ext>
          </a:extLst>
        </xdr:cNvPr>
        <xdr:cNvCxnSpPr/>
      </xdr:nvCxnSpPr>
      <xdr:spPr>
        <a:xfrm flipV="1">
          <a:off x="2019300" y="174155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49893</xdr:rowOff>
    </xdr:from>
    <xdr:to>
      <xdr:col>6</xdr:col>
      <xdr:colOff>38100</xdr:colOff>
      <xdr:row>101</xdr:row>
      <xdr:rowOff>151493</xdr:rowOff>
    </xdr:to>
    <xdr:sp macro="" textlink="">
      <xdr:nvSpPr>
        <xdr:cNvPr id="324" name="楕円 323">
          <a:extLst>
            <a:ext uri="{FF2B5EF4-FFF2-40B4-BE49-F238E27FC236}">
              <a16:creationId xmlns:a16="http://schemas.microsoft.com/office/drawing/2014/main" id="{00000000-0008-0000-0200-000044010000}"/>
            </a:ext>
          </a:extLst>
        </xdr:cNvPr>
        <xdr:cNvSpPr/>
      </xdr:nvSpPr>
      <xdr:spPr>
        <a:xfrm>
          <a:off x="1079500" y="1736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100693</xdr:rowOff>
    </xdr:from>
    <xdr:to>
      <xdr:col>10</xdr:col>
      <xdr:colOff>114300</xdr:colOff>
      <xdr:row>101</xdr:row>
      <xdr:rowOff>133350</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1130300" y="174171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103432</xdr:rowOff>
    </xdr:from>
    <xdr:ext cx="405111" cy="259045"/>
    <xdr:sp macro="" textlink="">
      <xdr:nvSpPr>
        <xdr:cNvPr id="326" name="n_1aveValue【市民会館】&#10;有形固定資産減価償却率">
          <a:extLst>
            <a:ext uri="{FF2B5EF4-FFF2-40B4-BE49-F238E27FC236}">
              <a16:creationId xmlns:a16="http://schemas.microsoft.com/office/drawing/2014/main" id="{00000000-0008-0000-0200-000046010000}"/>
            </a:ext>
          </a:extLst>
        </xdr:cNvPr>
        <xdr:cNvSpPr txBox="1"/>
      </xdr:nvSpPr>
      <xdr:spPr>
        <a:xfrm>
          <a:off x="35820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54446</xdr:rowOff>
    </xdr:from>
    <xdr:ext cx="405111" cy="259045"/>
    <xdr:sp macro="" textlink="">
      <xdr:nvSpPr>
        <xdr:cNvPr id="327" name="n_2aveValue【市民会館】&#10;有形固定資産減価償却率">
          <a:extLst>
            <a:ext uri="{FF2B5EF4-FFF2-40B4-BE49-F238E27FC236}">
              <a16:creationId xmlns:a16="http://schemas.microsoft.com/office/drawing/2014/main" id="{00000000-0008-0000-0200-000047010000}"/>
            </a:ext>
          </a:extLst>
        </xdr:cNvPr>
        <xdr:cNvSpPr txBox="1"/>
      </xdr:nvSpPr>
      <xdr:spPr>
        <a:xfrm>
          <a:off x="2705744"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20156</xdr:rowOff>
    </xdr:from>
    <xdr:ext cx="405111" cy="259045"/>
    <xdr:sp macro="" textlink="">
      <xdr:nvSpPr>
        <xdr:cNvPr id="328" name="n_3aveValue【市民会館】&#10;有形固定資産減価償却率">
          <a:extLst>
            <a:ext uri="{FF2B5EF4-FFF2-40B4-BE49-F238E27FC236}">
              <a16:creationId xmlns:a16="http://schemas.microsoft.com/office/drawing/2014/main" id="{00000000-0008-0000-0200-000048010000}"/>
            </a:ext>
          </a:extLst>
        </xdr:cNvPr>
        <xdr:cNvSpPr txBox="1"/>
      </xdr:nvSpPr>
      <xdr:spPr>
        <a:xfrm>
          <a:off x="1816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111596</xdr:rowOff>
    </xdr:from>
    <xdr:ext cx="405111" cy="259045"/>
    <xdr:sp macro="" textlink="">
      <xdr:nvSpPr>
        <xdr:cNvPr id="329" name="n_4aveValue【市民会館】&#10;有形固定資産減価償却率">
          <a:extLst>
            <a:ext uri="{FF2B5EF4-FFF2-40B4-BE49-F238E27FC236}">
              <a16:creationId xmlns:a16="http://schemas.microsoft.com/office/drawing/2014/main" id="{00000000-0008-0000-0200-000049010000}"/>
            </a:ext>
          </a:extLst>
        </xdr:cNvPr>
        <xdr:cNvSpPr txBox="1"/>
      </xdr:nvSpPr>
      <xdr:spPr>
        <a:xfrm>
          <a:off x="927744" y="1794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66783</xdr:rowOff>
    </xdr:from>
    <xdr:ext cx="405111" cy="259045"/>
    <xdr:sp macro="" textlink="">
      <xdr:nvSpPr>
        <xdr:cNvPr id="330" name="n_1mainValue【市民会館】&#10;有形固定資産減価償却率">
          <a:extLst>
            <a:ext uri="{FF2B5EF4-FFF2-40B4-BE49-F238E27FC236}">
              <a16:creationId xmlns:a16="http://schemas.microsoft.com/office/drawing/2014/main" id="{00000000-0008-0000-0200-00004A010000}"/>
            </a:ext>
          </a:extLst>
        </xdr:cNvPr>
        <xdr:cNvSpPr txBox="1"/>
      </xdr:nvSpPr>
      <xdr:spPr>
        <a:xfrm>
          <a:off x="3582044" y="1772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166388</xdr:rowOff>
    </xdr:from>
    <xdr:ext cx="405111" cy="259045"/>
    <xdr:sp macro="" textlink="">
      <xdr:nvSpPr>
        <xdr:cNvPr id="331" name="n_2mainValue【市民会館】&#10;有形固定資産減価償却率">
          <a:extLst>
            <a:ext uri="{FF2B5EF4-FFF2-40B4-BE49-F238E27FC236}">
              <a16:creationId xmlns:a16="http://schemas.microsoft.com/office/drawing/2014/main" id="{00000000-0008-0000-0200-00004B010000}"/>
            </a:ext>
          </a:extLst>
        </xdr:cNvPr>
        <xdr:cNvSpPr txBox="1"/>
      </xdr:nvSpPr>
      <xdr:spPr>
        <a:xfrm>
          <a:off x="2705744" y="1713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29227</xdr:rowOff>
    </xdr:from>
    <xdr:ext cx="405111" cy="259045"/>
    <xdr:sp macro="" textlink="">
      <xdr:nvSpPr>
        <xdr:cNvPr id="332" name="n_3mainValue【市民会館】&#10;有形固定資産減価償却率">
          <a:extLst>
            <a:ext uri="{FF2B5EF4-FFF2-40B4-BE49-F238E27FC236}">
              <a16:creationId xmlns:a16="http://schemas.microsoft.com/office/drawing/2014/main" id="{00000000-0008-0000-0200-00004C010000}"/>
            </a:ext>
          </a:extLst>
        </xdr:cNvPr>
        <xdr:cNvSpPr txBox="1"/>
      </xdr:nvSpPr>
      <xdr:spPr>
        <a:xfrm>
          <a:off x="18167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168020</xdr:rowOff>
    </xdr:from>
    <xdr:ext cx="405111" cy="259045"/>
    <xdr:sp macro="" textlink="">
      <xdr:nvSpPr>
        <xdr:cNvPr id="333" name="n_4mainValue【市民会館】&#10;有形固定資産減価償却率">
          <a:extLst>
            <a:ext uri="{FF2B5EF4-FFF2-40B4-BE49-F238E27FC236}">
              <a16:creationId xmlns:a16="http://schemas.microsoft.com/office/drawing/2014/main" id="{00000000-0008-0000-0200-00004D010000}"/>
            </a:ext>
          </a:extLst>
        </xdr:cNvPr>
        <xdr:cNvSpPr txBox="1"/>
      </xdr:nvSpPr>
      <xdr:spPr>
        <a:xfrm>
          <a:off x="927744" y="1714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4" name="正方形/長方形 333">
          <a:extLst>
            <a:ext uri="{FF2B5EF4-FFF2-40B4-BE49-F238E27FC236}">
              <a16:creationId xmlns:a16="http://schemas.microsoft.com/office/drawing/2014/main" id="{00000000-0008-0000-0200-00004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5" name="正方形/長方形 334">
          <a:extLst>
            <a:ext uri="{FF2B5EF4-FFF2-40B4-BE49-F238E27FC236}">
              <a16:creationId xmlns:a16="http://schemas.microsoft.com/office/drawing/2014/main" id="{00000000-0008-0000-0200-00004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6" name="正方形/長方形 335">
          <a:extLst>
            <a:ext uri="{FF2B5EF4-FFF2-40B4-BE49-F238E27FC236}">
              <a16:creationId xmlns:a16="http://schemas.microsoft.com/office/drawing/2014/main" id="{00000000-0008-0000-0200-00005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7" name="正方形/長方形 336">
          <a:extLst>
            <a:ext uri="{FF2B5EF4-FFF2-40B4-BE49-F238E27FC236}">
              <a16:creationId xmlns:a16="http://schemas.microsoft.com/office/drawing/2014/main" id="{00000000-0008-0000-0200-00005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8" name="正方形/長方形 337">
          <a:extLst>
            <a:ext uri="{FF2B5EF4-FFF2-40B4-BE49-F238E27FC236}">
              <a16:creationId xmlns:a16="http://schemas.microsoft.com/office/drawing/2014/main" id="{00000000-0008-0000-0200-00005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9" name="正方形/長方形 338">
          <a:extLst>
            <a:ext uri="{FF2B5EF4-FFF2-40B4-BE49-F238E27FC236}">
              <a16:creationId xmlns:a16="http://schemas.microsoft.com/office/drawing/2014/main" id="{00000000-0008-0000-0200-00005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5" name="テキスト ボックス 344">
          <a:extLst>
            <a:ext uri="{FF2B5EF4-FFF2-40B4-BE49-F238E27FC236}">
              <a16:creationId xmlns:a16="http://schemas.microsoft.com/office/drawing/2014/main" id="{00000000-0008-0000-0200-000059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47" name="テキスト ボックス 346">
          <a:extLst>
            <a:ext uri="{FF2B5EF4-FFF2-40B4-BE49-F238E27FC236}">
              <a16:creationId xmlns:a16="http://schemas.microsoft.com/office/drawing/2014/main" id="{00000000-0008-0000-0200-00005B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49" name="テキスト ボックス 348">
          <a:extLst>
            <a:ext uri="{FF2B5EF4-FFF2-40B4-BE49-F238E27FC236}">
              <a16:creationId xmlns:a16="http://schemas.microsoft.com/office/drawing/2014/main" id="{00000000-0008-0000-0200-00005D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2" name="直線コネクタ 351">
          <a:extLst>
            <a:ext uri="{FF2B5EF4-FFF2-40B4-BE49-F238E27FC236}">
              <a16:creationId xmlns:a16="http://schemas.microsoft.com/office/drawing/2014/main" id="{00000000-0008-0000-0200-000060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a:extLst>
            <a:ext uri="{FF2B5EF4-FFF2-40B4-BE49-F238E27FC236}">
              <a16:creationId xmlns:a16="http://schemas.microsoft.com/office/drawing/2014/main" id="{00000000-0008-0000-0200-000064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a:extLst>
            <a:ext uri="{FF2B5EF4-FFF2-40B4-BE49-F238E27FC236}">
              <a16:creationId xmlns:a16="http://schemas.microsoft.com/office/drawing/2014/main" id="{00000000-0008-0000-0200-000066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58782</xdr:rowOff>
    </xdr:from>
    <xdr:to>
      <xdr:col>54</xdr:col>
      <xdr:colOff>189865</xdr:colOff>
      <xdr:row>108</xdr:row>
      <xdr:rowOff>102326</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flipV="1">
          <a:off x="10476865" y="17203782"/>
          <a:ext cx="0" cy="1415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106153</xdr:rowOff>
    </xdr:from>
    <xdr:ext cx="469744" cy="259045"/>
    <xdr:sp macro="" textlink="">
      <xdr:nvSpPr>
        <xdr:cNvPr id="360" name="【市民会館】&#10;一人当たり面積最小値テキスト">
          <a:extLst>
            <a:ext uri="{FF2B5EF4-FFF2-40B4-BE49-F238E27FC236}">
              <a16:creationId xmlns:a16="http://schemas.microsoft.com/office/drawing/2014/main" id="{00000000-0008-0000-0200-000068010000}"/>
            </a:ext>
          </a:extLst>
        </xdr:cNvPr>
        <xdr:cNvSpPr txBox="1"/>
      </xdr:nvSpPr>
      <xdr:spPr>
        <a:xfrm>
          <a:off x="10515600" y="1862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102326</xdr:rowOff>
    </xdr:from>
    <xdr:to>
      <xdr:col>55</xdr:col>
      <xdr:colOff>88900</xdr:colOff>
      <xdr:row>108</xdr:row>
      <xdr:rowOff>102326</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a:off x="10388600" y="1861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5459</xdr:rowOff>
    </xdr:from>
    <xdr:ext cx="469744" cy="259045"/>
    <xdr:sp macro="" textlink="">
      <xdr:nvSpPr>
        <xdr:cNvPr id="362" name="【市民会館】&#10;一人当たり面積最大値テキスト">
          <a:extLst>
            <a:ext uri="{FF2B5EF4-FFF2-40B4-BE49-F238E27FC236}">
              <a16:creationId xmlns:a16="http://schemas.microsoft.com/office/drawing/2014/main" id="{00000000-0008-0000-0200-00006A010000}"/>
            </a:ext>
          </a:extLst>
        </xdr:cNvPr>
        <xdr:cNvSpPr txBox="1"/>
      </xdr:nvSpPr>
      <xdr:spPr>
        <a:xfrm>
          <a:off x="10515600" y="1697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58782</xdr:rowOff>
    </xdr:from>
    <xdr:to>
      <xdr:col>55</xdr:col>
      <xdr:colOff>88900</xdr:colOff>
      <xdr:row>100</xdr:row>
      <xdr:rowOff>58782</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10388600" y="1720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48277</xdr:rowOff>
    </xdr:from>
    <xdr:ext cx="469744" cy="259045"/>
    <xdr:sp macro="" textlink="">
      <xdr:nvSpPr>
        <xdr:cNvPr id="364" name="【市民会館】&#10;一人当たり面積平均値テキスト">
          <a:extLst>
            <a:ext uri="{FF2B5EF4-FFF2-40B4-BE49-F238E27FC236}">
              <a16:creationId xmlns:a16="http://schemas.microsoft.com/office/drawing/2014/main" id="{00000000-0008-0000-0200-00006C010000}"/>
            </a:ext>
          </a:extLst>
        </xdr:cNvPr>
        <xdr:cNvSpPr txBox="1"/>
      </xdr:nvSpPr>
      <xdr:spPr>
        <a:xfrm>
          <a:off x="10515600" y="1805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365" name="フローチャート: 判断 364">
          <a:extLst>
            <a:ext uri="{FF2B5EF4-FFF2-40B4-BE49-F238E27FC236}">
              <a16:creationId xmlns:a16="http://schemas.microsoft.com/office/drawing/2014/main" id="{00000000-0008-0000-0200-00006D010000}"/>
            </a:ext>
          </a:extLst>
        </xdr:cNvPr>
        <xdr:cNvSpPr/>
      </xdr:nvSpPr>
      <xdr:spPr>
        <a:xfrm>
          <a:off x="10426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102688</xdr:rowOff>
    </xdr:from>
    <xdr:to>
      <xdr:col>50</xdr:col>
      <xdr:colOff>165100</xdr:colOff>
      <xdr:row>107</xdr:row>
      <xdr:rowOff>32838</xdr:rowOff>
    </xdr:to>
    <xdr:sp macro="" textlink="">
      <xdr:nvSpPr>
        <xdr:cNvPr id="366" name="フローチャート: 判断 365">
          <a:extLst>
            <a:ext uri="{FF2B5EF4-FFF2-40B4-BE49-F238E27FC236}">
              <a16:creationId xmlns:a16="http://schemas.microsoft.com/office/drawing/2014/main" id="{00000000-0008-0000-0200-00006E010000}"/>
            </a:ext>
          </a:extLst>
        </xdr:cNvPr>
        <xdr:cNvSpPr/>
      </xdr:nvSpPr>
      <xdr:spPr>
        <a:xfrm>
          <a:off x="9588500" y="182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53702</xdr:rowOff>
    </xdr:from>
    <xdr:to>
      <xdr:col>46</xdr:col>
      <xdr:colOff>38100</xdr:colOff>
      <xdr:row>106</xdr:row>
      <xdr:rowOff>155302</xdr:rowOff>
    </xdr:to>
    <xdr:sp macro="" textlink="">
      <xdr:nvSpPr>
        <xdr:cNvPr id="367" name="フローチャート: 判断 366">
          <a:extLst>
            <a:ext uri="{FF2B5EF4-FFF2-40B4-BE49-F238E27FC236}">
              <a16:creationId xmlns:a16="http://schemas.microsoft.com/office/drawing/2014/main" id="{00000000-0008-0000-0200-00006F010000}"/>
            </a:ext>
          </a:extLst>
        </xdr:cNvPr>
        <xdr:cNvSpPr/>
      </xdr:nvSpPr>
      <xdr:spPr>
        <a:xfrm>
          <a:off x="8699500" y="1822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24312</xdr:rowOff>
    </xdr:from>
    <xdr:to>
      <xdr:col>41</xdr:col>
      <xdr:colOff>101600</xdr:colOff>
      <xdr:row>106</xdr:row>
      <xdr:rowOff>125912</xdr:rowOff>
    </xdr:to>
    <xdr:sp macro="" textlink="">
      <xdr:nvSpPr>
        <xdr:cNvPr id="368" name="フローチャート: 判断 367">
          <a:extLst>
            <a:ext uri="{FF2B5EF4-FFF2-40B4-BE49-F238E27FC236}">
              <a16:creationId xmlns:a16="http://schemas.microsoft.com/office/drawing/2014/main" id="{00000000-0008-0000-0200-000070010000}"/>
            </a:ext>
          </a:extLst>
        </xdr:cNvPr>
        <xdr:cNvSpPr/>
      </xdr:nvSpPr>
      <xdr:spPr>
        <a:xfrm>
          <a:off x="7810500" y="1819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369" name="フローチャート: 判断 368">
          <a:extLst>
            <a:ext uri="{FF2B5EF4-FFF2-40B4-BE49-F238E27FC236}">
              <a16:creationId xmlns:a16="http://schemas.microsoft.com/office/drawing/2014/main" id="{00000000-0008-0000-0200-000071010000}"/>
            </a:ext>
          </a:extLst>
        </xdr:cNvPr>
        <xdr:cNvSpPr/>
      </xdr:nvSpPr>
      <xdr:spPr>
        <a:xfrm>
          <a:off x="6921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00000000-0008-0000-0200-000072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88537</xdr:rowOff>
    </xdr:from>
    <xdr:to>
      <xdr:col>55</xdr:col>
      <xdr:colOff>50800</xdr:colOff>
      <xdr:row>107</xdr:row>
      <xdr:rowOff>18687</xdr:rowOff>
    </xdr:to>
    <xdr:sp macro="" textlink="">
      <xdr:nvSpPr>
        <xdr:cNvPr id="375" name="楕円 374">
          <a:extLst>
            <a:ext uri="{FF2B5EF4-FFF2-40B4-BE49-F238E27FC236}">
              <a16:creationId xmlns:a16="http://schemas.microsoft.com/office/drawing/2014/main" id="{00000000-0008-0000-0200-000077010000}"/>
            </a:ext>
          </a:extLst>
        </xdr:cNvPr>
        <xdr:cNvSpPr/>
      </xdr:nvSpPr>
      <xdr:spPr>
        <a:xfrm>
          <a:off x="10426700" y="1826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66964</xdr:rowOff>
    </xdr:from>
    <xdr:ext cx="469744" cy="259045"/>
    <xdr:sp macro="" textlink="">
      <xdr:nvSpPr>
        <xdr:cNvPr id="376" name="【市民会館】&#10;一人当たり面積該当値テキスト">
          <a:extLst>
            <a:ext uri="{FF2B5EF4-FFF2-40B4-BE49-F238E27FC236}">
              <a16:creationId xmlns:a16="http://schemas.microsoft.com/office/drawing/2014/main" id="{00000000-0008-0000-0200-000078010000}"/>
            </a:ext>
          </a:extLst>
        </xdr:cNvPr>
        <xdr:cNvSpPr txBox="1"/>
      </xdr:nvSpPr>
      <xdr:spPr>
        <a:xfrm>
          <a:off x="10515600" y="1824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100512</xdr:rowOff>
    </xdr:from>
    <xdr:to>
      <xdr:col>50</xdr:col>
      <xdr:colOff>165100</xdr:colOff>
      <xdr:row>107</xdr:row>
      <xdr:rowOff>30662</xdr:rowOff>
    </xdr:to>
    <xdr:sp macro="" textlink="">
      <xdr:nvSpPr>
        <xdr:cNvPr id="377" name="楕円 376">
          <a:extLst>
            <a:ext uri="{FF2B5EF4-FFF2-40B4-BE49-F238E27FC236}">
              <a16:creationId xmlns:a16="http://schemas.microsoft.com/office/drawing/2014/main" id="{00000000-0008-0000-0200-000079010000}"/>
            </a:ext>
          </a:extLst>
        </xdr:cNvPr>
        <xdr:cNvSpPr/>
      </xdr:nvSpPr>
      <xdr:spPr>
        <a:xfrm>
          <a:off x="9588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139337</xdr:rowOff>
    </xdr:from>
    <xdr:to>
      <xdr:col>55</xdr:col>
      <xdr:colOff>0</xdr:colOff>
      <xdr:row>106</xdr:row>
      <xdr:rowOff>151312</xdr:rowOff>
    </xdr:to>
    <xdr:cxnSp macro="">
      <xdr:nvCxnSpPr>
        <xdr:cNvPr id="378" name="直線コネクタ 377">
          <a:extLst>
            <a:ext uri="{FF2B5EF4-FFF2-40B4-BE49-F238E27FC236}">
              <a16:creationId xmlns:a16="http://schemas.microsoft.com/office/drawing/2014/main" id="{00000000-0008-0000-0200-00007A010000}"/>
            </a:ext>
          </a:extLst>
        </xdr:cNvPr>
        <xdr:cNvCxnSpPr/>
      </xdr:nvCxnSpPr>
      <xdr:spPr>
        <a:xfrm flipV="1">
          <a:off x="9639300" y="18313037"/>
          <a:ext cx="8382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139700</xdr:rowOff>
    </xdr:from>
    <xdr:to>
      <xdr:col>46</xdr:col>
      <xdr:colOff>38100</xdr:colOff>
      <xdr:row>107</xdr:row>
      <xdr:rowOff>69850</xdr:rowOff>
    </xdr:to>
    <xdr:sp macro="" textlink="">
      <xdr:nvSpPr>
        <xdr:cNvPr id="379" name="楕円 378">
          <a:extLst>
            <a:ext uri="{FF2B5EF4-FFF2-40B4-BE49-F238E27FC236}">
              <a16:creationId xmlns:a16="http://schemas.microsoft.com/office/drawing/2014/main" id="{00000000-0008-0000-0200-00007B010000}"/>
            </a:ext>
          </a:extLst>
        </xdr:cNvPr>
        <xdr:cNvSpPr/>
      </xdr:nvSpPr>
      <xdr:spPr>
        <a:xfrm>
          <a:off x="8699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151312</xdr:rowOff>
    </xdr:from>
    <xdr:to>
      <xdr:col>50</xdr:col>
      <xdr:colOff>114300</xdr:colOff>
      <xdr:row>107</xdr:row>
      <xdr:rowOff>19050</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flipV="1">
          <a:off x="8750300" y="1832501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149498</xdr:rowOff>
    </xdr:from>
    <xdr:to>
      <xdr:col>41</xdr:col>
      <xdr:colOff>101600</xdr:colOff>
      <xdr:row>107</xdr:row>
      <xdr:rowOff>79648</xdr:rowOff>
    </xdr:to>
    <xdr:sp macro="" textlink="">
      <xdr:nvSpPr>
        <xdr:cNvPr id="381" name="楕円 380">
          <a:extLst>
            <a:ext uri="{FF2B5EF4-FFF2-40B4-BE49-F238E27FC236}">
              <a16:creationId xmlns:a16="http://schemas.microsoft.com/office/drawing/2014/main" id="{00000000-0008-0000-0200-00007D010000}"/>
            </a:ext>
          </a:extLst>
        </xdr:cNvPr>
        <xdr:cNvSpPr/>
      </xdr:nvSpPr>
      <xdr:spPr>
        <a:xfrm>
          <a:off x="7810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19050</xdr:rowOff>
    </xdr:from>
    <xdr:to>
      <xdr:col>45</xdr:col>
      <xdr:colOff>177800</xdr:colOff>
      <xdr:row>107</xdr:row>
      <xdr:rowOff>28848</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flipV="1">
          <a:off x="7861300" y="18364200"/>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160382</xdr:rowOff>
    </xdr:from>
    <xdr:to>
      <xdr:col>36</xdr:col>
      <xdr:colOff>165100</xdr:colOff>
      <xdr:row>107</xdr:row>
      <xdr:rowOff>90532</xdr:rowOff>
    </xdr:to>
    <xdr:sp macro="" textlink="">
      <xdr:nvSpPr>
        <xdr:cNvPr id="383" name="楕円 382">
          <a:extLst>
            <a:ext uri="{FF2B5EF4-FFF2-40B4-BE49-F238E27FC236}">
              <a16:creationId xmlns:a16="http://schemas.microsoft.com/office/drawing/2014/main" id="{00000000-0008-0000-0200-00007F010000}"/>
            </a:ext>
          </a:extLst>
        </xdr:cNvPr>
        <xdr:cNvSpPr/>
      </xdr:nvSpPr>
      <xdr:spPr>
        <a:xfrm>
          <a:off x="6921500" y="1833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28848</xdr:rowOff>
    </xdr:from>
    <xdr:to>
      <xdr:col>41</xdr:col>
      <xdr:colOff>50800</xdr:colOff>
      <xdr:row>107</xdr:row>
      <xdr:rowOff>39732</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flipV="1">
          <a:off x="6972300" y="18373998"/>
          <a:ext cx="889000" cy="1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23965</xdr:rowOff>
    </xdr:from>
    <xdr:ext cx="469744" cy="259045"/>
    <xdr:sp macro="" textlink="">
      <xdr:nvSpPr>
        <xdr:cNvPr id="385" name="n_1aveValue【市民会館】&#10;一人当たり面積">
          <a:extLst>
            <a:ext uri="{FF2B5EF4-FFF2-40B4-BE49-F238E27FC236}">
              <a16:creationId xmlns:a16="http://schemas.microsoft.com/office/drawing/2014/main" id="{00000000-0008-0000-0200-000081010000}"/>
            </a:ext>
          </a:extLst>
        </xdr:cNvPr>
        <xdr:cNvSpPr txBox="1"/>
      </xdr:nvSpPr>
      <xdr:spPr>
        <a:xfrm>
          <a:off x="9391727" y="1836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379</xdr:rowOff>
    </xdr:from>
    <xdr:ext cx="469744" cy="259045"/>
    <xdr:sp macro="" textlink="">
      <xdr:nvSpPr>
        <xdr:cNvPr id="386" name="n_2aveValue【市民会館】&#10;一人当たり面積">
          <a:extLst>
            <a:ext uri="{FF2B5EF4-FFF2-40B4-BE49-F238E27FC236}">
              <a16:creationId xmlns:a16="http://schemas.microsoft.com/office/drawing/2014/main" id="{00000000-0008-0000-0200-000082010000}"/>
            </a:ext>
          </a:extLst>
        </xdr:cNvPr>
        <xdr:cNvSpPr txBox="1"/>
      </xdr:nvSpPr>
      <xdr:spPr>
        <a:xfrm>
          <a:off x="8515427" y="1800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142439</xdr:rowOff>
    </xdr:from>
    <xdr:ext cx="469744" cy="259045"/>
    <xdr:sp macro="" textlink="">
      <xdr:nvSpPr>
        <xdr:cNvPr id="387" name="n_3aveValue【市民会館】&#10;一人当たり面積">
          <a:extLst>
            <a:ext uri="{FF2B5EF4-FFF2-40B4-BE49-F238E27FC236}">
              <a16:creationId xmlns:a16="http://schemas.microsoft.com/office/drawing/2014/main" id="{00000000-0008-0000-0200-000083010000}"/>
            </a:ext>
          </a:extLst>
        </xdr:cNvPr>
        <xdr:cNvSpPr txBox="1"/>
      </xdr:nvSpPr>
      <xdr:spPr>
        <a:xfrm>
          <a:off x="7626427" y="1797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82566</xdr:rowOff>
    </xdr:from>
    <xdr:ext cx="469744" cy="259045"/>
    <xdr:sp macro="" textlink="">
      <xdr:nvSpPr>
        <xdr:cNvPr id="388" name="n_4aveValue【市民会館】&#10;一人当たり面積">
          <a:extLst>
            <a:ext uri="{FF2B5EF4-FFF2-40B4-BE49-F238E27FC236}">
              <a16:creationId xmlns:a16="http://schemas.microsoft.com/office/drawing/2014/main" id="{00000000-0008-0000-0200-000084010000}"/>
            </a:ext>
          </a:extLst>
        </xdr:cNvPr>
        <xdr:cNvSpPr txBox="1"/>
      </xdr:nvSpPr>
      <xdr:spPr>
        <a:xfrm>
          <a:off x="6737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47189</xdr:rowOff>
    </xdr:from>
    <xdr:ext cx="469744" cy="259045"/>
    <xdr:sp macro="" textlink="">
      <xdr:nvSpPr>
        <xdr:cNvPr id="389" name="n_1mainValue【市民会館】&#10;一人当たり面積">
          <a:extLst>
            <a:ext uri="{FF2B5EF4-FFF2-40B4-BE49-F238E27FC236}">
              <a16:creationId xmlns:a16="http://schemas.microsoft.com/office/drawing/2014/main" id="{00000000-0008-0000-0200-000085010000}"/>
            </a:ext>
          </a:extLst>
        </xdr:cNvPr>
        <xdr:cNvSpPr txBox="1"/>
      </xdr:nvSpPr>
      <xdr:spPr>
        <a:xfrm>
          <a:off x="9391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60977</xdr:rowOff>
    </xdr:from>
    <xdr:ext cx="469744" cy="259045"/>
    <xdr:sp macro="" textlink="">
      <xdr:nvSpPr>
        <xdr:cNvPr id="390" name="n_2mainValue【市民会館】&#10;一人当たり面積">
          <a:extLst>
            <a:ext uri="{FF2B5EF4-FFF2-40B4-BE49-F238E27FC236}">
              <a16:creationId xmlns:a16="http://schemas.microsoft.com/office/drawing/2014/main" id="{00000000-0008-0000-0200-000086010000}"/>
            </a:ext>
          </a:extLst>
        </xdr:cNvPr>
        <xdr:cNvSpPr txBox="1"/>
      </xdr:nvSpPr>
      <xdr:spPr>
        <a:xfrm>
          <a:off x="8515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70775</xdr:rowOff>
    </xdr:from>
    <xdr:ext cx="469744" cy="259045"/>
    <xdr:sp macro="" textlink="">
      <xdr:nvSpPr>
        <xdr:cNvPr id="391" name="n_3mainValue【市民会館】&#10;一人当たり面積">
          <a:extLst>
            <a:ext uri="{FF2B5EF4-FFF2-40B4-BE49-F238E27FC236}">
              <a16:creationId xmlns:a16="http://schemas.microsoft.com/office/drawing/2014/main" id="{00000000-0008-0000-0200-000087010000}"/>
            </a:ext>
          </a:extLst>
        </xdr:cNvPr>
        <xdr:cNvSpPr txBox="1"/>
      </xdr:nvSpPr>
      <xdr:spPr>
        <a:xfrm>
          <a:off x="7626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81659</xdr:rowOff>
    </xdr:from>
    <xdr:ext cx="469744" cy="259045"/>
    <xdr:sp macro="" textlink="">
      <xdr:nvSpPr>
        <xdr:cNvPr id="392" name="n_4mainValue【市民会館】&#10;一人当たり面積">
          <a:extLst>
            <a:ext uri="{FF2B5EF4-FFF2-40B4-BE49-F238E27FC236}">
              <a16:creationId xmlns:a16="http://schemas.microsoft.com/office/drawing/2014/main" id="{00000000-0008-0000-0200-000088010000}"/>
            </a:ext>
          </a:extLst>
        </xdr:cNvPr>
        <xdr:cNvSpPr txBox="1"/>
      </xdr:nvSpPr>
      <xdr:spPr>
        <a:xfrm>
          <a:off x="6737427" y="1842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00000000-0008-0000-0200-0000A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138249</xdr:rowOff>
    </xdr:from>
    <xdr:to>
      <xdr:col>85</xdr:col>
      <xdr:colOff>126364</xdr:colOff>
      <xdr:row>42</xdr:row>
      <xdr:rowOff>76200</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flipV="1">
          <a:off x="16318864" y="5796099"/>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80027</xdr:rowOff>
    </xdr:from>
    <xdr:ext cx="405111" cy="259045"/>
    <xdr:sp macro="" textlink="">
      <xdr:nvSpPr>
        <xdr:cNvPr id="419" name="【一般廃棄物処理施設】&#10;有形固定資産減価償却率最小値テキスト">
          <a:extLst>
            <a:ext uri="{FF2B5EF4-FFF2-40B4-BE49-F238E27FC236}">
              <a16:creationId xmlns:a16="http://schemas.microsoft.com/office/drawing/2014/main" id="{00000000-0008-0000-0200-0000A3010000}"/>
            </a:ext>
          </a:extLst>
        </xdr:cNvPr>
        <xdr:cNvSpPr txBox="1"/>
      </xdr:nvSpPr>
      <xdr:spPr>
        <a:xfrm>
          <a:off x="16357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76200</xdr:rowOff>
    </xdr:from>
    <xdr:to>
      <xdr:col>86</xdr:col>
      <xdr:colOff>25400</xdr:colOff>
      <xdr:row>42</xdr:row>
      <xdr:rowOff>76200</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16230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84926</xdr:rowOff>
    </xdr:from>
    <xdr:ext cx="340478" cy="259045"/>
    <xdr:sp macro="" textlink="">
      <xdr:nvSpPr>
        <xdr:cNvPr id="421" name="【一般廃棄物処理施設】&#10;有形固定資産減価償却率最大値テキスト">
          <a:extLst>
            <a:ext uri="{FF2B5EF4-FFF2-40B4-BE49-F238E27FC236}">
              <a16:creationId xmlns:a16="http://schemas.microsoft.com/office/drawing/2014/main" id="{00000000-0008-0000-0200-0000A5010000}"/>
            </a:ext>
          </a:extLst>
        </xdr:cNvPr>
        <xdr:cNvSpPr txBox="1"/>
      </xdr:nvSpPr>
      <xdr:spPr>
        <a:xfrm>
          <a:off x="16357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138249</xdr:rowOff>
    </xdr:from>
    <xdr:to>
      <xdr:col>86</xdr:col>
      <xdr:colOff>25400</xdr:colOff>
      <xdr:row>33</xdr:row>
      <xdr:rowOff>138249</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6230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23421</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00000000-0008-0000-0200-0000A7010000}"/>
            </a:ext>
          </a:extLst>
        </xdr:cNvPr>
        <xdr:cNvSpPr txBox="1"/>
      </xdr:nvSpPr>
      <xdr:spPr>
        <a:xfrm>
          <a:off x="16357600" y="653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44994</xdr:rowOff>
    </xdr:from>
    <xdr:to>
      <xdr:col>85</xdr:col>
      <xdr:colOff>177800</xdr:colOff>
      <xdr:row>38</xdr:row>
      <xdr:rowOff>146594</xdr:rowOff>
    </xdr:to>
    <xdr:sp macro="" textlink="">
      <xdr:nvSpPr>
        <xdr:cNvPr id="424" name="フローチャート: 判断 423">
          <a:extLst>
            <a:ext uri="{FF2B5EF4-FFF2-40B4-BE49-F238E27FC236}">
              <a16:creationId xmlns:a16="http://schemas.microsoft.com/office/drawing/2014/main" id="{00000000-0008-0000-0200-0000A8010000}"/>
            </a:ext>
          </a:extLst>
        </xdr:cNvPr>
        <xdr:cNvSpPr/>
      </xdr:nvSpPr>
      <xdr:spPr>
        <a:xfrm>
          <a:off x="162687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425" name="フローチャート: 判断 424">
          <a:extLst>
            <a:ext uri="{FF2B5EF4-FFF2-40B4-BE49-F238E27FC236}">
              <a16:creationId xmlns:a16="http://schemas.microsoft.com/office/drawing/2014/main" id="{00000000-0008-0000-0200-0000A9010000}"/>
            </a:ext>
          </a:extLst>
        </xdr:cNvPr>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6" name="フローチャート: 判断 425">
          <a:extLst>
            <a:ext uri="{FF2B5EF4-FFF2-40B4-BE49-F238E27FC236}">
              <a16:creationId xmlns:a16="http://schemas.microsoft.com/office/drawing/2014/main" id="{00000000-0008-0000-0200-0000AA010000}"/>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121739</xdr:rowOff>
    </xdr:from>
    <xdr:to>
      <xdr:col>72</xdr:col>
      <xdr:colOff>38100</xdr:colOff>
      <xdr:row>38</xdr:row>
      <xdr:rowOff>51888</xdr:rowOff>
    </xdr:to>
    <xdr:sp macro="" textlink="">
      <xdr:nvSpPr>
        <xdr:cNvPr id="427" name="フローチャート: 判断 426">
          <a:extLst>
            <a:ext uri="{FF2B5EF4-FFF2-40B4-BE49-F238E27FC236}">
              <a16:creationId xmlns:a16="http://schemas.microsoft.com/office/drawing/2014/main" id="{00000000-0008-0000-0200-0000AB010000}"/>
            </a:ext>
          </a:extLst>
        </xdr:cNvPr>
        <xdr:cNvSpPr/>
      </xdr:nvSpPr>
      <xdr:spPr>
        <a:xfrm>
          <a:off x="13652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4173</xdr:rowOff>
    </xdr:from>
    <xdr:to>
      <xdr:col>67</xdr:col>
      <xdr:colOff>101600</xdr:colOff>
      <xdr:row>38</xdr:row>
      <xdr:rowOff>105773</xdr:rowOff>
    </xdr:to>
    <xdr:sp macro="" textlink="">
      <xdr:nvSpPr>
        <xdr:cNvPr id="428" name="フローチャート: 判断 427">
          <a:extLst>
            <a:ext uri="{FF2B5EF4-FFF2-40B4-BE49-F238E27FC236}">
              <a16:creationId xmlns:a16="http://schemas.microsoft.com/office/drawing/2014/main" id="{00000000-0008-0000-0200-0000AC010000}"/>
            </a:ext>
          </a:extLst>
        </xdr:cNvPr>
        <xdr:cNvSpPr/>
      </xdr:nvSpPr>
      <xdr:spPr>
        <a:xfrm>
          <a:off x="12763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144599</xdr:rowOff>
    </xdr:from>
    <xdr:to>
      <xdr:col>85</xdr:col>
      <xdr:colOff>177800</xdr:colOff>
      <xdr:row>37</xdr:row>
      <xdr:rowOff>74749</xdr:rowOff>
    </xdr:to>
    <xdr:sp macro="" textlink="">
      <xdr:nvSpPr>
        <xdr:cNvPr id="434" name="楕円 433">
          <a:extLst>
            <a:ext uri="{FF2B5EF4-FFF2-40B4-BE49-F238E27FC236}">
              <a16:creationId xmlns:a16="http://schemas.microsoft.com/office/drawing/2014/main" id="{00000000-0008-0000-0200-0000B2010000}"/>
            </a:ext>
          </a:extLst>
        </xdr:cNvPr>
        <xdr:cNvSpPr/>
      </xdr:nvSpPr>
      <xdr:spPr>
        <a:xfrm>
          <a:off x="16268700" y="63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167476</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00000000-0008-0000-0200-0000B3010000}"/>
            </a:ext>
          </a:extLst>
        </xdr:cNvPr>
        <xdr:cNvSpPr txBox="1"/>
      </xdr:nvSpPr>
      <xdr:spPr>
        <a:xfrm>
          <a:off x="16357600" y="6168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98878</xdr:rowOff>
    </xdr:from>
    <xdr:to>
      <xdr:col>81</xdr:col>
      <xdr:colOff>101600</xdr:colOff>
      <xdr:row>37</xdr:row>
      <xdr:rowOff>29028</xdr:rowOff>
    </xdr:to>
    <xdr:sp macro="" textlink="">
      <xdr:nvSpPr>
        <xdr:cNvPr id="436" name="楕円 435">
          <a:extLst>
            <a:ext uri="{FF2B5EF4-FFF2-40B4-BE49-F238E27FC236}">
              <a16:creationId xmlns:a16="http://schemas.microsoft.com/office/drawing/2014/main" id="{00000000-0008-0000-0200-0000B4010000}"/>
            </a:ext>
          </a:extLst>
        </xdr:cNvPr>
        <xdr:cNvSpPr/>
      </xdr:nvSpPr>
      <xdr:spPr>
        <a:xfrm>
          <a:off x="15430500" y="62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149678</xdr:rowOff>
    </xdr:from>
    <xdr:to>
      <xdr:col>85</xdr:col>
      <xdr:colOff>127000</xdr:colOff>
      <xdr:row>37</xdr:row>
      <xdr:rowOff>23949</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15481300" y="6321878"/>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54792</xdr:rowOff>
    </xdr:from>
    <xdr:to>
      <xdr:col>76</xdr:col>
      <xdr:colOff>165100</xdr:colOff>
      <xdr:row>36</xdr:row>
      <xdr:rowOff>156392</xdr:rowOff>
    </xdr:to>
    <xdr:sp macro="" textlink="">
      <xdr:nvSpPr>
        <xdr:cNvPr id="438" name="楕円 437">
          <a:extLst>
            <a:ext uri="{FF2B5EF4-FFF2-40B4-BE49-F238E27FC236}">
              <a16:creationId xmlns:a16="http://schemas.microsoft.com/office/drawing/2014/main" id="{00000000-0008-0000-0200-0000B6010000}"/>
            </a:ext>
          </a:extLst>
        </xdr:cNvPr>
        <xdr:cNvSpPr/>
      </xdr:nvSpPr>
      <xdr:spPr>
        <a:xfrm>
          <a:off x="14541500" y="622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105592</xdr:rowOff>
    </xdr:from>
    <xdr:to>
      <xdr:col>81</xdr:col>
      <xdr:colOff>50800</xdr:colOff>
      <xdr:row>36</xdr:row>
      <xdr:rowOff>149678</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14592300" y="6277792"/>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46627</xdr:rowOff>
    </xdr:from>
    <xdr:to>
      <xdr:col>72</xdr:col>
      <xdr:colOff>38100</xdr:colOff>
      <xdr:row>36</xdr:row>
      <xdr:rowOff>148227</xdr:rowOff>
    </xdr:to>
    <xdr:sp macro="" textlink="">
      <xdr:nvSpPr>
        <xdr:cNvPr id="440" name="楕円 439">
          <a:extLst>
            <a:ext uri="{FF2B5EF4-FFF2-40B4-BE49-F238E27FC236}">
              <a16:creationId xmlns:a16="http://schemas.microsoft.com/office/drawing/2014/main" id="{00000000-0008-0000-0200-0000B8010000}"/>
            </a:ext>
          </a:extLst>
        </xdr:cNvPr>
        <xdr:cNvSpPr/>
      </xdr:nvSpPr>
      <xdr:spPr>
        <a:xfrm>
          <a:off x="13652500" y="62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97427</xdr:rowOff>
    </xdr:from>
    <xdr:to>
      <xdr:col>76</xdr:col>
      <xdr:colOff>114300</xdr:colOff>
      <xdr:row>36</xdr:row>
      <xdr:rowOff>105592</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13703300" y="6269627"/>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2540</xdr:rowOff>
    </xdr:from>
    <xdr:to>
      <xdr:col>67</xdr:col>
      <xdr:colOff>101600</xdr:colOff>
      <xdr:row>36</xdr:row>
      <xdr:rowOff>104140</xdr:rowOff>
    </xdr:to>
    <xdr:sp macro="" textlink="">
      <xdr:nvSpPr>
        <xdr:cNvPr id="442" name="楕円 441">
          <a:extLst>
            <a:ext uri="{FF2B5EF4-FFF2-40B4-BE49-F238E27FC236}">
              <a16:creationId xmlns:a16="http://schemas.microsoft.com/office/drawing/2014/main" id="{00000000-0008-0000-0200-0000BA010000}"/>
            </a:ext>
          </a:extLst>
        </xdr:cNvPr>
        <xdr:cNvSpPr/>
      </xdr:nvSpPr>
      <xdr:spPr>
        <a:xfrm>
          <a:off x="12763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53340</xdr:rowOff>
    </xdr:from>
    <xdr:to>
      <xdr:col>71</xdr:col>
      <xdr:colOff>177800</xdr:colOff>
      <xdr:row>36</xdr:row>
      <xdr:rowOff>97427</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12814300" y="622554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83837</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00000000-0008-0000-0200-0000BC010000}"/>
            </a:ext>
          </a:extLst>
        </xdr:cNvPr>
        <xdr:cNvSpPr txBox="1"/>
      </xdr:nvSpPr>
      <xdr:spPr>
        <a:xfrm>
          <a:off x="15266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85470</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00000000-0008-0000-0200-0000BD010000}"/>
            </a:ext>
          </a:extLst>
        </xdr:cNvPr>
        <xdr:cNvSpPr txBox="1"/>
      </xdr:nvSpPr>
      <xdr:spPr>
        <a:xfrm>
          <a:off x="14389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43015</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00000000-0008-0000-0200-0000BE010000}"/>
            </a:ext>
          </a:extLst>
        </xdr:cNvPr>
        <xdr:cNvSpPr txBox="1"/>
      </xdr:nvSpPr>
      <xdr:spPr>
        <a:xfrm>
          <a:off x="1350074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96900</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00000000-0008-0000-0200-0000BF010000}"/>
            </a:ext>
          </a:extLst>
        </xdr:cNvPr>
        <xdr:cNvSpPr txBox="1"/>
      </xdr:nvSpPr>
      <xdr:spPr>
        <a:xfrm>
          <a:off x="126117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45555</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00000000-0008-0000-0200-0000C0010000}"/>
            </a:ext>
          </a:extLst>
        </xdr:cNvPr>
        <xdr:cNvSpPr txBox="1"/>
      </xdr:nvSpPr>
      <xdr:spPr>
        <a:xfrm>
          <a:off x="15266044" y="604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1469</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00000000-0008-0000-0200-0000C1010000}"/>
            </a:ext>
          </a:extLst>
        </xdr:cNvPr>
        <xdr:cNvSpPr txBox="1"/>
      </xdr:nvSpPr>
      <xdr:spPr>
        <a:xfrm>
          <a:off x="14389744" y="600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164754</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00000000-0008-0000-0200-0000C2010000}"/>
            </a:ext>
          </a:extLst>
        </xdr:cNvPr>
        <xdr:cNvSpPr txBox="1"/>
      </xdr:nvSpPr>
      <xdr:spPr>
        <a:xfrm>
          <a:off x="135007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120667</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00000000-0008-0000-0200-0000C3010000}"/>
            </a:ext>
          </a:extLst>
        </xdr:cNvPr>
        <xdr:cNvSpPr txBox="1"/>
      </xdr:nvSpPr>
      <xdr:spPr>
        <a:xfrm>
          <a:off x="12611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00000000-0008-0000-0200-0000C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200-0000C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0000000-0008-0000-0200-0000CB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00000000-0008-0000-0200-0000DC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13521</xdr:rowOff>
    </xdr:from>
    <xdr:to>
      <xdr:col>116</xdr:col>
      <xdr:colOff>62864</xdr:colOff>
      <xdr:row>42</xdr:row>
      <xdr:rowOff>66912</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flipV="1">
          <a:off x="22160864" y="5671371"/>
          <a:ext cx="0" cy="15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70739</xdr:rowOff>
    </xdr:from>
    <xdr:ext cx="469744" cy="259045"/>
    <xdr:sp macro="" textlink="">
      <xdr:nvSpPr>
        <xdr:cNvPr id="478" name="【一般廃棄物処理施設】&#10;一人当たり有形固定資産（償却資産）額最小値テキスト">
          <a:extLst>
            <a:ext uri="{FF2B5EF4-FFF2-40B4-BE49-F238E27FC236}">
              <a16:creationId xmlns:a16="http://schemas.microsoft.com/office/drawing/2014/main" id="{00000000-0008-0000-0200-0000DE010000}"/>
            </a:ext>
          </a:extLst>
        </xdr:cNvPr>
        <xdr:cNvSpPr txBox="1"/>
      </xdr:nvSpPr>
      <xdr:spPr>
        <a:xfrm>
          <a:off x="22199600" y="727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66912</xdr:rowOff>
    </xdr:from>
    <xdr:to>
      <xdr:col>116</xdr:col>
      <xdr:colOff>152400</xdr:colOff>
      <xdr:row>42</xdr:row>
      <xdr:rowOff>66912</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a:off x="22072600" y="726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131648</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00000000-0008-0000-0200-0000E0010000}"/>
            </a:ext>
          </a:extLst>
        </xdr:cNvPr>
        <xdr:cNvSpPr txBox="1"/>
      </xdr:nvSpPr>
      <xdr:spPr>
        <a:xfrm>
          <a:off x="22199600" y="544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13521</xdr:rowOff>
    </xdr:from>
    <xdr:to>
      <xdr:col>116</xdr:col>
      <xdr:colOff>152400</xdr:colOff>
      <xdr:row>33</xdr:row>
      <xdr:rowOff>13521</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a:off x="22072600" y="567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32576</xdr:rowOff>
    </xdr:from>
    <xdr:ext cx="599010" cy="259045"/>
    <xdr:sp macro="" textlink="">
      <xdr:nvSpPr>
        <xdr:cNvPr id="482" name="【一般廃棄物処理施設】&#10;一人当たり有形固定資産（償却資産）額平均値テキスト">
          <a:extLst>
            <a:ext uri="{FF2B5EF4-FFF2-40B4-BE49-F238E27FC236}">
              <a16:creationId xmlns:a16="http://schemas.microsoft.com/office/drawing/2014/main" id="{00000000-0008-0000-0200-0000E2010000}"/>
            </a:ext>
          </a:extLst>
        </xdr:cNvPr>
        <xdr:cNvSpPr txBox="1"/>
      </xdr:nvSpPr>
      <xdr:spPr>
        <a:xfrm>
          <a:off x="22199600" y="6547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9699</xdr:rowOff>
    </xdr:from>
    <xdr:to>
      <xdr:col>116</xdr:col>
      <xdr:colOff>114300</xdr:colOff>
      <xdr:row>39</xdr:row>
      <xdr:rowOff>111299</xdr:rowOff>
    </xdr:to>
    <xdr:sp macro="" textlink="">
      <xdr:nvSpPr>
        <xdr:cNvPr id="483" name="フローチャート: 判断 482">
          <a:extLst>
            <a:ext uri="{FF2B5EF4-FFF2-40B4-BE49-F238E27FC236}">
              <a16:creationId xmlns:a16="http://schemas.microsoft.com/office/drawing/2014/main" id="{00000000-0008-0000-0200-0000E3010000}"/>
            </a:ext>
          </a:extLst>
        </xdr:cNvPr>
        <xdr:cNvSpPr/>
      </xdr:nvSpPr>
      <xdr:spPr>
        <a:xfrm>
          <a:off x="22110700" y="669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10717</xdr:rowOff>
    </xdr:from>
    <xdr:to>
      <xdr:col>112</xdr:col>
      <xdr:colOff>38100</xdr:colOff>
      <xdr:row>39</xdr:row>
      <xdr:rowOff>112317</xdr:rowOff>
    </xdr:to>
    <xdr:sp macro="" textlink="">
      <xdr:nvSpPr>
        <xdr:cNvPr id="484" name="フローチャート: 判断 483">
          <a:extLst>
            <a:ext uri="{FF2B5EF4-FFF2-40B4-BE49-F238E27FC236}">
              <a16:creationId xmlns:a16="http://schemas.microsoft.com/office/drawing/2014/main" id="{00000000-0008-0000-0200-0000E4010000}"/>
            </a:ext>
          </a:extLst>
        </xdr:cNvPr>
        <xdr:cNvSpPr/>
      </xdr:nvSpPr>
      <xdr:spPr>
        <a:xfrm>
          <a:off x="21272500" y="669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79670</xdr:rowOff>
    </xdr:from>
    <xdr:to>
      <xdr:col>107</xdr:col>
      <xdr:colOff>101600</xdr:colOff>
      <xdr:row>40</xdr:row>
      <xdr:rowOff>9820</xdr:rowOff>
    </xdr:to>
    <xdr:sp macro="" textlink="">
      <xdr:nvSpPr>
        <xdr:cNvPr id="485" name="フローチャート: 判断 484">
          <a:extLst>
            <a:ext uri="{FF2B5EF4-FFF2-40B4-BE49-F238E27FC236}">
              <a16:creationId xmlns:a16="http://schemas.microsoft.com/office/drawing/2014/main" id="{00000000-0008-0000-0200-0000E5010000}"/>
            </a:ext>
          </a:extLst>
        </xdr:cNvPr>
        <xdr:cNvSpPr/>
      </xdr:nvSpPr>
      <xdr:spPr>
        <a:xfrm>
          <a:off x="20383500" y="676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33649</xdr:rowOff>
    </xdr:from>
    <xdr:to>
      <xdr:col>102</xdr:col>
      <xdr:colOff>165100</xdr:colOff>
      <xdr:row>39</xdr:row>
      <xdr:rowOff>135249</xdr:rowOff>
    </xdr:to>
    <xdr:sp macro="" textlink="">
      <xdr:nvSpPr>
        <xdr:cNvPr id="486" name="フローチャート: 判断 485">
          <a:extLst>
            <a:ext uri="{FF2B5EF4-FFF2-40B4-BE49-F238E27FC236}">
              <a16:creationId xmlns:a16="http://schemas.microsoft.com/office/drawing/2014/main" id="{00000000-0008-0000-0200-0000E6010000}"/>
            </a:ext>
          </a:extLst>
        </xdr:cNvPr>
        <xdr:cNvSpPr/>
      </xdr:nvSpPr>
      <xdr:spPr>
        <a:xfrm>
          <a:off x="19494500" y="672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131526</xdr:rowOff>
    </xdr:from>
    <xdr:to>
      <xdr:col>98</xdr:col>
      <xdr:colOff>38100</xdr:colOff>
      <xdr:row>40</xdr:row>
      <xdr:rowOff>61676</xdr:rowOff>
    </xdr:to>
    <xdr:sp macro="" textlink="">
      <xdr:nvSpPr>
        <xdr:cNvPr id="487" name="フローチャート: 判断 486">
          <a:extLst>
            <a:ext uri="{FF2B5EF4-FFF2-40B4-BE49-F238E27FC236}">
              <a16:creationId xmlns:a16="http://schemas.microsoft.com/office/drawing/2014/main" id="{00000000-0008-0000-0200-0000E7010000}"/>
            </a:ext>
          </a:extLst>
        </xdr:cNvPr>
        <xdr:cNvSpPr/>
      </xdr:nvSpPr>
      <xdr:spPr>
        <a:xfrm>
          <a:off x="18605500" y="681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78419</xdr:rowOff>
    </xdr:from>
    <xdr:to>
      <xdr:col>116</xdr:col>
      <xdr:colOff>114300</xdr:colOff>
      <xdr:row>41</xdr:row>
      <xdr:rowOff>8569</xdr:rowOff>
    </xdr:to>
    <xdr:sp macro="" textlink="">
      <xdr:nvSpPr>
        <xdr:cNvPr id="493" name="楕円 492">
          <a:extLst>
            <a:ext uri="{FF2B5EF4-FFF2-40B4-BE49-F238E27FC236}">
              <a16:creationId xmlns:a16="http://schemas.microsoft.com/office/drawing/2014/main" id="{00000000-0008-0000-0200-0000ED010000}"/>
            </a:ext>
          </a:extLst>
        </xdr:cNvPr>
        <xdr:cNvSpPr/>
      </xdr:nvSpPr>
      <xdr:spPr>
        <a:xfrm>
          <a:off x="22110700" y="693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56846</xdr:rowOff>
    </xdr:from>
    <xdr:ext cx="534377" cy="259045"/>
    <xdr:sp macro="" textlink="">
      <xdr:nvSpPr>
        <xdr:cNvPr id="494" name="【一般廃棄物処理施設】&#10;一人当たり有形固定資産（償却資産）額該当値テキスト">
          <a:extLst>
            <a:ext uri="{FF2B5EF4-FFF2-40B4-BE49-F238E27FC236}">
              <a16:creationId xmlns:a16="http://schemas.microsoft.com/office/drawing/2014/main" id="{00000000-0008-0000-0200-0000EE010000}"/>
            </a:ext>
          </a:extLst>
        </xdr:cNvPr>
        <xdr:cNvSpPr txBox="1"/>
      </xdr:nvSpPr>
      <xdr:spPr>
        <a:xfrm>
          <a:off x="22199600" y="691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87671</xdr:rowOff>
    </xdr:from>
    <xdr:to>
      <xdr:col>112</xdr:col>
      <xdr:colOff>38100</xdr:colOff>
      <xdr:row>41</xdr:row>
      <xdr:rowOff>17821</xdr:rowOff>
    </xdr:to>
    <xdr:sp macro="" textlink="">
      <xdr:nvSpPr>
        <xdr:cNvPr id="495" name="楕円 494">
          <a:extLst>
            <a:ext uri="{FF2B5EF4-FFF2-40B4-BE49-F238E27FC236}">
              <a16:creationId xmlns:a16="http://schemas.microsoft.com/office/drawing/2014/main" id="{00000000-0008-0000-0200-0000EF010000}"/>
            </a:ext>
          </a:extLst>
        </xdr:cNvPr>
        <xdr:cNvSpPr/>
      </xdr:nvSpPr>
      <xdr:spPr>
        <a:xfrm>
          <a:off x="21272500" y="694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129219</xdr:rowOff>
    </xdr:from>
    <xdr:to>
      <xdr:col>116</xdr:col>
      <xdr:colOff>63500</xdr:colOff>
      <xdr:row>40</xdr:row>
      <xdr:rowOff>138471</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flipV="1">
          <a:off x="21323300" y="6987219"/>
          <a:ext cx="838200" cy="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95214</xdr:rowOff>
    </xdr:from>
    <xdr:to>
      <xdr:col>107</xdr:col>
      <xdr:colOff>101600</xdr:colOff>
      <xdr:row>41</xdr:row>
      <xdr:rowOff>25364</xdr:rowOff>
    </xdr:to>
    <xdr:sp macro="" textlink="">
      <xdr:nvSpPr>
        <xdr:cNvPr id="497" name="楕円 496">
          <a:extLst>
            <a:ext uri="{FF2B5EF4-FFF2-40B4-BE49-F238E27FC236}">
              <a16:creationId xmlns:a16="http://schemas.microsoft.com/office/drawing/2014/main" id="{00000000-0008-0000-0200-0000F1010000}"/>
            </a:ext>
          </a:extLst>
        </xdr:cNvPr>
        <xdr:cNvSpPr/>
      </xdr:nvSpPr>
      <xdr:spPr>
        <a:xfrm>
          <a:off x="20383500" y="695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138471</xdr:rowOff>
    </xdr:from>
    <xdr:to>
      <xdr:col>111</xdr:col>
      <xdr:colOff>177800</xdr:colOff>
      <xdr:row>40</xdr:row>
      <xdr:rowOff>146014</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flipV="1">
          <a:off x="20434300" y="6996471"/>
          <a:ext cx="8890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118090</xdr:rowOff>
    </xdr:from>
    <xdr:to>
      <xdr:col>102</xdr:col>
      <xdr:colOff>165100</xdr:colOff>
      <xdr:row>41</xdr:row>
      <xdr:rowOff>48240</xdr:rowOff>
    </xdr:to>
    <xdr:sp macro="" textlink="">
      <xdr:nvSpPr>
        <xdr:cNvPr id="499" name="楕円 498">
          <a:extLst>
            <a:ext uri="{FF2B5EF4-FFF2-40B4-BE49-F238E27FC236}">
              <a16:creationId xmlns:a16="http://schemas.microsoft.com/office/drawing/2014/main" id="{00000000-0008-0000-0200-0000F3010000}"/>
            </a:ext>
          </a:extLst>
        </xdr:cNvPr>
        <xdr:cNvSpPr/>
      </xdr:nvSpPr>
      <xdr:spPr>
        <a:xfrm>
          <a:off x="19494500" y="697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146014</xdr:rowOff>
    </xdr:from>
    <xdr:to>
      <xdr:col>107</xdr:col>
      <xdr:colOff>50800</xdr:colOff>
      <xdr:row>40</xdr:row>
      <xdr:rowOff>168890</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flipV="1">
          <a:off x="19545300" y="7004014"/>
          <a:ext cx="889000" cy="2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126095</xdr:rowOff>
    </xdr:from>
    <xdr:to>
      <xdr:col>98</xdr:col>
      <xdr:colOff>38100</xdr:colOff>
      <xdr:row>41</xdr:row>
      <xdr:rowOff>56245</xdr:rowOff>
    </xdr:to>
    <xdr:sp macro="" textlink="">
      <xdr:nvSpPr>
        <xdr:cNvPr id="501" name="楕円 500">
          <a:extLst>
            <a:ext uri="{FF2B5EF4-FFF2-40B4-BE49-F238E27FC236}">
              <a16:creationId xmlns:a16="http://schemas.microsoft.com/office/drawing/2014/main" id="{00000000-0008-0000-0200-0000F5010000}"/>
            </a:ext>
          </a:extLst>
        </xdr:cNvPr>
        <xdr:cNvSpPr/>
      </xdr:nvSpPr>
      <xdr:spPr>
        <a:xfrm>
          <a:off x="18605500" y="698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168890</xdr:rowOff>
    </xdr:from>
    <xdr:to>
      <xdr:col>102</xdr:col>
      <xdr:colOff>114300</xdr:colOff>
      <xdr:row>41</xdr:row>
      <xdr:rowOff>5445</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flipV="1">
          <a:off x="18656300" y="7026890"/>
          <a:ext cx="889000" cy="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128844</xdr:rowOff>
    </xdr:from>
    <xdr:ext cx="599010" cy="259045"/>
    <xdr:sp macro="" textlink="">
      <xdr:nvSpPr>
        <xdr:cNvPr id="503" name="n_1aveValue【一般廃棄物処理施設】&#10;一人当たり有形固定資産（償却資産）額">
          <a:extLst>
            <a:ext uri="{FF2B5EF4-FFF2-40B4-BE49-F238E27FC236}">
              <a16:creationId xmlns:a16="http://schemas.microsoft.com/office/drawing/2014/main" id="{00000000-0008-0000-0200-0000F7010000}"/>
            </a:ext>
          </a:extLst>
        </xdr:cNvPr>
        <xdr:cNvSpPr txBox="1"/>
      </xdr:nvSpPr>
      <xdr:spPr>
        <a:xfrm>
          <a:off x="21011095" y="6472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26347</xdr:rowOff>
    </xdr:from>
    <xdr:ext cx="599010" cy="259045"/>
    <xdr:sp macro="" textlink="">
      <xdr:nvSpPr>
        <xdr:cNvPr id="504" name="n_2aveValue【一般廃棄物処理施設】&#10;一人当たり有形固定資産（償却資産）額">
          <a:extLst>
            <a:ext uri="{FF2B5EF4-FFF2-40B4-BE49-F238E27FC236}">
              <a16:creationId xmlns:a16="http://schemas.microsoft.com/office/drawing/2014/main" id="{00000000-0008-0000-0200-0000F8010000}"/>
            </a:ext>
          </a:extLst>
        </xdr:cNvPr>
        <xdr:cNvSpPr txBox="1"/>
      </xdr:nvSpPr>
      <xdr:spPr>
        <a:xfrm>
          <a:off x="20134795" y="654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151776</xdr:rowOff>
    </xdr:from>
    <xdr:ext cx="599010" cy="259045"/>
    <xdr:sp macro="" textlink="">
      <xdr:nvSpPr>
        <xdr:cNvPr id="505" name="n_3aveValue【一般廃棄物処理施設】&#10;一人当たり有形固定資産（償却資産）額">
          <a:extLst>
            <a:ext uri="{FF2B5EF4-FFF2-40B4-BE49-F238E27FC236}">
              <a16:creationId xmlns:a16="http://schemas.microsoft.com/office/drawing/2014/main" id="{00000000-0008-0000-0200-0000F9010000}"/>
            </a:ext>
          </a:extLst>
        </xdr:cNvPr>
        <xdr:cNvSpPr txBox="1"/>
      </xdr:nvSpPr>
      <xdr:spPr>
        <a:xfrm>
          <a:off x="19245795" y="649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78203</xdr:rowOff>
    </xdr:from>
    <xdr:ext cx="599010" cy="259045"/>
    <xdr:sp macro="" textlink="">
      <xdr:nvSpPr>
        <xdr:cNvPr id="506" name="n_4aveValue【一般廃棄物処理施設】&#10;一人当たり有形固定資産（償却資産）額">
          <a:extLst>
            <a:ext uri="{FF2B5EF4-FFF2-40B4-BE49-F238E27FC236}">
              <a16:creationId xmlns:a16="http://schemas.microsoft.com/office/drawing/2014/main" id="{00000000-0008-0000-0200-0000FA010000}"/>
            </a:ext>
          </a:extLst>
        </xdr:cNvPr>
        <xdr:cNvSpPr txBox="1"/>
      </xdr:nvSpPr>
      <xdr:spPr>
        <a:xfrm>
          <a:off x="18356795" y="659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8948</xdr:rowOff>
    </xdr:from>
    <xdr:ext cx="534377" cy="259045"/>
    <xdr:sp macro="" textlink="">
      <xdr:nvSpPr>
        <xdr:cNvPr id="507" name="n_1mainValue【一般廃棄物処理施設】&#10;一人当たり有形固定資産（償却資産）額">
          <a:extLst>
            <a:ext uri="{FF2B5EF4-FFF2-40B4-BE49-F238E27FC236}">
              <a16:creationId xmlns:a16="http://schemas.microsoft.com/office/drawing/2014/main" id="{00000000-0008-0000-0200-0000FB010000}"/>
            </a:ext>
          </a:extLst>
        </xdr:cNvPr>
        <xdr:cNvSpPr txBox="1"/>
      </xdr:nvSpPr>
      <xdr:spPr>
        <a:xfrm>
          <a:off x="21043411" y="703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16491</xdr:rowOff>
    </xdr:from>
    <xdr:ext cx="534377" cy="259045"/>
    <xdr:sp macro="" textlink="">
      <xdr:nvSpPr>
        <xdr:cNvPr id="508" name="n_2mainValue【一般廃棄物処理施設】&#10;一人当たり有形固定資産（償却資産）額">
          <a:extLst>
            <a:ext uri="{FF2B5EF4-FFF2-40B4-BE49-F238E27FC236}">
              <a16:creationId xmlns:a16="http://schemas.microsoft.com/office/drawing/2014/main" id="{00000000-0008-0000-0200-0000FC010000}"/>
            </a:ext>
          </a:extLst>
        </xdr:cNvPr>
        <xdr:cNvSpPr txBox="1"/>
      </xdr:nvSpPr>
      <xdr:spPr>
        <a:xfrm>
          <a:off x="20167111" y="704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39367</xdr:rowOff>
    </xdr:from>
    <xdr:ext cx="534377" cy="259045"/>
    <xdr:sp macro="" textlink="">
      <xdr:nvSpPr>
        <xdr:cNvPr id="509" name="n_3mainValue【一般廃棄物処理施設】&#10;一人当たり有形固定資産（償却資産）額">
          <a:extLst>
            <a:ext uri="{FF2B5EF4-FFF2-40B4-BE49-F238E27FC236}">
              <a16:creationId xmlns:a16="http://schemas.microsoft.com/office/drawing/2014/main" id="{00000000-0008-0000-0200-0000FD010000}"/>
            </a:ext>
          </a:extLst>
        </xdr:cNvPr>
        <xdr:cNvSpPr txBox="1"/>
      </xdr:nvSpPr>
      <xdr:spPr>
        <a:xfrm>
          <a:off x="19278111" y="706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47372</xdr:rowOff>
    </xdr:from>
    <xdr:ext cx="534377" cy="259045"/>
    <xdr:sp macro="" textlink="">
      <xdr:nvSpPr>
        <xdr:cNvPr id="510" name="n_4mainValue【一般廃棄物処理施設】&#10;一人当たり有形固定資産（償却資産）額">
          <a:extLst>
            <a:ext uri="{FF2B5EF4-FFF2-40B4-BE49-F238E27FC236}">
              <a16:creationId xmlns:a16="http://schemas.microsoft.com/office/drawing/2014/main" id="{00000000-0008-0000-0200-0000FE010000}"/>
            </a:ext>
          </a:extLst>
        </xdr:cNvPr>
        <xdr:cNvSpPr txBox="1"/>
      </xdr:nvSpPr>
      <xdr:spPr>
        <a:xfrm>
          <a:off x="18389111" y="707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200-00000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200-00000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200-00000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00000000-0008-0000-0200-00000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a:extLst>
            <a:ext uri="{FF2B5EF4-FFF2-40B4-BE49-F238E27FC236}">
              <a16:creationId xmlns:a16="http://schemas.microsoft.com/office/drawing/2014/main" id="{00000000-0008-0000-0200-00001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flipV="1">
          <a:off x="16318864" y="954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7" name="【保健センター・保健所】&#10;有形固定資産減価償却率最小値テキスト">
          <a:extLst>
            <a:ext uri="{FF2B5EF4-FFF2-40B4-BE49-F238E27FC236}">
              <a16:creationId xmlns:a16="http://schemas.microsoft.com/office/drawing/2014/main" id="{00000000-0008-0000-0200-000019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539" name="【保健センター・保健所】&#10;有形固定資産減価償却率最大値テキスト">
          <a:extLst>
            <a:ext uri="{FF2B5EF4-FFF2-40B4-BE49-F238E27FC236}">
              <a16:creationId xmlns:a16="http://schemas.microsoft.com/office/drawing/2014/main" id="{00000000-0008-0000-0200-00001B020000}"/>
            </a:ext>
          </a:extLst>
        </xdr:cNvPr>
        <xdr:cNvSpPr txBox="1"/>
      </xdr:nvSpPr>
      <xdr:spPr>
        <a:xfrm>
          <a:off x="16357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6230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102705</xdr:rowOff>
    </xdr:from>
    <xdr:ext cx="405111" cy="259045"/>
    <xdr:sp macro="" textlink="">
      <xdr:nvSpPr>
        <xdr:cNvPr id="541" name="【保健センター・保健所】&#10;有形固定資産減価償却率平均値テキスト">
          <a:extLst>
            <a:ext uri="{FF2B5EF4-FFF2-40B4-BE49-F238E27FC236}">
              <a16:creationId xmlns:a16="http://schemas.microsoft.com/office/drawing/2014/main" id="{00000000-0008-0000-0200-00001D020000}"/>
            </a:ext>
          </a:extLst>
        </xdr:cNvPr>
        <xdr:cNvSpPr txBox="1"/>
      </xdr:nvSpPr>
      <xdr:spPr>
        <a:xfrm>
          <a:off x="16357600" y="10046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79828</xdr:rowOff>
    </xdr:from>
    <xdr:to>
      <xdr:col>85</xdr:col>
      <xdr:colOff>177800</xdr:colOff>
      <xdr:row>60</xdr:row>
      <xdr:rowOff>9978</xdr:rowOff>
    </xdr:to>
    <xdr:sp macro="" textlink="">
      <xdr:nvSpPr>
        <xdr:cNvPr id="542" name="フローチャート: 判断 541">
          <a:extLst>
            <a:ext uri="{FF2B5EF4-FFF2-40B4-BE49-F238E27FC236}">
              <a16:creationId xmlns:a16="http://schemas.microsoft.com/office/drawing/2014/main" id="{00000000-0008-0000-0200-00001E020000}"/>
            </a:ext>
          </a:extLst>
        </xdr:cNvPr>
        <xdr:cNvSpPr/>
      </xdr:nvSpPr>
      <xdr:spPr>
        <a:xfrm>
          <a:off x="16268700" y="101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43" name="フローチャート: 判断 542">
          <a:extLst>
            <a:ext uri="{FF2B5EF4-FFF2-40B4-BE49-F238E27FC236}">
              <a16:creationId xmlns:a16="http://schemas.microsoft.com/office/drawing/2014/main" id="{00000000-0008-0000-0200-00001F020000}"/>
            </a:ext>
          </a:extLst>
        </xdr:cNvPr>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37374</xdr:rowOff>
    </xdr:from>
    <xdr:to>
      <xdr:col>76</xdr:col>
      <xdr:colOff>165100</xdr:colOff>
      <xdr:row>59</xdr:row>
      <xdr:rowOff>138974</xdr:rowOff>
    </xdr:to>
    <xdr:sp macro="" textlink="">
      <xdr:nvSpPr>
        <xdr:cNvPr id="544" name="フローチャート: 判断 543">
          <a:extLst>
            <a:ext uri="{FF2B5EF4-FFF2-40B4-BE49-F238E27FC236}">
              <a16:creationId xmlns:a16="http://schemas.microsoft.com/office/drawing/2014/main" id="{00000000-0008-0000-0200-000020020000}"/>
            </a:ext>
          </a:extLst>
        </xdr:cNvPr>
        <xdr:cNvSpPr/>
      </xdr:nvSpPr>
      <xdr:spPr>
        <a:xfrm>
          <a:off x="14541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545" name="フローチャート: 判断 544">
          <a:extLst>
            <a:ext uri="{FF2B5EF4-FFF2-40B4-BE49-F238E27FC236}">
              <a16:creationId xmlns:a16="http://schemas.microsoft.com/office/drawing/2014/main" id="{00000000-0008-0000-0200-000021020000}"/>
            </a:ext>
          </a:extLst>
        </xdr:cNvPr>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43906</xdr:rowOff>
    </xdr:from>
    <xdr:to>
      <xdr:col>67</xdr:col>
      <xdr:colOff>101600</xdr:colOff>
      <xdr:row>59</xdr:row>
      <xdr:rowOff>145506</xdr:rowOff>
    </xdr:to>
    <xdr:sp macro="" textlink="">
      <xdr:nvSpPr>
        <xdr:cNvPr id="546" name="フローチャート: 判断 545">
          <a:extLst>
            <a:ext uri="{FF2B5EF4-FFF2-40B4-BE49-F238E27FC236}">
              <a16:creationId xmlns:a16="http://schemas.microsoft.com/office/drawing/2014/main" id="{00000000-0008-0000-0200-000022020000}"/>
            </a:ext>
          </a:extLst>
        </xdr:cNvPr>
        <xdr:cNvSpPr/>
      </xdr:nvSpPr>
      <xdr:spPr>
        <a:xfrm>
          <a:off x="12763500" y="101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200-00002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200-00002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552" name="楕円 551">
          <a:extLst>
            <a:ext uri="{FF2B5EF4-FFF2-40B4-BE49-F238E27FC236}">
              <a16:creationId xmlns:a16="http://schemas.microsoft.com/office/drawing/2014/main" id="{00000000-0008-0000-0200-000028020000}"/>
            </a:ext>
          </a:extLst>
        </xdr:cNvPr>
        <xdr:cNvSpPr/>
      </xdr:nvSpPr>
      <xdr:spPr>
        <a:xfrm>
          <a:off x="162687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117039</xdr:rowOff>
    </xdr:from>
    <xdr:ext cx="405111" cy="259045"/>
    <xdr:sp macro="" textlink="">
      <xdr:nvSpPr>
        <xdr:cNvPr id="553" name="【保健センター・保健所】&#10;有形固定資産減価償却率該当値テキスト">
          <a:extLst>
            <a:ext uri="{FF2B5EF4-FFF2-40B4-BE49-F238E27FC236}">
              <a16:creationId xmlns:a16="http://schemas.microsoft.com/office/drawing/2014/main" id="{00000000-0008-0000-0200-000029020000}"/>
            </a:ext>
          </a:extLst>
        </xdr:cNvPr>
        <xdr:cNvSpPr txBox="1"/>
      </xdr:nvSpPr>
      <xdr:spPr>
        <a:xfrm>
          <a:off x="16357600"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105954</xdr:rowOff>
    </xdr:from>
    <xdr:to>
      <xdr:col>81</xdr:col>
      <xdr:colOff>101600</xdr:colOff>
      <xdr:row>60</xdr:row>
      <xdr:rowOff>36104</xdr:rowOff>
    </xdr:to>
    <xdr:sp macro="" textlink="">
      <xdr:nvSpPr>
        <xdr:cNvPr id="554" name="楕円 553">
          <a:extLst>
            <a:ext uri="{FF2B5EF4-FFF2-40B4-BE49-F238E27FC236}">
              <a16:creationId xmlns:a16="http://schemas.microsoft.com/office/drawing/2014/main" id="{00000000-0008-0000-0200-00002A020000}"/>
            </a:ext>
          </a:extLst>
        </xdr:cNvPr>
        <xdr:cNvSpPr/>
      </xdr:nvSpPr>
      <xdr:spPr>
        <a:xfrm>
          <a:off x="15430500" y="102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156754</xdr:rowOff>
    </xdr:from>
    <xdr:to>
      <xdr:col>85</xdr:col>
      <xdr:colOff>127000</xdr:colOff>
      <xdr:row>60</xdr:row>
      <xdr:rowOff>17962</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5481300" y="1027230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73297</xdr:rowOff>
    </xdr:from>
    <xdr:to>
      <xdr:col>76</xdr:col>
      <xdr:colOff>165100</xdr:colOff>
      <xdr:row>60</xdr:row>
      <xdr:rowOff>3447</xdr:rowOff>
    </xdr:to>
    <xdr:sp macro="" textlink="">
      <xdr:nvSpPr>
        <xdr:cNvPr id="556" name="楕円 555">
          <a:extLst>
            <a:ext uri="{FF2B5EF4-FFF2-40B4-BE49-F238E27FC236}">
              <a16:creationId xmlns:a16="http://schemas.microsoft.com/office/drawing/2014/main" id="{00000000-0008-0000-0200-00002C020000}"/>
            </a:ext>
          </a:extLst>
        </xdr:cNvPr>
        <xdr:cNvSpPr/>
      </xdr:nvSpPr>
      <xdr:spPr>
        <a:xfrm>
          <a:off x="14541500" y="1018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124097</xdr:rowOff>
    </xdr:from>
    <xdr:to>
      <xdr:col>81</xdr:col>
      <xdr:colOff>50800</xdr:colOff>
      <xdr:row>59</xdr:row>
      <xdr:rowOff>156754</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4592300" y="1023964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40640</xdr:rowOff>
    </xdr:from>
    <xdr:to>
      <xdr:col>72</xdr:col>
      <xdr:colOff>38100</xdr:colOff>
      <xdr:row>59</xdr:row>
      <xdr:rowOff>142240</xdr:rowOff>
    </xdr:to>
    <xdr:sp macro="" textlink="">
      <xdr:nvSpPr>
        <xdr:cNvPr id="558" name="楕円 557">
          <a:extLst>
            <a:ext uri="{FF2B5EF4-FFF2-40B4-BE49-F238E27FC236}">
              <a16:creationId xmlns:a16="http://schemas.microsoft.com/office/drawing/2014/main" id="{00000000-0008-0000-0200-00002E020000}"/>
            </a:ext>
          </a:extLst>
        </xdr:cNvPr>
        <xdr:cNvSpPr/>
      </xdr:nvSpPr>
      <xdr:spPr>
        <a:xfrm>
          <a:off x="13652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91440</xdr:rowOff>
    </xdr:from>
    <xdr:to>
      <xdr:col>76</xdr:col>
      <xdr:colOff>114300</xdr:colOff>
      <xdr:row>59</xdr:row>
      <xdr:rowOff>124097</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3703300" y="1020699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7983</xdr:rowOff>
    </xdr:from>
    <xdr:to>
      <xdr:col>67</xdr:col>
      <xdr:colOff>101600</xdr:colOff>
      <xdr:row>59</xdr:row>
      <xdr:rowOff>109583</xdr:rowOff>
    </xdr:to>
    <xdr:sp macro="" textlink="">
      <xdr:nvSpPr>
        <xdr:cNvPr id="560" name="楕円 559">
          <a:extLst>
            <a:ext uri="{FF2B5EF4-FFF2-40B4-BE49-F238E27FC236}">
              <a16:creationId xmlns:a16="http://schemas.microsoft.com/office/drawing/2014/main" id="{00000000-0008-0000-0200-000030020000}"/>
            </a:ext>
          </a:extLst>
        </xdr:cNvPr>
        <xdr:cNvSpPr/>
      </xdr:nvSpPr>
      <xdr:spPr>
        <a:xfrm>
          <a:off x="12763500" y="1012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58783</xdr:rowOff>
    </xdr:from>
    <xdr:to>
      <xdr:col>71</xdr:col>
      <xdr:colOff>177800</xdr:colOff>
      <xdr:row>59</xdr:row>
      <xdr:rowOff>91440</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2814300" y="1017433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562" name="n_1aveValue【保健センター・保健所】&#10;有形固定資産減価償却率">
          <a:extLst>
            <a:ext uri="{FF2B5EF4-FFF2-40B4-BE49-F238E27FC236}">
              <a16:creationId xmlns:a16="http://schemas.microsoft.com/office/drawing/2014/main" id="{00000000-0008-0000-0200-000032020000}"/>
            </a:ext>
          </a:extLst>
        </xdr:cNvPr>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155501</xdr:rowOff>
    </xdr:from>
    <xdr:ext cx="405111" cy="259045"/>
    <xdr:sp macro="" textlink="">
      <xdr:nvSpPr>
        <xdr:cNvPr id="563" name="n_2aveValue【保健センター・保健所】&#10;有形固定資産減価償却率">
          <a:extLst>
            <a:ext uri="{FF2B5EF4-FFF2-40B4-BE49-F238E27FC236}">
              <a16:creationId xmlns:a16="http://schemas.microsoft.com/office/drawing/2014/main" id="{00000000-0008-0000-0200-000033020000}"/>
            </a:ext>
          </a:extLst>
        </xdr:cNvPr>
        <xdr:cNvSpPr txBox="1"/>
      </xdr:nvSpPr>
      <xdr:spPr>
        <a:xfrm>
          <a:off x="14389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144797</xdr:rowOff>
    </xdr:from>
    <xdr:ext cx="405111" cy="259045"/>
    <xdr:sp macro="" textlink="">
      <xdr:nvSpPr>
        <xdr:cNvPr id="564" name="n_3aveValue【保健センター・保健所】&#10;有形固定資産減価償却率">
          <a:extLst>
            <a:ext uri="{FF2B5EF4-FFF2-40B4-BE49-F238E27FC236}">
              <a16:creationId xmlns:a16="http://schemas.microsoft.com/office/drawing/2014/main" id="{00000000-0008-0000-0200-000034020000}"/>
            </a:ext>
          </a:extLst>
        </xdr:cNvPr>
        <xdr:cNvSpPr txBox="1"/>
      </xdr:nvSpPr>
      <xdr:spPr>
        <a:xfrm>
          <a:off x="13500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136633</xdr:rowOff>
    </xdr:from>
    <xdr:ext cx="405111" cy="259045"/>
    <xdr:sp macro="" textlink="">
      <xdr:nvSpPr>
        <xdr:cNvPr id="565" name="n_4aveValue【保健センター・保健所】&#10;有形固定資産減価償却率">
          <a:extLst>
            <a:ext uri="{FF2B5EF4-FFF2-40B4-BE49-F238E27FC236}">
              <a16:creationId xmlns:a16="http://schemas.microsoft.com/office/drawing/2014/main" id="{00000000-0008-0000-0200-000035020000}"/>
            </a:ext>
          </a:extLst>
        </xdr:cNvPr>
        <xdr:cNvSpPr txBox="1"/>
      </xdr:nvSpPr>
      <xdr:spPr>
        <a:xfrm>
          <a:off x="12611744" y="1025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27231</xdr:rowOff>
    </xdr:from>
    <xdr:ext cx="405111" cy="259045"/>
    <xdr:sp macro="" textlink="">
      <xdr:nvSpPr>
        <xdr:cNvPr id="566" name="n_1mainValue【保健センター・保健所】&#10;有形固定資産減価償却率">
          <a:extLst>
            <a:ext uri="{FF2B5EF4-FFF2-40B4-BE49-F238E27FC236}">
              <a16:creationId xmlns:a16="http://schemas.microsoft.com/office/drawing/2014/main" id="{00000000-0008-0000-0200-000036020000}"/>
            </a:ext>
          </a:extLst>
        </xdr:cNvPr>
        <xdr:cNvSpPr txBox="1"/>
      </xdr:nvSpPr>
      <xdr:spPr>
        <a:xfrm>
          <a:off x="15266044" y="1031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166024</xdr:rowOff>
    </xdr:from>
    <xdr:ext cx="405111" cy="259045"/>
    <xdr:sp macro="" textlink="">
      <xdr:nvSpPr>
        <xdr:cNvPr id="567" name="n_2mainValue【保健センター・保健所】&#10;有形固定資産減価償却率">
          <a:extLst>
            <a:ext uri="{FF2B5EF4-FFF2-40B4-BE49-F238E27FC236}">
              <a16:creationId xmlns:a16="http://schemas.microsoft.com/office/drawing/2014/main" id="{00000000-0008-0000-0200-000037020000}"/>
            </a:ext>
          </a:extLst>
        </xdr:cNvPr>
        <xdr:cNvSpPr txBox="1"/>
      </xdr:nvSpPr>
      <xdr:spPr>
        <a:xfrm>
          <a:off x="14389744" y="1028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158767</xdr:rowOff>
    </xdr:from>
    <xdr:ext cx="405111" cy="259045"/>
    <xdr:sp macro="" textlink="">
      <xdr:nvSpPr>
        <xdr:cNvPr id="568" name="n_3mainValue【保健センター・保健所】&#10;有形固定資産減価償却率">
          <a:extLst>
            <a:ext uri="{FF2B5EF4-FFF2-40B4-BE49-F238E27FC236}">
              <a16:creationId xmlns:a16="http://schemas.microsoft.com/office/drawing/2014/main" id="{00000000-0008-0000-0200-000038020000}"/>
            </a:ext>
          </a:extLst>
        </xdr:cNvPr>
        <xdr:cNvSpPr txBox="1"/>
      </xdr:nvSpPr>
      <xdr:spPr>
        <a:xfrm>
          <a:off x="13500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126110</xdr:rowOff>
    </xdr:from>
    <xdr:ext cx="405111" cy="259045"/>
    <xdr:sp macro="" textlink="">
      <xdr:nvSpPr>
        <xdr:cNvPr id="569" name="n_4mainValue【保健センター・保健所】&#10;有形固定資産減価償却率">
          <a:extLst>
            <a:ext uri="{FF2B5EF4-FFF2-40B4-BE49-F238E27FC236}">
              <a16:creationId xmlns:a16="http://schemas.microsoft.com/office/drawing/2014/main" id="{00000000-0008-0000-0200-000039020000}"/>
            </a:ext>
          </a:extLst>
        </xdr:cNvPr>
        <xdr:cNvSpPr txBox="1"/>
      </xdr:nvSpPr>
      <xdr:spPr>
        <a:xfrm>
          <a:off x="12611744" y="989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00000000-0008-0000-0200-00003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00000000-0008-0000-0200-00003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00000000-0008-0000-0200-00003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00000000-0008-0000-0200-00003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200-00003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00000000-0008-0000-0200-00003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00000000-0008-0000-0200-00004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00000000-0008-0000-0200-00004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00000000-0008-0000-0200-00004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保健センター・保健所】&#10;一人当たり面積グラフ枠">
          <a:extLst>
            <a:ext uri="{FF2B5EF4-FFF2-40B4-BE49-F238E27FC236}">
              <a16:creationId xmlns:a16="http://schemas.microsoft.com/office/drawing/2014/main" id="{00000000-0008-0000-0200-00004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98298</xdr:rowOff>
    </xdr:from>
    <xdr:to>
      <xdr:col>116</xdr:col>
      <xdr:colOff>62864</xdr:colOff>
      <xdr:row>63</xdr:row>
      <xdr:rowOff>68580</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flipV="1">
          <a:off x="22160864" y="969949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592" name="【保健センター・保健所】&#10;一人当たり面積最小値テキスト">
          <a:extLst>
            <a:ext uri="{FF2B5EF4-FFF2-40B4-BE49-F238E27FC236}">
              <a16:creationId xmlns:a16="http://schemas.microsoft.com/office/drawing/2014/main" id="{00000000-0008-0000-0200-000050020000}"/>
            </a:ext>
          </a:extLst>
        </xdr:cNvPr>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44975</xdr:rowOff>
    </xdr:from>
    <xdr:ext cx="469744" cy="259045"/>
    <xdr:sp macro="" textlink="">
      <xdr:nvSpPr>
        <xdr:cNvPr id="594" name="【保健センター・保健所】&#10;一人当たり面積最大値テキスト">
          <a:extLst>
            <a:ext uri="{FF2B5EF4-FFF2-40B4-BE49-F238E27FC236}">
              <a16:creationId xmlns:a16="http://schemas.microsoft.com/office/drawing/2014/main" id="{00000000-0008-0000-0200-000052020000}"/>
            </a:ext>
          </a:extLst>
        </xdr:cNvPr>
        <xdr:cNvSpPr txBox="1"/>
      </xdr:nvSpPr>
      <xdr:spPr>
        <a:xfrm>
          <a:off x="22199600" y="947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98298</xdr:rowOff>
    </xdr:from>
    <xdr:to>
      <xdr:col>116</xdr:col>
      <xdr:colOff>152400</xdr:colOff>
      <xdr:row>56</xdr:row>
      <xdr:rowOff>98298</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a:off x="22072600" y="969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167657</xdr:rowOff>
    </xdr:from>
    <xdr:ext cx="469744" cy="259045"/>
    <xdr:sp macro="" textlink="">
      <xdr:nvSpPr>
        <xdr:cNvPr id="596" name="【保健センター・保健所】&#10;一人当たり面積平均値テキスト">
          <a:extLst>
            <a:ext uri="{FF2B5EF4-FFF2-40B4-BE49-F238E27FC236}">
              <a16:creationId xmlns:a16="http://schemas.microsoft.com/office/drawing/2014/main" id="{00000000-0008-0000-0200-000054020000}"/>
            </a:ext>
          </a:extLst>
        </xdr:cNvPr>
        <xdr:cNvSpPr txBox="1"/>
      </xdr:nvSpPr>
      <xdr:spPr>
        <a:xfrm>
          <a:off x="22199600" y="1045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17780</xdr:rowOff>
    </xdr:from>
    <xdr:to>
      <xdr:col>116</xdr:col>
      <xdr:colOff>114300</xdr:colOff>
      <xdr:row>61</xdr:row>
      <xdr:rowOff>119380</xdr:rowOff>
    </xdr:to>
    <xdr:sp macro="" textlink="">
      <xdr:nvSpPr>
        <xdr:cNvPr id="597" name="フローチャート: 判断 596">
          <a:extLst>
            <a:ext uri="{FF2B5EF4-FFF2-40B4-BE49-F238E27FC236}">
              <a16:creationId xmlns:a16="http://schemas.microsoft.com/office/drawing/2014/main" id="{00000000-0008-0000-0200-000055020000}"/>
            </a:ext>
          </a:extLst>
        </xdr:cNvPr>
        <xdr:cNvSpPr/>
      </xdr:nvSpPr>
      <xdr:spPr>
        <a:xfrm>
          <a:off x="22110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17780</xdr:rowOff>
    </xdr:from>
    <xdr:to>
      <xdr:col>112</xdr:col>
      <xdr:colOff>38100</xdr:colOff>
      <xdr:row>61</xdr:row>
      <xdr:rowOff>119380</xdr:rowOff>
    </xdr:to>
    <xdr:sp macro="" textlink="">
      <xdr:nvSpPr>
        <xdr:cNvPr id="598" name="フローチャート: 判断 597">
          <a:extLst>
            <a:ext uri="{FF2B5EF4-FFF2-40B4-BE49-F238E27FC236}">
              <a16:creationId xmlns:a16="http://schemas.microsoft.com/office/drawing/2014/main" id="{00000000-0008-0000-0200-000056020000}"/>
            </a:ext>
          </a:extLst>
        </xdr:cNvPr>
        <xdr:cNvSpPr/>
      </xdr:nvSpPr>
      <xdr:spPr>
        <a:xfrm>
          <a:off x="21272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xdr:rowOff>
    </xdr:from>
    <xdr:to>
      <xdr:col>107</xdr:col>
      <xdr:colOff>101600</xdr:colOff>
      <xdr:row>61</xdr:row>
      <xdr:rowOff>114808</xdr:rowOff>
    </xdr:to>
    <xdr:sp macro="" textlink="">
      <xdr:nvSpPr>
        <xdr:cNvPr id="599" name="フローチャート: 判断 598">
          <a:extLst>
            <a:ext uri="{FF2B5EF4-FFF2-40B4-BE49-F238E27FC236}">
              <a16:creationId xmlns:a16="http://schemas.microsoft.com/office/drawing/2014/main" id="{00000000-0008-0000-0200-000057020000}"/>
            </a:ext>
          </a:extLst>
        </xdr:cNvPr>
        <xdr:cNvSpPr/>
      </xdr:nvSpPr>
      <xdr:spPr>
        <a:xfrm>
          <a:off x="20383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61214</xdr:rowOff>
    </xdr:from>
    <xdr:to>
      <xdr:col>102</xdr:col>
      <xdr:colOff>165100</xdr:colOff>
      <xdr:row>61</xdr:row>
      <xdr:rowOff>162814</xdr:rowOff>
    </xdr:to>
    <xdr:sp macro="" textlink="">
      <xdr:nvSpPr>
        <xdr:cNvPr id="600" name="フローチャート: 判断 599">
          <a:extLst>
            <a:ext uri="{FF2B5EF4-FFF2-40B4-BE49-F238E27FC236}">
              <a16:creationId xmlns:a16="http://schemas.microsoft.com/office/drawing/2014/main" id="{00000000-0008-0000-0200-000058020000}"/>
            </a:ext>
          </a:extLst>
        </xdr:cNvPr>
        <xdr:cNvSpPr/>
      </xdr:nvSpPr>
      <xdr:spPr>
        <a:xfrm>
          <a:off x="194945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31496</xdr:rowOff>
    </xdr:from>
    <xdr:to>
      <xdr:col>98</xdr:col>
      <xdr:colOff>38100</xdr:colOff>
      <xdr:row>61</xdr:row>
      <xdr:rowOff>133096</xdr:rowOff>
    </xdr:to>
    <xdr:sp macro="" textlink="">
      <xdr:nvSpPr>
        <xdr:cNvPr id="601" name="フローチャート: 判断 600">
          <a:extLst>
            <a:ext uri="{FF2B5EF4-FFF2-40B4-BE49-F238E27FC236}">
              <a16:creationId xmlns:a16="http://schemas.microsoft.com/office/drawing/2014/main" id="{00000000-0008-0000-0200-000059020000}"/>
            </a:ext>
          </a:extLst>
        </xdr:cNvPr>
        <xdr:cNvSpPr/>
      </xdr:nvSpPr>
      <xdr:spPr>
        <a:xfrm>
          <a:off x="18605500" y="1048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200-00005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200-00005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154940</xdr:rowOff>
    </xdr:from>
    <xdr:to>
      <xdr:col>116</xdr:col>
      <xdr:colOff>114300</xdr:colOff>
      <xdr:row>60</xdr:row>
      <xdr:rowOff>85090</xdr:rowOff>
    </xdr:to>
    <xdr:sp macro="" textlink="">
      <xdr:nvSpPr>
        <xdr:cNvPr id="607" name="楕円 606">
          <a:extLst>
            <a:ext uri="{FF2B5EF4-FFF2-40B4-BE49-F238E27FC236}">
              <a16:creationId xmlns:a16="http://schemas.microsoft.com/office/drawing/2014/main" id="{00000000-0008-0000-0200-00005F020000}"/>
            </a:ext>
          </a:extLst>
        </xdr:cNvPr>
        <xdr:cNvSpPr/>
      </xdr:nvSpPr>
      <xdr:spPr>
        <a:xfrm>
          <a:off x="221107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6367</xdr:rowOff>
    </xdr:from>
    <xdr:ext cx="469744" cy="259045"/>
    <xdr:sp macro="" textlink="">
      <xdr:nvSpPr>
        <xdr:cNvPr id="608" name="【保健センター・保健所】&#10;一人当たり面積該当値テキスト">
          <a:extLst>
            <a:ext uri="{FF2B5EF4-FFF2-40B4-BE49-F238E27FC236}">
              <a16:creationId xmlns:a16="http://schemas.microsoft.com/office/drawing/2014/main" id="{00000000-0008-0000-0200-000060020000}"/>
            </a:ext>
          </a:extLst>
        </xdr:cNvPr>
        <xdr:cNvSpPr txBox="1"/>
      </xdr:nvSpPr>
      <xdr:spPr>
        <a:xfrm>
          <a:off x="22199600" y="1012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4064</xdr:rowOff>
    </xdr:from>
    <xdr:to>
      <xdr:col>112</xdr:col>
      <xdr:colOff>38100</xdr:colOff>
      <xdr:row>60</xdr:row>
      <xdr:rowOff>105664</xdr:rowOff>
    </xdr:to>
    <xdr:sp macro="" textlink="">
      <xdr:nvSpPr>
        <xdr:cNvPr id="609" name="楕円 608">
          <a:extLst>
            <a:ext uri="{FF2B5EF4-FFF2-40B4-BE49-F238E27FC236}">
              <a16:creationId xmlns:a16="http://schemas.microsoft.com/office/drawing/2014/main" id="{00000000-0008-0000-0200-000061020000}"/>
            </a:ext>
          </a:extLst>
        </xdr:cNvPr>
        <xdr:cNvSpPr/>
      </xdr:nvSpPr>
      <xdr:spPr>
        <a:xfrm>
          <a:off x="21272500" y="102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34290</xdr:rowOff>
    </xdr:from>
    <xdr:to>
      <xdr:col>116</xdr:col>
      <xdr:colOff>63500</xdr:colOff>
      <xdr:row>60</xdr:row>
      <xdr:rowOff>54864</xdr:rowOff>
    </xdr:to>
    <xdr:cxnSp macro="">
      <xdr:nvCxnSpPr>
        <xdr:cNvPr id="610" name="直線コネクタ 609">
          <a:extLst>
            <a:ext uri="{FF2B5EF4-FFF2-40B4-BE49-F238E27FC236}">
              <a16:creationId xmlns:a16="http://schemas.microsoft.com/office/drawing/2014/main" id="{00000000-0008-0000-0200-000062020000}"/>
            </a:ext>
          </a:extLst>
        </xdr:cNvPr>
        <xdr:cNvCxnSpPr/>
      </xdr:nvCxnSpPr>
      <xdr:spPr>
        <a:xfrm flipV="1">
          <a:off x="21323300" y="10321290"/>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20066</xdr:rowOff>
    </xdr:from>
    <xdr:to>
      <xdr:col>107</xdr:col>
      <xdr:colOff>101600</xdr:colOff>
      <xdr:row>60</xdr:row>
      <xdr:rowOff>121666</xdr:rowOff>
    </xdr:to>
    <xdr:sp macro="" textlink="">
      <xdr:nvSpPr>
        <xdr:cNvPr id="611" name="楕円 610">
          <a:extLst>
            <a:ext uri="{FF2B5EF4-FFF2-40B4-BE49-F238E27FC236}">
              <a16:creationId xmlns:a16="http://schemas.microsoft.com/office/drawing/2014/main" id="{00000000-0008-0000-0200-000063020000}"/>
            </a:ext>
          </a:extLst>
        </xdr:cNvPr>
        <xdr:cNvSpPr/>
      </xdr:nvSpPr>
      <xdr:spPr>
        <a:xfrm>
          <a:off x="20383500" y="1030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54864</xdr:rowOff>
    </xdr:from>
    <xdr:to>
      <xdr:col>111</xdr:col>
      <xdr:colOff>177800</xdr:colOff>
      <xdr:row>60</xdr:row>
      <xdr:rowOff>70866</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flipV="1">
          <a:off x="20434300" y="1034186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36068</xdr:rowOff>
    </xdr:from>
    <xdr:to>
      <xdr:col>102</xdr:col>
      <xdr:colOff>165100</xdr:colOff>
      <xdr:row>60</xdr:row>
      <xdr:rowOff>137668</xdr:rowOff>
    </xdr:to>
    <xdr:sp macro="" textlink="">
      <xdr:nvSpPr>
        <xdr:cNvPr id="613" name="楕円 612">
          <a:extLst>
            <a:ext uri="{FF2B5EF4-FFF2-40B4-BE49-F238E27FC236}">
              <a16:creationId xmlns:a16="http://schemas.microsoft.com/office/drawing/2014/main" id="{00000000-0008-0000-0200-000065020000}"/>
            </a:ext>
          </a:extLst>
        </xdr:cNvPr>
        <xdr:cNvSpPr/>
      </xdr:nvSpPr>
      <xdr:spPr>
        <a:xfrm>
          <a:off x="19494500" y="1032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70866</xdr:rowOff>
    </xdr:from>
    <xdr:to>
      <xdr:col>107</xdr:col>
      <xdr:colOff>50800</xdr:colOff>
      <xdr:row>60</xdr:row>
      <xdr:rowOff>86868</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flipV="1">
          <a:off x="19545300" y="1035786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54356</xdr:rowOff>
    </xdr:from>
    <xdr:to>
      <xdr:col>98</xdr:col>
      <xdr:colOff>38100</xdr:colOff>
      <xdr:row>60</xdr:row>
      <xdr:rowOff>155956</xdr:rowOff>
    </xdr:to>
    <xdr:sp macro="" textlink="">
      <xdr:nvSpPr>
        <xdr:cNvPr id="615" name="楕円 614">
          <a:extLst>
            <a:ext uri="{FF2B5EF4-FFF2-40B4-BE49-F238E27FC236}">
              <a16:creationId xmlns:a16="http://schemas.microsoft.com/office/drawing/2014/main" id="{00000000-0008-0000-0200-000067020000}"/>
            </a:ext>
          </a:extLst>
        </xdr:cNvPr>
        <xdr:cNvSpPr/>
      </xdr:nvSpPr>
      <xdr:spPr>
        <a:xfrm>
          <a:off x="18605500" y="1034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86868</xdr:rowOff>
    </xdr:from>
    <xdr:to>
      <xdr:col>102</xdr:col>
      <xdr:colOff>114300</xdr:colOff>
      <xdr:row>60</xdr:row>
      <xdr:rowOff>105156</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flipV="1">
          <a:off x="18656300" y="103738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110507</xdr:rowOff>
    </xdr:from>
    <xdr:ext cx="469744" cy="259045"/>
    <xdr:sp macro="" textlink="">
      <xdr:nvSpPr>
        <xdr:cNvPr id="617" name="n_1aveValue【保健センター・保健所】&#10;一人当たり面積">
          <a:extLst>
            <a:ext uri="{FF2B5EF4-FFF2-40B4-BE49-F238E27FC236}">
              <a16:creationId xmlns:a16="http://schemas.microsoft.com/office/drawing/2014/main" id="{00000000-0008-0000-0200-000069020000}"/>
            </a:ext>
          </a:extLst>
        </xdr:cNvPr>
        <xdr:cNvSpPr txBox="1"/>
      </xdr:nvSpPr>
      <xdr:spPr>
        <a:xfrm>
          <a:off x="210757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105935</xdr:rowOff>
    </xdr:from>
    <xdr:ext cx="469744" cy="259045"/>
    <xdr:sp macro="" textlink="">
      <xdr:nvSpPr>
        <xdr:cNvPr id="618" name="n_2aveValue【保健センター・保健所】&#10;一人当たり面積">
          <a:extLst>
            <a:ext uri="{FF2B5EF4-FFF2-40B4-BE49-F238E27FC236}">
              <a16:creationId xmlns:a16="http://schemas.microsoft.com/office/drawing/2014/main" id="{00000000-0008-0000-0200-00006A020000}"/>
            </a:ext>
          </a:extLst>
        </xdr:cNvPr>
        <xdr:cNvSpPr txBox="1"/>
      </xdr:nvSpPr>
      <xdr:spPr>
        <a:xfrm>
          <a:off x="20199427" y="1056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153941</xdr:rowOff>
    </xdr:from>
    <xdr:ext cx="469744" cy="259045"/>
    <xdr:sp macro="" textlink="">
      <xdr:nvSpPr>
        <xdr:cNvPr id="619" name="n_3aveValue【保健センター・保健所】&#10;一人当たり面積">
          <a:extLst>
            <a:ext uri="{FF2B5EF4-FFF2-40B4-BE49-F238E27FC236}">
              <a16:creationId xmlns:a16="http://schemas.microsoft.com/office/drawing/2014/main" id="{00000000-0008-0000-0200-00006B020000}"/>
            </a:ext>
          </a:extLst>
        </xdr:cNvPr>
        <xdr:cNvSpPr txBox="1"/>
      </xdr:nvSpPr>
      <xdr:spPr>
        <a:xfrm>
          <a:off x="19310427" y="1061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124223</xdr:rowOff>
    </xdr:from>
    <xdr:ext cx="469744" cy="259045"/>
    <xdr:sp macro="" textlink="">
      <xdr:nvSpPr>
        <xdr:cNvPr id="620" name="n_4aveValue【保健センター・保健所】&#10;一人当たり面積">
          <a:extLst>
            <a:ext uri="{FF2B5EF4-FFF2-40B4-BE49-F238E27FC236}">
              <a16:creationId xmlns:a16="http://schemas.microsoft.com/office/drawing/2014/main" id="{00000000-0008-0000-0200-00006C020000}"/>
            </a:ext>
          </a:extLst>
        </xdr:cNvPr>
        <xdr:cNvSpPr txBox="1"/>
      </xdr:nvSpPr>
      <xdr:spPr>
        <a:xfrm>
          <a:off x="18421427" y="1058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122191</xdr:rowOff>
    </xdr:from>
    <xdr:ext cx="469744" cy="259045"/>
    <xdr:sp macro="" textlink="">
      <xdr:nvSpPr>
        <xdr:cNvPr id="621" name="n_1mainValue【保健センター・保健所】&#10;一人当たり面積">
          <a:extLst>
            <a:ext uri="{FF2B5EF4-FFF2-40B4-BE49-F238E27FC236}">
              <a16:creationId xmlns:a16="http://schemas.microsoft.com/office/drawing/2014/main" id="{00000000-0008-0000-0200-00006D020000}"/>
            </a:ext>
          </a:extLst>
        </xdr:cNvPr>
        <xdr:cNvSpPr txBox="1"/>
      </xdr:nvSpPr>
      <xdr:spPr>
        <a:xfrm>
          <a:off x="21075727" y="100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138193</xdr:rowOff>
    </xdr:from>
    <xdr:ext cx="469744" cy="259045"/>
    <xdr:sp macro="" textlink="">
      <xdr:nvSpPr>
        <xdr:cNvPr id="622" name="n_2mainValue【保健センター・保健所】&#10;一人当たり面積">
          <a:extLst>
            <a:ext uri="{FF2B5EF4-FFF2-40B4-BE49-F238E27FC236}">
              <a16:creationId xmlns:a16="http://schemas.microsoft.com/office/drawing/2014/main" id="{00000000-0008-0000-0200-00006E020000}"/>
            </a:ext>
          </a:extLst>
        </xdr:cNvPr>
        <xdr:cNvSpPr txBox="1"/>
      </xdr:nvSpPr>
      <xdr:spPr>
        <a:xfrm>
          <a:off x="20199427" y="1008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154195</xdr:rowOff>
    </xdr:from>
    <xdr:ext cx="469744" cy="259045"/>
    <xdr:sp macro="" textlink="">
      <xdr:nvSpPr>
        <xdr:cNvPr id="623" name="n_3mainValue【保健センター・保健所】&#10;一人当たり面積">
          <a:extLst>
            <a:ext uri="{FF2B5EF4-FFF2-40B4-BE49-F238E27FC236}">
              <a16:creationId xmlns:a16="http://schemas.microsoft.com/office/drawing/2014/main" id="{00000000-0008-0000-0200-00006F020000}"/>
            </a:ext>
          </a:extLst>
        </xdr:cNvPr>
        <xdr:cNvSpPr txBox="1"/>
      </xdr:nvSpPr>
      <xdr:spPr>
        <a:xfrm>
          <a:off x="19310427" y="1009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1033</xdr:rowOff>
    </xdr:from>
    <xdr:ext cx="469744" cy="259045"/>
    <xdr:sp macro="" textlink="">
      <xdr:nvSpPr>
        <xdr:cNvPr id="624" name="n_4mainValue【保健センター・保健所】&#10;一人当たり面積">
          <a:extLst>
            <a:ext uri="{FF2B5EF4-FFF2-40B4-BE49-F238E27FC236}">
              <a16:creationId xmlns:a16="http://schemas.microsoft.com/office/drawing/2014/main" id="{00000000-0008-0000-0200-000070020000}"/>
            </a:ext>
          </a:extLst>
        </xdr:cNvPr>
        <xdr:cNvSpPr txBox="1"/>
      </xdr:nvSpPr>
      <xdr:spPr>
        <a:xfrm>
          <a:off x="18421427" y="1011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00000000-0008-0000-0200-00007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00000000-0008-0000-0200-00007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00000000-0008-0000-0200-00007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200-00007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200-00007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200-00007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200-00007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00000000-0008-0000-0200-00007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a:extLst>
            <a:ext uri="{FF2B5EF4-FFF2-40B4-BE49-F238E27FC236}">
              <a16:creationId xmlns:a16="http://schemas.microsoft.com/office/drawing/2014/main" id="{00000000-0008-0000-0200-00008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38100</xdr:rowOff>
    </xdr:from>
    <xdr:to>
      <xdr:col>85</xdr:col>
      <xdr:colOff>126364</xdr:colOff>
      <xdr:row>86</xdr:row>
      <xdr:rowOff>114300</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flipV="1">
          <a:off x="16318864" y="1323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0" name="【消防施設】&#10;有形固定資産減価償却率最小値テキスト">
          <a:extLst>
            <a:ext uri="{FF2B5EF4-FFF2-40B4-BE49-F238E27FC236}">
              <a16:creationId xmlns:a16="http://schemas.microsoft.com/office/drawing/2014/main" id="{00000000-0008-0000-0200-00008A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156227</xdr:rowOff>
    </xdr:from>
    <xdr:ext cx="405111" cy="259045"/>
    <xdr:sp macro="" textlink="">
      <xdr:nvSpPr>
        <xdr:cNvPr id="652" name="【消防施設】&#10;有形固定資産減価償却率最大値テキスト">
          <a:extLst>
            <a:ext uri="{FF2B5EF4-FFF2-40B4-BE49-F238E27FC236}">
              <a16:creationId xmlns:a16="http://schemas.microsoft.com/office/drawing/2014/main" id="{00000000-0008-0000-0200-00008C020000}"/>
            </a:ext>
          </a:extLst>
        </xdr:cNvPr>
        <xdr:cNvSpPr txBox="1"/>
      </xdr:nvSpPr>
      <xdr:spPr>
        <a:xfrm>
          <a:off x="1635760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38100</xdr:rowOff>
    </xdr:from>
    <xdr:to>
      <xdr:col>86</xdr:col>
      <xdr:colOff>25400</xdr:colOff>
      <xdr:row>77</xdr:row>
      <xdr:rowOff>38100</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6230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91457</xdr:rowOff>
    </xdr:from>
    <xdr:ext cx="405111" cy="259045"/>
    <xdr:sp macro="" textlink="">
      <xdr:nvSpPr>
        <xdr:cNvPr id="654" name="【消防施設】&#10;有形固定資産減価償却率平均値テキスト">
          <a:extLst>
            <a:ext uri="{FF2B5EF4-FFF2-40B4-BE49-F238E27FC236}">
              <a16:creationId xmlns:a16="http://schemas.microsoft.com/office/drawing/2014/main" id="{00000000-0008-0000-0200-00008E020000}"/>
            </a:ext>
          </a:extLst>
        </xdr:cNvPr>
        <xdr:cNvSpPr txBox="1"/>
      </xdr:nvSpPr>
      <xdr:spPr>
        <a:xfrm>
          <a:off x="16357600" y="1415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655" name="フローチャート: 判断 654">
          <a:extLst>
            <a:ext uri="{FF2B5EF4-FFF2-40B4-BE49-F238E27FC236}">
              <a16:creationId xmlns:a16="http://schemas.microsoft.com/office/drawing/2014/main" id="{00000000-0008-0000-0200-00008F020000}"/>
            </a:ext>
          </a:extLst>
        </xdr:cNvPr>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74930</xdr:rowOff>
    </xdr:from>
    <xdr:to>
      <xdr:col>81</xdr:col>
      <xdr:colOff>101600</xdr:colOff>
      <xdr:row>83</xdr:row>
      <xdr:rowOff>5080</xdr:rowOff>
    </xdr:to>
    <xdr:sp macro="" textlink="">
      <xdr:nvSpPr>
        <xdr:cNvPr id="656" name="フローチャート: 判断 655">
          <a:extLst>
            <a:ext uri="{FF2B5EF4-FFF2-40B4-BE49-F238E27FC236}">
              <a16:creationId xmlns:a16="http://schemas.microsoft.com/office/drawing/2014/main" id="{00000000-0008-0000-0200-000090020000}"/>
            </a:ext>
          </a:extLst>
        </xdr:cNvPr>
        <xdr:cNvSpPr/>
      </xdr:nvSpPr>
      <xdr:spPr>
        <a:xfrm>
          <a:off x="15430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80645</xdr:rowOff>
    </xdr:from>
    <xdr:to>
      <xdr:col>76</xdr:col>
      <xdr:colOff>165100</xdr:colOff>
      <xdr:row>83</xdr:row>
      <xdr:rowOff>10795</xdr:rowOff>
    </xdr:to>
    <xdr:sp macro="" textlink="">
      <xdr:nvSpPr>
        <xdr:cNvPr id="657" name="フローチャート: 判断 656">
          <a:extLst>
            <a:ext uri="{FF2B5EF4-FFF2-40B4-BE49-F238E27FC236}">
              <a16:creationId xmlns:a16="http://schemas.microsoft.com/office/drawing/2014/main" id="{00000000-0008-0000-0200-000091020000}"/>
            </a:ext>
          </a:extLst>
        </xdr:cNvPr>
        <xdr:cNvSpPr/>
      </xdr:nvSpPr>
      <xdr:spPr>
        <a:xfrm>
          <a:off x="14541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658" name="フローチャート: 判断 657">
          <a:extLst>
            <a:ext uri="{FF2B5EF4-FFF2-40B4-BE49-F238E27FC236}">
              <a16:creationId xmlns:a16="http://schemas.microsoft.com/office/drawing/2014/main" id="{00000000-0008-0000-0200-000092020000}"/>
            </a:ext>
          </a:extLst>
        </xdr:cNvPr>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143511</xdr:rowOff>
    </xdr:from>
    <xdr:to>
      <xdr:col>67</xdr:col>
      <xdr:colOff>101600</xdr:colOff>
      <xdr:row>82</xdr:row>
      <xdr:rowOff>73661</xdr:rowOff>
    </xdr:to>
    <xdr:sp macro="" textlink="">
      <xdr:nvSpPr>
        <xdr:cNvPr id="659" name="フローチャート: 判断 658">
          <a:extLst>
            <a:ext uri="{FF2B5EF4-FFF2-40B4-BE49-F238E27FC236}">
              <a16:creationId xmlns:a16="http://schemas.microsoft.com/office/drawing/2014/main" id="{00000000-0008-0000-0200-000093020000}"/>
            </a:ext>
          </a:extLst>
        </xdr:cNvPr>
        <xdr:cNvSpPr/>
      </xdr:nvSpPr>
      <xdr:spPr>
        <a:xfrm>
          <a:off x="127635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200-00009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97789</xdr:rowOff>
    </xdr:from>
    <xdr:to>
      <xdr:col>85</xdr:col>
      <xdr:colOff>177800</xdr:colOff>
      <xdr:row>80</xdr:row>
      <xdr:rowOff>27939</xdr:rowOff>
    </xdr:to>
    <xdr:sp macro="" textlink="">
      <xdr:nvSpPr>
        <xdr:cNvPr id="665" name="楕円 664">
          <a:extLst>
            <a:ext uri="{FF2B5EF4-FFF2-40B4-BE49-F238E27FC236}">
              <a16:creationId xmlns:a16="http://schemas.microsoft.com/office/drawing/2014/main" id="{00000000-0008-0000-0200-000099020000}"/>
            </a:ext>
          </a:extLst>
        </xdr:cNvPr>
        <xdr:cNvSpPr/>
      </xdr:nvSpPr>
      <xdr:spPr>
        <a:xfrm>
          <a:off x="16268700" y="1364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120666</xdr:rowOff>
    </xdr:from>
    <xdr:ext cx="405111" cy="259045"/>
    <xdr:sp macro="" textlink="">
      <xdr:nvSpPr>
        <xdr:cNvPr id="666" name="【消防施設】&#10;有形固定資産減価償却率該当値テキスト">
          <a:extLst>
            <a:ext uri="{FF2B5EF4-FFF2-40B4-BE49-F238E27FC236}">
              <a16:creationId xmlns:a16="http://schemas.microsoft.com/office/drawing/2014/main" id="{00000000-0008-0000-0200-00009A020000}"/>
            </a:ext>
          </a:extLst>
        </xdr:cNvPr>
        <xdr:cNvSpPr txBox="1"/>
      </xdr:nvSpPr>
      <xdr:spPr>
        <a:xfrm>
          <a:off x="16357600" y="1349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53975</xdr:rowOff>
    </xdr:from>
    <xdr:to>
      <xdr:col>81</xdr:col>
      <xdr:colOff>101600</xdr:colOff>
      <xdr:row>79</xdr:row>
      <xdr:rowOff>155575</xdr:rowOff>
    </xdr:to>
    <xdr:sp macro="" textlink="">
      <xdr:nvSpPr>
        <xdr:cNvPr id="667" name="楕円 666">
          <a:extLst>
            <a:ext uri="{FF2B5EF4-FFF2-40B4-BE49-F238E27FC236}">
              <a16:creationId xmlns:a16="http://schemas.microsoft.com/office/drawing/2014/main" id="{00000000-0008-0000-0200-00009B020000}"/>
            </a:ext>
          </a:extLst>
        </xdr:cNvPr>
        <xdr:cNvSpPr/>
      </xdr:nvSpPr>
      <xdr:spPr>
        <a:xfrm>
          <a:off x="15430500" y="1359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104775</xdr:rowOff>
    </xdr:from>
    <xdr:to>
      <xdr:col>85</xdr:col>
      <xdr:colOff>127000</xdr:colOff>
      <xdr:row>79</xdr:row>
      <xdr:rowOff>148589</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a:off x="15481300" y="13649325"/>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63500</xdr:rowOff>
    </xdr:from>
    <xdr:to>
      <xdr:col>76</xdr:col>
      <xdr:colOff>165100</xdr:colOff>
      <xdr:row>79</xdr:row>
      <xdr:rowOff>165100</xdr:rowOff>
    </xdr:to>
    <xdr:sp macro="" textlink="">
      <xdr:nvSpPr>
        <xdr:cNvPr id="669" name="楕円 668">
          <a:extLst>
            <a:ext uri="{FF2B5EF4-FFF2-40B4-BE49-F238E27FC236}">
              <a16:creationId xmlns:a16="http://schemas.microsoft.com/office/drawing/2014/main" id="{00000000-0008-0000-0200-00009D020000}"/>
            </a:ext>
          </a:extLst>
        </xdr:cNvPr>
        <xdr:cNvSpPr/>
      </xdr:nvSpPr>
      <xdr:spPr>
        <a:xfrm>
          <a:off x="14541500" y="136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104775</xdr:rowOff>
    </xdr:from>
    <xdr:to>
      <xdr:col>81</xdr:col>
      <xdr:colOff>50800</xdr:colOff>
      <xdr:row>79</xdr:row>
      <xdr:rowOff>114300</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flipV="1">
          <a:off x="14592300" y="136493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65405</xdr:rowOff>
    </xdr:from>
    <xdr:to>
      <xdr:col>72</xdr:col>
      <xdr:colOff>38100</xdr:colOff>
      <xdr:row>79</xdr:row>
      <xdr:rowOff>167005</xdr:rowOff>
    </xdr:to>
    <xdr:sp macro="" textlink="">
      <xdr:nvSpPr>
        <xdr:cNvPr id="671" name="楕円 670">
          <a:extLst>
            <a:ext uri="{FF2B5EF4-FFF2-40B4-BE49-F238E27FC236}">
              <a16:creationId xmlns:a16="http://schemas.microsoft.com/office/drawing/2014/main" id="{00000000-0008-0000-0200-00009F020000}"/>
            </a:ext>
          </a:extLst>
        </xdr:cNvPr>
        <xdr:cNvSpPr/>
      </xdr:nvSpPr>
      <xdr:spPr>
        <a:xfrm>
          <a:off x="13652500" y="136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114300</xdr:rowOff>
    </xdr:from>
    <xdr:to>
      <xdr:col>76</xdr:col>
      <xdr:colOff>114300</xdr:colOff>
      <xdr:row>79</xdr:row>
      <xdr:rowOff>116205</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flipV="1">
          <a:off x="13703300" y="136588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15875</xdr:rowOff>
    </xdr:from>
    <xdr:to>
      <xdr:col>67</xdr:col>
      <xdr:colOff>101600</xdr:colOff>
      <xdr:row>80</xdr:row>
      <xdr:rowOff>117475</xdr:rowOff>
    </xdr:to>
    <xdr:sp macro="" textlink="">
      <xdr:nvSpPr>
        <xdr:cNvPr id="673" name="楕円 672">
          <a:extLst>
            <a:ext uri="{FF2B5EF4-FFF2-40B4-BE49-F238E27FC236}">
              <a16:creationId xmlns:a16="http://schemas.microsoft.com/office/drawing/2014/main" id="{00000000-0008-0000-0200-0000A1020000}"/>
            </a:ext>
          </a:extLst>
        </xdr:cNvPr>
        <xdr:cNvSpPr/>
      </xdr:nvSpPr>
      <xdr:spPr>
        <a:xfrm>
          <a:off x="127635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116205</xdr:rowOff>
    </xdr:from>
    <xdr:to>
      <xdr:col>71</xdr:col>
      <xdr:colOff>177800</xdr:colOff>
      <xdr:row>80</xdr:row>
      <xdr:rowOff>66675</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flipV="1">
          <a:off x="12814300" y="13660755"/>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167657</xdr:rowOff>
    </xdr:from>
    <xdr:ext cx="405111" cy="259045"/>
    <xdr:sp macro="" textlink="">
      <xdr:nvSpPr>
        <xdr:cNvPr id="675" name="n_1aveValue【消防施設】&#10;有形固定資産減価償却率">
          <a:extLst>
            <a:ext uri="{FF2B5EF4-FFF2-40B4-BE49-F238E27FC236}">
              <a16:creationId xmlns:a16="http://schemas.microsoft.com/office/drawing/2014/main" id="{00000000-0008-0000-0200-0000A3020000}"/>
            </a:ext>
          </a:extLst>
        </xdr:cNvPr>
        <xdr:cNvSpPr txBox="1"/>
      </xdr:nvSpPr>
      <xdr:spPr>
        <a:xfrm>
          <a:off x="152660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1922</xdr:rowOff>
    </xdr:from>
    <xdr:ext cx="405111" cy="259045"/>
    <xdr:sp macro="" textlink="">
      <xdr:nvSpPr>
        <xdr:cNvPr id="676" name="n_2aveValue【消防施設】&#10;有形固定資産減価償却率">
          <a:extLst>
            <a:ext uri="{FF2B5EF4-FFF2-40B4-BE49-F238E27FC236}">
              <a16:creationId xmlns:a16="http://schemas.microsoft.com/office/drawing/2014/main" id="{00000000-0008-0000-0200-0000A4020000}"/>
            </a:ext>
          </a:extLst>
        </xdr:cNvPr>
        <xdr:cNvSpPr txBox="1"/>
      </xdr:nvSpPr>
      <xdr:spPr>
        <a:xfrm>
          <a:off x="14389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34307</xdr:rowOff>
    </xdr:from>
    <xdr:ext cx="405111" cy="259045"/>
    <xdr:sp macro="" textlink="">
      <xdr:nvSpPr>
        <xdr:cNvPr id="677" name="n_3aveValue【消防施設】&#10;有形固定資産減価償却率">
          <a:extLst>
            <a:ext uri="{FF2B5EF4-FFF2-40B4-BE49-F238E27FC236}">
              <a16:creationId xmlns:a16="http://schemas.microsoft.com/office/drawing/2014/main" id="{00000000-0008-0000-0200-0000A5020000}"/>
            </a:ext>
          </a:extLst>
        </xdr:cNvPr>
        <xdr:cNvSpPr txBox="1"/>
      </xdr:nvSpPr>
      <xdr:spPr>
        <a:xfrm>
          <a:off x="13500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64788</xdr:rowOff>
    </xdr:from>
    <xdr:ext cx="405111" cy="259045"/>
    <xdr:sp macro="" textlink="">
      <xdr:nvSpPr>
        <xdr:cNvPr id="678" name="n_4aveValue【消防施設】&#10;有形固定資産減価償却率">
          <a:extLst>
            <a:ext uri="{FF2B5EF4-FFF2-40B4-BE49-F238E27FC236}">
              <a16:creationId xmlns:a16="http://schemas.microsoft.com/office/drawing/2014/main" id="{00000000-0008-0000-0200-0000A6020000}"/>
            </a:ext>
          </a:extLst>
        </xdr:cNvPr>
        <xdr:cNvSpPr txBox="1"/>
      </xdr:nvSpPr>
      <xdr:spPr>
        <a:xfrm>
          <a:off x="12611744" y="1412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652</xdr:rowOff>
    </xdr:from>
    <xdr:ext cx="405111" cy="259045"/>
    <xdr:sp macro="" textlink="">
      <xdr:nvSpPr>
        <xdr:cNvPr id="679" name="n_1mainValue【消防施設】&#10;有形固定資産減価償却率">
          <a:extLst>
            <a:ext uri="{FF2B5EF4-FFF2-40B4-BE49-F238E27FC236}">
              <a16:creationId xmlns:a16="http://schemas.microsoft.com/office/drawing/2014/main" id="{00000000-0008-0000-0200-0000A7020000}"/>
            </a:ext>
          </a:extLst>
        </xdr:cNvPr>
        <xdr:cNvSpPr txBox="1"/>
      </xdr:nvSpPr>
      <xdr:spPr>
        <a:xfrm>
          <a:off x="15266044" y="1337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10177</xdr:rowOff>
    </xdr:from>
    <xdr:ext cx="405111" cy="259045"/>
    <xdr:sp macro="" textlink="">
      <xdr:nvSpPr>
        <xdr:cNvPr id="680" name="n_2mainValue【消防施設】&#10;有形固定資産減価償却率">
          <a:extLst>
            <a:ext uri="{FF2B5EF4-FFF2-40B4-BE49-F238E27FC236}">
              <a16:creationId xmlns:a16="http://schemas.microsoft.com/office/drawing/2014/main" id="{00000000-0008-0000-0200-0000A8020000}"/>
            </a:ext>
          </a:extLst>
        </xdr:cNvPr>
        <xdr:cNvSpPr txBox="1"/>
      </xdr:nvSpPr>
      <xdr:spPr>
        <a:xfrm>
          <a:off x="14389744" y="1338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12082</xdr:rowOff>
    </xdr:from>
    <xdr:ext cx="405111" cy="259045"/>
    <xdr:sp macro="" textlink="">
      <xdr:nvSpPr>
        <xdr:cNvPr id="681" name="n_3mainValue【消防施設】&#10;有形固定資産減価償却率">
          <a:extLst>
            <a:ext uri="{FF2B5EF4-FFF2-40B4-BE49-F238E27FC236}">
              <a16:creationId xmlns:a16="http://schemas.microsoft.com/office/drawing/2014/main" id="{00000000-0008-0000-0200-0000A9020000}"/>
            </a:ext>
          </a:extLst>
        </xdr:cNvPr>
        <xdr:cNvSpPr txBox="1"/>
      </xdr:nvSpPr>
      <xdr:spPr>
        <a:xfrm>
          <a:off x="13500744" y="1338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134002</xdr:rowOff>
    </xdr:from>
    <xdr:ext cx="405111" cy="259045"/>
    <xdr:sp macro="" textlink="">
      <xdr:nvSpPr>
        <xdr:cNvPr id="682" name="n_4mainValue【消防施設】&#10;有形固定資産減価償却率">
          <a:extLst>
            <a:ext uri="{FF2B5EF4-FFF2-40B4-BE49-F238E27FC236}">
              <a16:creationId xmlns:a16="http://schemas.microsoft.com/office/drawing/2014/main" id="{00000000-0008-0000-0200-0000AA020000}"/>
            </a:ext>
          </a:extLst>
        </xdr:cNvPr>
        <xdr:cNvSpPr txBox="1"/>
      </xdr:nvSpPr>
      <xdr:spPr>
        <a:xfrm>
          <a:off x="126117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00000000-0008-0000-0200-0000A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00000000-0008-0000-0200-0000A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00000000-0008-0000-0200-0000A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00000000-0008-0000-0200-0000A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00000000-0008-0000-0200-0000A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200-0000B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200-0000B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00000000-0008-0000-0200-0000B2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00000000-0008-0000-0200-0000B3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00000000-0008-0000-0200-0000BC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00000000-0008-0000-0200-0000BE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00000000-0008-0000-0200-0000C1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140970</xdr:rowOff>
    </xdr:from>
    <xdr:to>
      <xdr:col>116</xdr:col>
      <xdr:colOff>62864</xdr:colOff>
      <xdr:row>86</xdr:row>
      <xdr:rowOff>99061</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flipV="1">
          <a:off x="22160864" y="13342620"/>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07" name="【消防施設】&#10;一人当たり面積最小値テキスト">
          <a:extLst>
            <a:ext uri="{FF2B5EF4-FFF2-40B4-BE49-F238E27FC236}">
              <a16:creationId xmlns:a16="http://schemas.microsoft.com/office/drawing/2014/main" id="{00000000-0008-0000-0200-0000C3020000}"/>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87647</xdr:rowOff>
    </xdr:from>
    <xdr:ext cx="469744" cy="259045"/>
    <xdr:sp macro="" textlink="">
      <xdr:nvSpPr>
        <xdr:cNvPr id="709" name="【消防施設】&#10;一人当たり面積最大値テキスト">
          <a:extLst>
            <a:ext uri="{FF2B5EF4-FFF2-40B4-BE49-F238E27FC236}">
              <a16:creationId xmlns:a16="http://schemas.microsoft.com/office/drawing/2014/main" id="{00000000-0008-0000-0200-0000C5020000}"/>
            </a:ext>
          </a:extLst>
        </xdr:cNvPr>
        <xdr:cNvSpPr txBox="1"/>
      </xdr:nvSpPr>
      <xdr:spPr>
        <a:xfrm>
          <a:off x="22199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140970</xdr:rowOff>
    </xdr:from>
    <xdr:to>
      <xdr:col>116</xdr:col>
      <xdr:colOff>152400</xdr:colOff>
      <xdr:row>77</xdr:row>
      <xdr:rowOff>140970</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22072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154322</xdr:rowOff>
    </xdr:from>
    <xdr:ext cx="469744" cy="259045"/>
    <xdr:sp macro="" textlink="">
      <xdr:nvSpPr>
        <xdr:cNvPr id="711" name="【消防施設】&#10;一人当たり面積平均値テキスト">
          <a:extLst>
            <a:ext uri="{FF2B5EF4-FFF2-40B4-BE49-F238E27FC236}">
              <a16:creationId xmlns:a16="http://schemas.microsoft.com/office/drawing/2014/main" id="{00000000-0008-0000-0200-0000C7020000}"/>
            </a:ext>
          </a:extLst>
        </xdr:cNvPr>
        <xdr:cNvSpPr txBox="1"/>
      </xdr:nvSpPr>
      <xdr:spPr>
        <a:xfrm>
          <a:off x="22199600" y="14384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xdr:rowOff>
    </xdr:from>
    <xdr:to>
      <xdr:col>116</xdr:col>
      <xdr:colOff>114300</xdr:colOff>
      <xdr:row>84</xdr:row>
      <xdr:rowOff>106045</xdr:rowOff>
    </xdr:to>
    <xdr:sp macro="" textlink="">
      <xdr:nvSpPr>
        <xdr:cNvPr id="712" name="フローチャート: 判断 711">
          <a:extLst>
            <a:ext uri="{FF2B5EF4-FFF2-40B4-BE49-F238E27FC236}">
              <a16:creationId xmlns:a16="http://schemas.microsoft.com/office/drawing/2014/main" id="{00000000-0008-0000-0200-0000C8020000}"/>
            </a:ext>
          </a:extLst>
        </xdr:cNvPr>
        <xdr:cNvSpPr/>
      </xdr:nvSpPr>
      <xdr:spPr>
        <a:xfrm>
          <a:off x="221107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168275</xdr:rowOff>
    </xdr:from>
    <xdr:to>
      <xdr:col>112</xdr:col>
      <xdr:colOff>38100</xdr:colOff>
      <xdr:row>84</xdr:row>
      <xdr:rowOff>98425</xdr:rowOff>
    </xdr:to>
    <xdr:sp macro="" textlink="">
      <xdr:nvSpPr>
        <xdr:cNvPr id="713" name="フローチャート: 判断 712">
          <a:extLst>
            <a:ext uri="{FF2B5EF4-FFF2-40B4-BE49-F238E27FC236}">
              <a16:creationId xmlns:a16="http://schemas.microsoft.com/office/drawing/2014/main" id="{00000000-0008-0000-0200-0000C9020000}"/>
            </a:ext>
          </a:extLst>
        </xdr:cNvPr>
        <xdr:cNvSpPr/>
      </xdr:nvSpPr>
      <xdr:spPr>
        <a:xfrm>
          <a:off x="21272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714" name="フローチャート: 判断 713">
          <a:extLst>
            <a:ext uri="{FF2B5EF4-FFF2-40B4-BE49-F238E27FC236}">
              <a16:creationId xmlns:a16="http://schemas.microsoft.com/office/drawing/2014/main" id="{00000000-0008-0000-0200-0000CA020000}"/>
            </a:ext>
          </a:extLst>
        </xdr:cNvPr>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636</xdr:rowOff>
    </xdr:from>
    <xdr:to>
      <xdr:col>102</xdr:col>
      <xdr:colOff>165100</xdr:colOff>
      <xdr:row>84</xdr:row>
      <xdr:rowOff>102236</xdr:rowOff>
    </xdr:to>
    <xdr:sp macro="" textlink="">
      <xdr:nvSpPr>
        <xdr:cNvPr id="715" name="フローチャート: 判断 714">
          <a:extLst>
            <a:ext uri="{FF2B5EF4-FFF2-40B4-BE49-F238E27FC236}">
              <a16:creationId xmlns:a16="http://schemas.microsoft.com/office/drawing/2014/main" id="{00000000-0008-0000-0200-0000CB020000}"/>
            </a:ext>
          </a:extLst>
        </xdr:cNvPr>
        <xdr:cNvSpPr/>
      </xdr:nvSpPr>
      <xdr:spPr>
        <a:xfrm>
          <a:off x="19494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38736</xdr:rowOff>
    </xdr:from>
    <xdr:to>
      <xdr:col>98</xdr:col>
      <xdr:colOff>38100</xdr:colOff>
      <xdr:row>84</xdr:row>
      <xdr:rowOff>140336</xdr:rowOff>
    </xdr:to>
    <xdr:sp macro="" textlink="">
      <xdr:nvSpPr>
        <xdr:cNvPr id="716" name="フローチャート: 判断 715">
          <a:extLst>
            <a:ext uri="{FF2B5EF4-FFF2-40B4-BE49-F238E27FC236}">
              <a16:creationId xmlns:a16="http://schemas.microsoft.com/office/drawing/2014/main" id="{00000000-0008-0000-0200-0000CC020000}"/>
            </a:ext>
          </a:extLst>
        </xdr:cNvPr>
        <xdr:cNvSpPr/>
      </xdr:nvSpPr>
      <xdr:spPr>
        <a:xfrm>
          <a:off x="18605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116839</xdr:rowOff>
    </xdr:from>
    <xdr:to>
      <xdr:col>116</xdr:col>
      <xdr:colOff>114300</xdr:colOff>
      <xdr:row>83</xdr:row>
      <xdr:rowOff>46989</xdr:rowOff>
    </xdr:to>
    <xdr:sp macro="" textlink="">
      <xdr:nvSpPr>
        <xdr:cNvPr id="722" name="楕円 721">
          <a:extLst>
            <a:ext uri="{FF2B5EF4-FFF2-40B4-BE49-F238E27FC236}">
              <a16:creationId xmlns:a16="http://schemas.microsoft.com/office/drawing/2014/main" id="{00000000-0008-0000-0200-0000D2020000}"/>
            </a:ext>
          </a:extLst>
        </xdr:cNvPr>
        <xdr:cNvSpPr/>
      </xdr:nvSpPr>
      <xdr:spPr>
        <a:xfrm>
          <a:off x="221107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139716</xdr:rowOff>
    </xdr:from>
    <xdr:ext cx="469744" cy="259045"/>
    <xdr:sp macro="" textlink="">
      <xdr:nvSpPr>
        <xdr:cNvPr id="723" name="【消防施設】&#10;一人当たり面積該当値テキスト">
          <a:extLst>
            <a:ext uri="{FF2B5EF4-FFF2-40B4-BE49-F238E27FC236}">
              <a16:creationId xmlns:a16="http://schemas.microsoft.com/office/drawing/2014/main" id="{00000000-0008-0000-0200-0000D3020000}"/>
            </a:ext>
          </a:extLst>
        </xdr:cNvPr>
        <xdr:cNvSpPr txBox="1"/>
      </xdr:nvSpPr>
      <xdr:spPr>
        <a:xfrm>
          <a:off x="22199600"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135889</xdr:rowOff>
    </xdr:from>
    <xdr:to>
      <xdr:col>112</xdr:col>
      <xdr:colOff>38100</xdr:colOff>
      <xdr:row>83</xdr:row>
      <xdr:rowOff>66039</xdr:rowOff>
    </xdr:to>
    <xdr:sp macro="" textlink="">
      <xdr:nvSpPr>
        <xdr:cNvPr id="724" name="楕円 723">
          <a:extLst>
            <a:ext uri="{FF2B5EF4-FFF2-40B4-BE49-F238E27FC236}">
              <a16:creationId xmlns:a16="http://schemas.microsoft.com/office/drawing/2014/main" id="{00000000-0008-0000-0200-0000D4020000}"/>
            </a:ext>
          </a:extLst>
        </xdr:cNvPr>
        <xdr:cNvSpPr/>
      </xdr:nvSpPr>
      <xdr:spPr>
        <a:xfrm>
          <a:off x="21272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167639</xdr:rowOff>
    </xdr:from>
    <xdr:to>
      <xdr:col>116</xdr:col>
      <xdr:colOff>63500</xdr:colOff>
      <xdr:row>83</xdr:row>
      <xdr:rowOff>15239</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flipV="1">
          <a:off x="21323300" y="1422653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170180</xdr:rowOff>
    </xdr:from>
    <xdr:to>
      <xdr:col>107</xdr:col>
      <xdr:colOff>101600</xdr:colOff>
      <xdr:row>83</xdr:row>
      <xdr:rowOff>100330</xdr:rowOff>
    </xdr:to>
    <xdr:sp macro="" textlink="">
      <xdr:nvSpPr>
        <xdr:cNvPr id="726" name="楕円 725">
          <a:extLst>
            <a:ext uri="{FF2B5EF4-FFF2-40B4-BE49-F238E27FC236}">
              <a16:creationId xmlns:a16="http://schemas.microsoft.com/office/drawing/2014/main" id="{00000000-0008-0000-0200-0000D6020000}"/>
            </a:ext>
          </a:extLst>
        </xdr:cNvPr>
        <xdr:cNvSpPr/>
      </xdr:nvSpPr>
      <xdr:spPr>
        <a:xfrm>
          <a:off x="20383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15239</xdr:rowOff>
    </xdr:from>
    <xdr:to>
      <xdr:col>111</xdr:col>
      <xdr:colOff>177800</xdr:colOff>
      <xdr:row>83</xdr:row>
      <xdr:rowOff>49530</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flipV="1">
          <a:off x="20434300" y="142455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33020</xdr:rowOff>
    </xdr:from>
    <xdr:to>
      <xdr:col>102</xdr:col>
      <xdr:colOff>165100</xdr:colOff>
      <xdr:row>83</xdr:row>
      <xdr:rowOff>134620</xdr:rowOff>
    </xdr:to>
    <xdr:sp macro="" textlink="">
      <xdr:nvSpPr>
        <xdr:cNvPr id="728" name="楕円 727">
          <a:extLst>
            <a:ext uri="{FF2B5EF4-FFF2-40B4-BE49-F238E27FC236}">
              <a16:creationId xmlns:a16="http://schemas.microsoft.com/office/drawing/2014/main" id="{00000000-0008-0000-0200-0000D8020000}"/>
            </a:ext>
          </a:extLst>
        </xdr:cNvPr>
        <xdr:cNvSpPr/>
      </xdr:nvSpPr>
      <xdr:spPr>
        <a:xfrm>
          <a:off x="19494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49530</xdr:rowOff>
    </xdr:from>
    <xdr:to>
      <xdr:col>107</xdr:col>
      <xdr:colOff>50800</xdr:colOff>
      <xdr:row>83</xdr:row>
      <xdr:rowOff>83820</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flipV="1">
          <a:off x="19545300" y="142798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52070</xdr:rowOff>
    </xdr:from>
    <xdr:to>
      <xdr:col>98</xdr:col>
      <xdr:colOff>38100</xdr:colOff>
      <xdr:row>83</xdr:row>
      <xdr:rowOff>153670</xdr:rowOff>
    </xdr:to>
    <xdr:sp macro="" textlink="">
      <xdr:nvSpPr>
        <xdr:cNvPr id="730" name="楕円 729">
          <a:extLst>
            <a:ext uri="{FF2B5EF4-FFF2-40B4-BE49-F238E27FC236}">
              <a16:creationId xmlns:a16="http://schemas.microsoft.com/office/drawing/2014/main" id="{00000000-0008-0000-0200-0000DA020000}"/>
            </a:ext>
          </a:extLst>
        </xdr:cNvPr>
        <xdr:cNvSpPr/>
      </xdr:nvSpPr>
      <xdr:spPr>
        <a:xfrm>
          <a:off x="18605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83820</xdr:rowOff>
    </xdr:from>
    <xdr:to>
      <xdr:col>102</xdr:col>
      <xdr:colOff>114300</xdr:colOff>
      <xdr:row>83</xdr:row>
      <xdr:rowOff>102870</xdr:rowOff>
    </xdr:to>
    <xdr:cxnSp macro="">
      <xdr:nvCxnSpPr>
        <xdr:cNvPr id="731" name="直線コネクタ 730">
          <a:extLst>
            <a:ext uri="{FF2B5EF4-FFF2-40B4-BE49-F238E27FC236}">
              <a16:creationId xmlns:a16="http://schemas.microsoft.com/office/drawing/2014/main" id="{00000000-0008-0000-0200-0000DB020000}"/>
            </a:ext>
          </a:extLst>
        </xdr:cNvPr>
        <xdr:cNvCxnSpPr/>
      </xdr:nvCxnSpPr>
      <xdr:spPr>
        <a:xfrm flipV="1">
          <a:off x="18656300" y="143141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89552</xdr:rowOff>
    </xdr:from>
    <xdr:ext cx="469744" cy="259045"/>
    <xdr:sp macro="" textlink="">
      <xdr:nvSpPr>
        <xdr:cNvPr id="732" name="n_1aveValue【消防施設】&#10;一人当たり面積">
          <a:extLst>
            <a:ext uri="{FF2B5EF4-FFF2-40B4-BE49-F238E27FC236}">
              <a16:creationId xmlns:a16="http://schemas.microsoft.com/office/drawing/2014/main" id="{00000000-0008-0000-0200-0000DC020000}"/>
            </a:ext>
          </a:extLst>
        </xdr:cNvPr>
        <xdr:cNvSpPr txBox="1"/>
      </xdr:nvSpPr>
      <xdr:spPr>
        <a:xfrm>
          <a:off x="21075727" y="1449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733" name="n_2aveValue【消防施設】&#10;一人当たり面積">
          <a:extLst>
            <a:ext uri="{FF2B5EF4-FFF2-40B4-BE49-F238E27FC236}">
              <a16:creationId xmlns:a16="http://schemas.microsoft.com/office/drawing/2014/main" id="{00000000-0008-0000-0200-0000DD020000}"/>
            </a:ext>
          </a:extLst>
        </xdr:cNvPr>
        <xdr:cNvSpPr txBox="1"/>
      </xdr:nvSpPr>
      <xdr:spPr>
        <a:xfrm>
          <a:off x="20199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93363</xdr:rowOff>
    </xdr:from>
    <xdr:ext cx="469744" cy="259045"/>
    <xdr:sp macro="" textlink="">
      <xdr:nvSpPr>
        <xdr:cNvPr id="734" name="n_3aveValue【消防施設】&#10;一人当たり面積">
          <a:extLst>
            <a:ext uri="{FF2B5EF4-FFF2-40B4-BE49-F238E27FC236}">
              <a16:creationId xmlns:a16="http://schemas.microsoft.com/office/drawing/2014/main" id="{00000000-0008-0000-0200-0000DE020000}"/>
            </a:ext>
          </a:extLst>
        </xdr:cNvPr>
        <xdr:cNvSpPr txBox="1"/>
      </xdr:nvSpPr>
      <xdr:spPr>
        <a:xfrm>
          <a:off x="19310427" y="1449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131463</xdr:rowOff>
    </xdr:from>
    <xdr:ext cx="469744" cy="259045"/>
    <xdr:sp macro="" textlink="">
      <xdr:nvSpPr>
        <xdr:cNvPr id="735" name="n_4aveValue【消防施設】&#10;一人当たり面積">
          <a:extLst>
            <a:ext uri="{FF2B5EF4-FFF2-40B4-BE49-F238E27FC236}">
              <a16:creationId xmlns:a16="http://schemas.microsoft.com/office/drawing/2014/main" id="{00000000-0008-0000-0200-0000DF020000}"/>
            </a:ext>
          </a:extLst>
        </xdr:cNvPr>
        <xdr:cNvSpPr txBox="1"/>
      </xdr:nvSpPr>
      <xdr:spPr>
        <a:xfrm>
          <a:off x="18421427" y="1453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82566</xdr:rowOff>
    </xdr:from>
    <xdr:ext cx="469744" cy="259045"/>
    <xdr:sp macro="" textlink="">
      <xdr:nvSpPr>
        <xdr:cNvPr id="736" name="n_1mainValue【消防施設】&#10;一人当たり面積">
          <a:extLst>
            <a:ext uri="{FF2B5EF4-FFF2-40B4-BE49-F238E27FC236}">
              <a16:creationId xmlns:a16="http://schemas.microsoft.com/office/drawing/2014/main" id="{00000000-0008-0000-0200-0000E0020000}"/>
            </a:ext>
          </a:extLst>
        </xdr:cNvPr>
        <xdr:cNvSpPr txBox="1"/>
      </xdr:nvSpPr>
      <xdr:spPr>
        <a:xfrm>
          <a:off x="21075727" y="1397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116857</xdr:rowOff>
    </xdr:from>
    <xdr:ext cx="469744" cy="259045"/>
    <xdr:sp macro="" textlink="">
      <xdr:nvSpPr>
        <xdr:cNvPr id="737" name="n_2mainValue【消防施設】&#10;一人当たり面積">
          <a:extLst>
            <a:ext uri="{FF2B5EF4-FFF2-40B4-BE49-F238E27FC236}">
              <a16:creationId xmlns:a16="http://schemas.microsoft.com/office/drawing/2014/main" id="{00000000-0008-0000-0200-0000E1020000}"/>
            </a:ext>
          </a:extLst>
        </xdr:cNvPr>
        <xdr:cNvSpPr txBox="1"/>
      </xdr:nvSpPr>
      <xdr:spPr>
        <a:xfrm>
          <a:off x="201994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151147</xdr:rowOff>
    </xdr:from>
    <xdr:ext cx="469744" cy="259045"/>
    <xdr:sp macro="" textlink="">
      <xdr:nvSpPr>
        <xdr:cNvPr id="738" name="n_3mainValue【消防施設】&#10;一人当たり面積">
          <a:extLst>
            <a:ext uri="{FF2B5EF4-FFF2-40B4-BE49-F238E27FC236}">
              <a16:creationId xmlns:a16="http://schemas.microsoft.com/office/drawing/2014/main" id="{00000000-0008-0000-0200-0000E2020000}"/>
            </a:ext>
          </a:extLst>
        </xdr:cNvPr>
        <xdr:cNvSpPr txBox="1"/>
      </xdr:nvSpPr>
      <xdr:spPr>
        <a:xfrm>
          <a:off x="1931042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170197</xdr:rowOff>
    </xdr:from>
    <xdr:ext cx="469744" cy="259045"/>
    <xdr:sp macro="" textlink="">
      <xdr:nvSpPr>
        <xdr:cNvPr id="739" name="n_4mainValue【消防施設】&#10;一人当たり面積">
          <a:extLst>
            <a:ext uri="{FF2B5EF4-FFF2-40B4-BE49-F238E27FC236}">
              <a16:creationId xmlns:a16="http://schemas.microsoft.com/office/drawing/2014/main" id="{00000000-0008-0000-0200-0000E3020000}"/>
            </a:ext>
          </a:extLst>
        </xdr:cNvPr>
        <xdr:cNvSpPr txBox="1"/>
      </xdr:nvSpPr>
      <xdr:spPr>
        <a:xfrm>
          <a:off x="184214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200-0000E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200-0000E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200-0000E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200-0000E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200-0000E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200-0000E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200-0000E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200-0000E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00000000-0008-0000-0200-0000F6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00000000-0008-0000-0200-0000F7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00000000-0008-0000-0200-0000F8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00000000-0008-0000-0200-0000FC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00000000-0008-0000-0200-0000FD020000}"/>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庁舎】&#10;有形固定資産減価償却率最小値テキスト">
          <a:extLst>
            <a:ext uri="{FF2B5EF4-FFF2-40B4-BE49-F238E27FC236}">
              <a16:creationId xmlns:a16="http://schemas.microsoft.com/office/drawing/2014/main" id="{00000000-0008-0000-0200-0000FE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00000000-0008-0000-0200-0000FF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768" name="【庁舎】&#10;有形固定資産減価償却率最大値テキスト">
          <a:extLst>
            <a:ext uri="{FF2B5EF4-FFF2-40B4-BE49-F238E27FC236}">
              <a16:creationId xmlns:a16="http://schemas.microsoft.com/office/drawing/2014/main" id="{00000000-0008-0000-0200-000000030000}"/>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142620</xdr:rowOff>
    </xdr:from>
    <xdr:ext cx="405111" cy="259045"/>
    <xdr:sp macro="" textlink="">
      <xdr:nvSpPr>
        <xdr:cNvPr id="770" name="【庁舎】&#10;有形固定資産減価償却率平均値テキスト">
          <a:extLst>
            <a:ext uri="{FF2B5EF4-FFF2-40B4-BE49-F238E27FC236}">
              <a16:creationId xmlns:a16="http://schemas.microsoft.com/office/drawing/2014/main" id="{00000000-0008-0000-0200-000002030000}"/>
            </a:ext>
          </a:extLst>
        </xdr:cNvPr>
        <xdr:cNvSpPr txBox="1"/>
      </xdr:nvSpPr>
      <xdr:spPr>
        <a:xfrm>
          <a:off x="16357600" y="1797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164193</xdr:rowOff>
    </xdr:from>
    <xdr:to>
      <xdr:col>85</xdr:col>
      <xdr:colOff>177800</xdr:colOff>
      <xdr:row>105</xdr:row>
      <xdr:rowOff>94343</xdr:rowOff>
    </xdr:to>
    <xdr:sp macro="" textlink="">
      <xdr:nvSpPr>
        <xdr:cNvPr id="771" name="フローチャート: 判断 770">
          <a:extLst>
            <a:ext uri="{FF2B5EF4-FFF2-40B4-BE49-F238E27FC236}">
              <a16:creationId xmlns:a16="http://schemas.microsoft.com/office/drawing/2014/main" id="{00000000-0008-0000-0200-000003030000}"/>
            </a:ext>
          </a:extLst>
        </xdr:cNvPr>
        <xdr:cNvSpPr/>
      </xdr:nvSpPr>
      <xdr:spPr>
        <a:xfrm>
          <a:off x="162687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142966</xdr:rowOff>
    </xdr:from>
    <xdr:to>
      <xdr:col>81</xdr:col>
      <xdr:colOff>101600</xdr:colOff>
      <xdr:row>105</xdr:row>
      <xdr:rowOff>73116</xdr:rowOff>
    </xdr:to>
    <xdr:sp macro="" textlink="">
      <xdr:nvSpPr>
        <xdr:cNvPr id="772" name="フローチャート: 判断 771">
          <a:extLst>
            <a:ext uri="{FF2B5EF4-FFF2-40B4-BE49-F238E27FC236}">
              <a16:creationId xmlns:a16="http://schemas.microsoft.com/office/drawing/2014/main" id="{00000000-0008-0000-0200-000004030000}"/>
            </a:ext>
          </a:extLst>
        </xdr:cNvPr>
        <xdr:cNvSpPr/>
      </xdr:nvSpPr>
      <xdr:spPr>
        <a:xfrm>
          <a:off x="15430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128270</xdr:rowOff>
    </xdr:from>
    <xdr:to>
      <xdr:col>76</xdr:col>
      <xdr:colOff>165100</xdr:colOff>
      <xdr:row>105</xdr:row>
      <xdr:rowOff>58420</xdr:rowOff>
    </xdr:to>
    <xdr:sp macro="" textlink="">
      <xdr:nvSpPr>
        <xdr:cNvPr id="773" name="フローチャート: 判断 772">
          <a:extLst>
            <a:ext uri="{FF2B5EF4-FFF2-40B4-BE49-F238E27FC236}">
              <a16:creationId xmlns:a16="http://schemas.microsoft.com/office/drawing/2014/main" id="{00000000-0008-0000-0200-000005030000}"/>
            </a:ext>
          </a:extLst>
        </xdr:cNvPr>
        <xdr:cNvSpPr/>
      </xdr:nvSpPr>
      <xdr:spPr>
        <a:xfrm>
          <a:off x="14541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160927</xdr:rowOff>
    </xdr:from>
    <xdr:to>
      <xdr:col>72</xdr:col>
      <xdr:colOff>38100</xdr:colOff>
      <xdr:row>105</xdr:row>
      <xdr:rowOff>91077</xdr:rowOff>
    </xdr:to>
    <xdr:sp macro="" textlink="">
      <xdr:nvSpPr>
        <xdr:cNvPr id="774" name="フローチャート: 判断 773">
          <a:extLst>
            <a:ext uri="{FF2B5EF4-FFF2-40B4-BE49-F238E27FC236}">
              <a16:creationId xmlns:a16="http://schemas.microsoft.com/office/drawing/2014/main" id="{00000000-0008-0000-0200-000006030000}"/>
            </a:ext>
          </a:extLst>
        </xdr:cNvPr>
        <xdr:cNvSpPr/>
      </xdr:nvSpPr>
      <xdr:spPr>
        <a:xfrm>
          <a:off x="13652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152763</xdr:rowOff>
    </xdr:from>
    <xdr:to>
      <xdr:col>67</xdr:col>
      <xdr:colOff>101600</xdr:colOff>
      <xdr:row>105</xdr:row>
      <xdr:rowOff>82913</xdr:rowOff>
    </xdr:to>
    <xdr:sp macro="" textlink="">
      <xdr:nvSpPr>
        <xdr:cNvPr id="775" name="フローチャート: 判断 774">
          <a:extLst>
            <a:ext uri="{FF2B5EF4-FFF2-40B4-BE49-F238E27FC236}">
              <a16:creationId xmlns:a16="http://schemas.microsoft.com/office/drawing/2014/main" id="{00000000-0008-0000-0200-000007030000}"/>
            </a:ext>
          </a:extLst>
        </xdr:cNvPr>
        <xdr:cNvSpPr/>
      </xdr:nvSpPr>
      <xdr:spPr>
        <a:xfrm>
          <a:off x="12763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200-00000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200-00000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200-00000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200-00000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200-00000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87449</xdr:rowOff>
    </xdr:from>
    <xdr:to>
      <xdr:col>85</xdr:col>
      <xdr:colOff>177800</xdr:colOff>
      <xdr:row>104</xdr:row>
      <xdr:rowOff>17599</xdr:rowOff>
    </xdr:to>
    <xdr:sp macro="" textlink="">
      <xdr:nvSpPr>
        <xdr:cNvPr id="781" name="楕円 780">
          <a:extLst>
            <a:ext uri="{FF2B5EF4-FFF2-40B4-BE49-F238E27FC236}">
              <a16:creationId xmlns:a16="http://schemas.microsoft.com/office/drawing/2014/main" id="{00000000-0008-0000-0200-00000D030000}"/>
            </a:ext>
          </a:extLst>
        </xdr:cNvPr>
        <xdr:cNvSpPr/>
      </xdr:nvSpPr>
      <xdr:spPr>
        <a:xfrm>
          <a:off x="16268700" y="1774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110326</xdr:rowOff>
    </xdr:from>
    <xdr:ext cx="405111" cy="259045"/>
    <xdr:sp macro="" textlink="">
      <xdr:nvSpPr>
        <xdr:cNvPr id="782" name="【庁舎】&#10;有形固定資産減価償却率該当値テキスト">
          <a:extLst>
            <a:ext uri="{FF2B5EF4-FFF2-40B4-BE49-F238E27FC236}">
              <a16:creationId xmlns:a16="http://schemas.microsoft.com/office/drawing/2014/main" id="{00000000-0008-0000-0200-00000E030000}"/>
            </a:ext>
          </a:extLst>
        </xdr:cNvPr>
        <xdr:cNvSpPr txBox="1"/>
      </xdr:nvSpPr>
      <xdr:spPr>
        <a:xfrm>
          <a:off x="16357600" y="17598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56424</xdr:rowOff>
    </xdr:from>
    <xdr:to>
      <xdr:col>81</xdr:col>
      <xdr:colOff>101600</xdr:colOff>
      <xdr:row>103</xdr:row>
      <xdr:rowOff>158024</xdr:rowOff>
    </xdr:to>
    <xdr:sp macro="" textlink="">
      <xdr:nvSpPr>
        <xdr:cNvPr id="783" name="楕円 782">
          <a:extLst>
            <a:ext uri="{FF2B5EF4-FFF2-40B4-BE49-F238E27FC236}">
              <a16:creationId xmlns:a16="http://schemas.microsoft.com/office/drawing/2014/main" id="{00000000-0008-0000-0200-00000F030000}"/>
            </a:ext>
          </a:extLst>
        </xdr:cNvPr>
        <xdr:cNvSpPr/>
      </xdr:nvSpPr>
      <xdr:spPr>
        <a:xfrm>
          <a:off x="15430500" y="1771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107224</xdr:rowOff>
    </xdr:from>
    <xdr:to>
      <xdr:col>85</xdr:col>
      <xdr:colOff>127000</xdr:colOff>
      <xdr:row>103</xdr:row>
      <xdr:rowOff>138249</xdr:rowOff>
    </xdr:to>
    <xdr:cxnSp macro="">
      <xdr:nvCxnSpPr>
        <xdr:cNvPr id="784" name="直線コネクタ 783">
          <a:extLst>
            <a:ext uri="{FF2B5EF4-FFF2-40B4-BE49-F238E27FC236}">
              <a16:creationId xmlns:a16="http://schemas.microsoft.com/office/drawing/2014/main" id="{00000000-0008-0000-0200-000010030000}"/>
            </a:ext>
          </a:extLst>
        </xdr:cNvPr>
        <xdr:cNvCxnSpPr/>
      </xdr:nvCxnSpPr>
      <xdr:spPr>
        <a:xfrm>
          <a:off x="15481300" y="1776657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27032</xdr:rowOff>
    </xdr:from>
    <xdr:to>
      <xdr:col>76</xdr:col>
      <xdr:colOff>165100</xdr:colOff>
      <xdr:row>103</xdr:row>
      <xdr:rowOff>128632</xdr:rowOff>
    </xdr:to>
    <xdr:sp macro="" textlink="">
      <xdr:nvSpPr>
        <xdr:cNvPr id="785" name="楕円 784">
          <a:extLst>
            <a:ext uri="{FF2B5EF4-FFF2-40B4-BE49-F238E27FC236}">
              <a16:creationId xmlns:a16="http://schemas.microsoft.com/office/drawing/2014/main" id="{00000000-0008-0000-0200-000011030000}"/>
            </a:ext>
          </a:extLst>
        </xdr:cNvPr>
        <xdr:cNvSpPr/>
      </xdr:nvSpPr>
      <xdr:spPr>
        <a:xfrm>
          <a:off x="14541500" y="1768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77832</xdr:rowOff>
    </xdr:from>
    <xdr:to>
      <xdr:col>81</xdr:col>
      <xdr:colOff>50800</xdr:colOff>
      <xdr:row>103</xdr:row>
      <xdr:rowOff>107224</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4592300" y="1773718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33564</xdr:rowOff>
    </xdr:from>
    <xdr:to>
      <xdr:col>72</xdr:col>
      <xdr:colOff>38100</xdr:colOff>
      <xdr:row>103</xdr:row>
      <xdr:rowOff>135164</xdr:rowOff>
    </xdr:to>
    <xdr:sp macro="" textlink="">
      <xdr:nvSpPr>
        <xdr:cNvPr id="787" name="楕円 786">
          <a:extLst>
            <a:ext uri="{FF2B5EF4-FFF2-40B4-BE49-F238E27FC236}">
              <a16:creationId xmlns:a16="http://schemas.microsoft.com/office/drawing/2014/main" id="{00000000-0008-0000-0200-000013030000}"/>
            </a:ext>
          </a:extLst>
        </xdr:cNvPr>
        <xdr:cNvSpPr/>
      </xdr:nvSpPr>
      <xdr:spPr>
        <a:xfrm>
          <a:off x="136525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77832</xdr:rowOff>
    </xdr:from>
    <xdr:to>
      <xdr:col>76</xdr:col>
      <xdr:colOff>114300</xdr:colOff>
      <xdr:row>103</xdr:row>
      <xdr:rowOff>84364</xdr:rowOff>
    </xdr:to>
    <xdr:cxnSp macro="">
      <xdr:nvCxnSpPr>
        <xdr:cNvPr id="788" name="直線コネクタ 787">
          <a:extLst>
            <a:ext uri="{FF2B5EF4-FFF2-40B4-BE49-F238E27FC236}">
              <a16:creationId xmlns:a16="http://schemas.microsoft.com/office/drawing/2014/main" id="{00000000-0008-0000-0200-000014030000}"/>
            </a:ext>
          </a:extLst>
        </xdr:cNvPr>
        <xdr:cNvCxnSpPr/>
      </xdr:nvCxnSpPr>
      <xdr:spPr>
        <a:xfrm flipV="1">
          <a:off x="13703300" y="1773718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4173</xdr:rowOff>
    </xdr:from>
    <xdr:to>
      <xdr:col>67</xdr:col>
      <xdr:colOff>101600</xdr:colOff>
      <xdr:row>103</xdr:row>
      <xdr:rowOff>105773</xdr:rowOff>
    </xdr:to>
    <xdr:sp macro="" textlink="">
      <xdr:nvSpPr>
        <xdr:cNvPr id="789" name="楕円 788">
          <a:extLst>
            <a:ext uri="{FF2B5EF4-FFF2-40B4-BE49-F238E27FC236}">
              <a16:creationId xmlns:a16="http://schemas.microsoft.com/office/drawing/2014/main" id="{00000000-0008-0000-0200-000015030000}"/>
            </a:ext>
          </a:extLst>
        </xdr:cNvPr>
        <xdr:cNvSpPr/>
      </xdr:nvSpPr>
      <xdr:spPr>
        <a:xfrm>
          <a:off x="12763500" y="176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54973</xdr:rowOff>
    </xdr:from>
    <xdr:to>
      <xdr:col>71</xdr:col>
      <xdr:colOff>177800</xdr:colOff>
      <xdr:row>103</xdr:row>
      <xdr:rowOff>84364</xdr:rowOff>
    </xdr:to>
    <xdr:cxnSp macro="">
      <xdr:nvCxnSpPr>
        <xdr:cNvPr id="790" name="直線コネクタ 789">
          <a:extLst>
            <a:ext uri="{FF2B5EF4-FFF2-40B4-BE49-F238E27FC236}">
              <a16:creationId xmlns:a16="http://schemas.microsoft.com/office/drawing/2014/main" id="{00000000-0008-0000-0200-000016030000}"/>
            </a:ext>
          </a:extLst>
        </xdr:cNvPr>
        <xdr:cNvCxnSpPr/>
      </xdr:nvCxnSpPr>
      <xdr:spPr>
        <a:xfrm>
          <a:off x="12814300" y="1771432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64243</xdr:rowOff>
    </xdr:from>
    <xdr:ext cx="405111" cy="259045"/>
    <xdr:sp macro="" textlink="">
      <xdr:nvSpPr>
        <xdr:cNvPr id="791" name="n_1aveValue【庁舎】&#10;有形固定資産減価償却率">
          <a:extLst>
            <a:ext uri="{FF2B5EF4-FFF2-40B4-BE49-F238E27FC236}">
              <a16:creationId xmlns:a16="http://schemas.microsoft.com/office/drawing/2014/main" id="{00000000-0008-0000-0200-000017030000}"/>
            </a:ext>
          </a:extLst>
        </xdr:cNvPr>
        <xdr:cNvSpPr txBox="1"/>
      </xdr:nvSpPr>
      <xdr:spPr>
        <a:xfrm>
          <a:off x="152660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49547</xdr:rowOff>
    </xdr:from>
    <xdr:ext cx="405111" cy="259045"/>
    <xdr:sp macro="" textlink="">
      <xdr:nvSpPr>
        <xdr:cNvPr id="792" name="n_2aveValue【庁舎】&#10;有形固定資産減価償却率">
          <a:extLst>
            <a:ext uri="{FF2B5EF4-FFF2-40B4-BE49-F238E27FC236}">
              <a16:creationId xmlns:a16="http://schemas.microsoft.com/office/drawing/2014/main" id="{00000000-0008-0000-0200-000018030000}"/>
            </a:ext>
          </a:extLst>
        </xdr:cNvPr>
        <xdr:cNvSpPr txBox="1"/>
      </xdr:nvSpPr>
      <xdr:spPr>
        <a:xfrm>
          <a:off x="14389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82204</xdr:rowOff>
    </xdr:from>
    <xdr:ext cx="405111" cy="259045"/>
    <xdr:sp macro="" textlink="">
      <xdr:nvSpPr>
        <xdr:cNvPr id="793" name="n_3aveValue【庁舎】&#10;有形固定資産減価償却率">
          <a:extLst>
            <a:ext uri="{FF2B5EF4-FFF2-40B4-BE49-F238E27FC236}">
              <a16:creationId xmlns:a16="http://schemas.microsoft.com/office/drawing/2014/main" id="{00000000-0008-0000-0200-000019030000}"/>
            </a:ext>
          </a:extLst>
        </xdr:cNvPr>
        <xdr:cNvSpPr txBox="1"/>
      </xdr:nvSpPr>
      <xdr:spPr>
        <a:xfrm>
          <a:off x="13500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74040</xdr:rowOff>
    </xdr:from>
    <xdr:ext cx="405111" cy="259045"/>
    <xdr:sp macro="" textlink="">
      <xdr:nvSpPr>
        <xdr:cNvPr id="794" name="n_4aveValue【庁舎】&#10;有形固定資産減価償却率">
          <a:extLst>
            <a:ext uri="{FF2B5EF4-FFF2-40B4-BE49-F238E27FC236}">
              <a16:creationId xmlns:a16="http://schemas.microsoft.com/office/drawing/2014/main" id="{00000000-0008-0000-0200-00001A030000}"/>
            </a:ext>
          </a:extLst>
        </xdr:cNvPr>
        <xdr:cNvSpPr txBox="1"/>
      </xdr:nvSpPr>
      <xdr:spPr>
        <a:xfrm>
          <a:off x="12611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3101</xdr:rowOff>
    </xdr:from>
    <xdr:ext cx="405111" cy="259045"/>
    <xdr:sp macro="" textlink="">
      <xdr:nvSpPr>
        <xdr:cNvPr id="795" name="n_1mainValue【庁舎】&#10;有形固定資産減価償却率">
          <a:extLst>
            <a:ext uri="{FF2B5EF4-FFF2-40B4-BE49-F238E27FC236}">
              <a16:creationId xmlns:a16="http://schemas.microsoft.com/office/drawing/2014/main" id="{00000000-0008-0000-0200-00001B030000}"/>
            </a:ext>
          </a:extLst>
        </xdr:cNvPr>
        <xdr:cNvSpPr txBox="1"/>
      </xdr:nvSpPr>
      <xdr:spPr>
        <a:xfrm>
          <a:off x="152660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145159</xdr:rowOff>
    </xdr:from>
    <xdr:ext cx="405111" cy="259045"/>
    <xdr:sp macro="" textlink="">
      <xdr:nvSpPr>
        <xdr:cNvPr id="796" name="n_2mainValue【庁舎】&#10;有形固定資産減価償却率">
          <a:extLst>
            <a:ext uri="{FF2B5EF4-FFF2-40B4-BE49-F238E27FC236}">
              <a16:creationId xmlns:a16="http://schemas.microsoft.com/office/drawing/2014/main" id="{00000000-0008-0000-0200-00001C030000}"/>
            </a:ext>
          </a:extLst>
        </xdr:cNvPr>
        <xdr:cNvSpPr txBox="1"/>
      </xdr:nvSpPr>
      <xdr:spPr>
        <a:xfrm>
          <a:off x="14389744" y="1746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151691</xdr:rowOff>
    </xdr:from>
    <xdr:ext cx="405111" cy="259045"/>
    <xdr:sp macro="" textlink="">
      <xdr:nvSpPr>
        <xdr:cNvPr id="797" name="n_3mainValue【庁舎】&#10;有形固定資産減価償却率">
          <a:extLst>
            <a:ext uri="{FF2B5EF4-FFF2-40B4-BE49-F238E27FC236}">
              <a16:creationId xmlns:a16="http://schemas.microsoft.com/office/drawing/2014/main" id="{00000000-0008-0000-0200-00001D030000}"/>
            </a:ext>
          </a:extLst>
        </xdr:cNvPr>
        <xdr:cNvSpPr txBox="1"/>
      </xdr:nvSpPr>
      <xdr:spPr>
        <a:xfrm>
          <a:off x="13500744" y="1746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122300</xdr:rowOff>
    </xdr:from>
    <xdr:ext cx="405111" cy="259045"/>
    <xdr:sp macro="" textlink="">
      <xdr:nvSpPr>
        <xdr:cNvPr id="798" name="n_4mainValue【庁舎】&#10;有形固定資産減価償却率">
          <a:extLst>
            <a:ext uri="{FF2B5EF4-FFF2-40B4-BE49-F238E27FC236}">
              <a16:creationId xmlns:a16="http://schemas.microsoft.com/office/drawing/2014/main" id="{00000000-0008-0000-0200-00001E030000}"/>
            </a:ext>
          </a:extLst>
        </xdr:cNvPr>
        <xdr:cNvSpPr txBox="1"/>
      </xdr:nvSpPr>
      <xdr:spPr>
        <a:xfrm>
          <a:off x="12611744" y="1743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00000000-0008-0000-0200-00001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00000000-0008-0000-0200-00002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00000000-0008-0000-0200-00002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200-00002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200-00002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200-00002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200-00002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00000000-0008-0000-0200-000026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00000000-0008-0000-0200-000027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00000000-0008-0000-0200-000028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a:extLst>
            <a:ext uri="{FF2B5EF4-FFF2-40B4-BE49-F238E27FC236}">
              <a16:creationId xmlns:a16="http://schemas.microsoft.com/office/drawing/2014/main" id="{00000000-0008-0000-0200-000029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a:extLst>
            <a:ext uri="{FF2B5EF4-FFF2-40B4-BE49-F238E27FC236}">
              <a16:creationId xmlns:a16="http://schemas.microsoft.com/office/drawing/2014/main" id="{00000000-0008-0000-0200-00002D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a:extLst>
            <a:ext uri="{FF2B5EF4-FFF2-40B4-BE49-F238E27FC236}">
              <a16:creationId xmlns:a16="http://schemas.microsoft.com/office/drawing/2014/main" id="{00000000-0008-0000-0200-00002E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a:extLst>
            <a:ext uri="{FF2B5EF4-FFF2-40B4-BE49-F238E27FC236}">
              <a16:creationId xmlns:a16="http://schemas.microsoft.com/office/drawing/2014/main" id="{00000000-0008-0000-0200-00002F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a:extLst>
            <a:ext uri="{FF2B5EF4-FFF2-40B4-BE49-F238E27FC236}">
              <a16:creationId xmlns:a16="http://schemas.microsoft.com/office/drawing/2014/main" id="{00000000-0008-0000-0200-000030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a:extLst>
            <a:ext uri="{FF2B5EF4-FFF2-40B4-BE49-F238E27FC236}">
              <a16:creationId xmlns:a16="http://schemas.microsoft.com/office/drawing/2014/main" id="{00000000-0008-0000-0200-000031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a:extLst>
            <a:ext uri="{FF2B5EF4-FFF2-40B4-BE49-F238E27FC236}">
              <a16:creationId xmlns:a16="http://schemas.microsoft.com/office/drawing/2014/main" id="{00000000-0008-0000-0200-000032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a:extLst>
            <a:ext uri="{FF2B5EF4-FFF2-40B4-BE49-F238E27FC236}">
              <a16:creationId xmlns:a16="http://schemas.microsoft.com/office/drawing/2014/main" id="{00000000-0008-0000-0200-000033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820" name="テキスト ボックス 819">
          <a:extLst>
            <a:ext uri="{FF2B5EF4-FFF2-40B4-BE49-F238E27FC236}">
              <a16:creationId xmlns:a16="http://schemas.microsoft.com/office/drawing/2014/main" id="{00000000-0008-0000-0200-000034030000}"/>
            </a:ext>
          </a:extLst>
        </xdr:cNvPr>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00000000-0008-0000-0200-00003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2" name="テキスト ボックス 821">
          <a:extLst>
            <a:ext uri="{FF2B5EF4-FFF2-40B4-BE49-F238E27FC236}">
              <a16:creationId xmlns:a16="http://schemas.microsoft.com/office/drawing/2014/main" id="{00000000-0008-0000-0200-00003603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a:extLst>
            <a:ext uri="{FF2B5EF4-FFF2-40B4-BE49-F238E27FC236}">
              <a16:creationId xmlns:a16="http://schemas.microsoft.com/office/drawing/2014/main" id="{00000000-0008-0000-0200-00003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109</xdr:row>
      <xdr:rowOff>27214</xdr:rowOff>
    </xdr:to>
    <xdr:cxnSp macro="">
      <xdr:nvCxnSpPr>
        <xdr:cNvPr id="824" name="直線コネクタ 823">
          <a:extLst>
            <a:ext uri="{FF2B5EF4-FFF2-40B4-BE49-F238E27FC236}">
              <a16:creationId xmlns:a16="http://schemas.microsoft.com/office/drawing/2014/main" id="{00000000-0008-0000-0200-000038030000}"/>
            </a:ext>
          </a:extLst>
        </xdr:cNvPr>
        <xdr:cNvCxnSpPr/>
      </xdr:nvCxnSpPr>
      <xdr:spPr>
        <a:xfrm flipV="1">
          <a:off x="22160864" y="17198339"/>
          <a:ext cx="0" cy="1516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825" name="【庁舎】&#10;一人当たり面積最小値テキスト">
          <a:extLst>
            <a:ext uri="{FF2B5EF4-FFF2-40B4-BE49-F238E27FC236}">
              <a16:creationId xmlns:a16="http://schemas.microsoft.com/office/drawing/2014/main" id="{00000000-0008-0000-0200-000039030000}"/>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826" name="直線コネクタ 825">
          <a:extLst>
            <a:ext uri="{FF2B5EF4-FFF2-40B4-BE49-F238E27FC236}">
              <a16:creationId xmlns:a16="http://schemas.microsoft.com/office/drawing/2014/main" id="{00000000-0008-0000-0200-00003A030000}"/>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827" name="【庁舎】&#10;一人当たり面積最大値テキスト">
          <a:extLst>
            <a:ext uri="{FF2B5EF4-FFF2-40B4-BE49-F238E27FC236}">
              <a16:creationId xmlns:a16="http://schemas.microsoft.com/office/drawing/2014/main" id="{00000000-0008-0000-0200-00003B030000}"/>
            </a:ext>
          </a:extLst>
        </xdr:cNvPr>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828" name="直線コネクタ 827">
          <a:extLst>
            <a:ext uri="{FF2B5EF4-FFF2-40B4-BE49-F238E27FC236}">
              <a16:creationId xmlns:a16="http://schemas.microsoft.com/office/drawing/2014/main" id="{00000000-0008-0000-0200-00003C030000}"/>
            </a:ext>
          </a:extLst>
        </xdr:cNvPr>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19176</xdr:rowOff>
    </xdr:from>
    <xdr:ext cx="469744" cy="259045"/>
    <xdr:sp macro="" textlink="">
      <xdr:nvSpPr>
        <xdr:cNvPr id="829" name="【庁舎】&#10;一人当たり面積平均値テキスト">
          <a:extLst>
            <a:ext uri="{FF2B5EF4-FFF2-40B4-BE49-F238E27FC236}">
              <a16:creationId xmlns:a16="http://schemas.microsoft.com/office/drawing/2014/main" id="{00000000-0008-0000-0200-00003D030000}"/>
            </a:ext>
          </a:extLst>
        </xdr:cNvPr>
        <xdr:cNvSpPr txBox="1"/>
      </xdr:nvSpPr>
      <xdr:spPr>
        <a:xfrm>
          <a:off x="22199600" y="18535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40749</xdr:rowOff>
    </xdr:from>
    <xdr:to>
      <xdr:col>116</xdr:col>
      <xdr:colOff>114300</xdr:colOff>
      <xdr:row>108</xdr:row>
      <xdr:rowOff>142349</xdr:rowOff>
    </xdr:to>
    <xdr:sp macro="" textlink="">
      <xdr:nvSpPr>
        <xdr:cNvPr id="830" name="フローチャート: 判断 829">
          <a:extLst>
            <a:ext uri="{FF2B5EF4-FFF2-40B4-BE49-F238E27FC236}">
              <a16:creationId xmlns:a16="http://schemas.microsoft.com/office/drawing/2014/main" id="{00000000-0008-0000-0200-00003E030000}"/>
            </a:ext>
          </a:extLst>
        </xdr:cNvPr>
        <xdr:cNvSpPr/>
      </xdr:nvSpPr>
      <xdr:spPr>
        <a:xfrm>
          <a:off x="22110700" y="1855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39605</xdr:rowOff>
    </xdr:from>
    <xdr:to>
      <xdr:col>112</xdr:col>
      <xdr:colOff>38100</xdr:colOff>
      <xdr:row>108</xdr:row>
      <xdr:rowOff>141205</xdr:rowOff>
    </xdr:to>
    <xdr:sp macro="" textlink="">
      <xdr:nvSpPr>
        <xdr:cNvPr id="831" name="フローチャート: 判断 830">
          <a:extLst>
            <a:ext uri="{FF2B5EF4-FFF2-40B4-BE49-F238E27FC236}">
              <a16:creationId xmlns:a16="http://schemas.microsoft.com/office/drawing/2014/main" id="{00000000-0008-0000-0200-00003F030000}"/>
            </a:ext>
          </a:extLst>
        </xdr:cNvPr>
        <xdr:cNvSpPr/>
      </xdr:nvSpPr>
      <xdr:spPr>
        <a:xfrm>
          <a:off x="21272500" y="1855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43035</xdr:rowOff>
    </xdr:from>
    <xdr:to>
      <xdr:col>107</xdr:col>
      <xdr:colOff>101600</xdr:colOff>
      <xdr:row>108</xdr:row>
      <xdr:rowOff>144635</xdr:rowOff>
    </xdr:to>
    <xdr:sp macro="" textlink="">
      <xdr:nvSpPr>
        <xdr:cNvPr id="832" name="フローチャート: 判断 831">
          <a:extLst>
            <a:ext uri="{FF2B5EF4-FFF2-40B4-BE49-F238E27FC236}">
              <a16:creationId xmlns:a16="http://schemas.microsoft.com/office/drawing/2014/main" id="{00000000-0008-0000-0200-000040030000}"/>
            </a:ext>
          </a:extLst>
        </xdr:cNvPr>
        <xdr:cNvSpPr/>
      </xdr:nvSpPr>
      <xdr:spPr>
        <a:xfrm>
          <a:off x="20383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58220</xdr:rowOff>
    </xdr:from>
    <xdr:to>
      <xdr:col>102</xdr:col>
      <xdr:colOff>165100</xdr:colOff>
      <xdr:row>108</xdr:row>
      <xdr:rowOff>159820</xdr:rowOff>
    </xdr:to>
    <xdr:sp macro="" textlink="">
      <xdr:nvSpPr>
        <xdr:cNvPr id="833" name="フローチャート: 判断 832">
          <a:extLst>
            <a:ext uri="{FF2B5EF4-FFF2-40B4-BE49-F238E27FC236}">
              <a16:creationId xmlns:a16="http://schemas.microsoft.com/office/drawing/2014/main" id="{00000000-0008-0000-0200-000041030000}"/>
            </a:ext>
          </a:extLst>
        </xdr:cNvPr>
        <xdr:cNvSpPr/>
      </xdr:nvSpPr>
      <xdr:spPr>
        <a:xfrm>
          <a:off x="19494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50873</xdr:rowOff>
    </xdr:from>
    <xdr:to>
      <xdr:col>98</xdr:col>
      <xdr:colOff>38100</xdr:colOff>
      <xdr:row>108</xdr:row>
      <xdr:rowOff>152473</xdr:rowOff>
    </xdr:to>
    <xdr:sp macro="" textlink="">
      <xdr:nvSpPr>
        <xdr:cNvPr id="834" name="フローチャート: 判断 833">
          <a:extLst>
            <a:ext uri="{FF2B5EF4-FFF2-40B4-BE49-F238E27FC236}">
              <a16:creationId xmlns:a16="http://schemas.microsoft.com/office/drawing/2014/main" id="{00000000-0008-0000-0200-000042030000}"/>
            </a:ext>
          </a:extLst>
        </xdr:cNvPr>
        <xdr:cNvSpPr/>
      </xdr:nvSpPr>
      <xdr:spPr>
        <a:xfrm>
          <a:off x="18605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200-00004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200-00004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200-00004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200-00004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200-00004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89734</xdr:rowOff>
    </xdr:from>
    <xdr:to>
      <xdr:col>116</xdr:col>
      <xdr:colOff>114300</xdr:colOff>
      <xdr:row>108</xdr:row>
      <xdr:rowOff>19884</xdr:rowOff>
    </xdr:to>
    <xdr:sp macro="" textlink="">
      <xdr:nvSpPr>
        <xdr:cNvPr id="840" name="楕円 839">
          <a:extLst>
            <a:ext uri="{FF2B5EF4-FFF2-40B4-BE49-F238E27FC236}">
              <a16:creationId xmlns:a16="http://schemas.microsoft.com/office/drawing/2014/main" id="{00000000-0008-0000-0200-000048030000}"/>
            </a:ext>
          </a:extLst>
        </xdr:cNvPr>
        <xdr:cNvSpPr/>
      </xdr:nvSpPr>
      <xdr:spPr>
        <a:xfrm>
          <a:off x="22110700" y="1843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112611</xdr:rowOff>
    </xdr:from>
    <xdr:ext cx="469744" cy="259045"/>
    <xdr:sp macro="" textlink="">
      <xdr:nvSpPr>
        <xdr:cNvPr id="841" name="【庁舎】&#10;一人当たり面積該当値テキスト">
          <a:extLst>
            <a:ext uri="{FF2B5EF4-FFF2-40B4-BE49-F238E27FC236}">
              <a16:creationId xmlns:a16="http://schemas.microsoft.com/office/drawing/2014/main" id="{00000000-0008-0000-0200-000049030000}"/>
            </a:ext>
          </a:extLst>
        </xdr:cNvPr>
        <xdr:cNvSpPr txBox="1"/>
      </xdr:nvSpPr>
      <xdr:spPr>
        <a:xfrm>
          <a:off x="22199600" y="1828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96920</xdr:rowOff>
    </xdr:from>
    <xdr:to>
      <xdr:col>112</xdr:col>
      <xdr:colOff>38100</xdr:colOff>
      <xdr:row>108</xdr:row>
      <xdr:rowOff>27070</xdr:rowOff>
    </xdr:to>
    <xdr:sp macro="" textlink="">
      <xdr:nvSpPr>
        <xdr:cNvPr id="842" name="楕円 841">
          <a:extLst>
            <a:ext uri="{FF2B5EF4-FFF2-40B4-BE49-F238E27FC236}">
              <a16:creationId xmlns:a16="http://schemas.microsoft.com/office/drawing/2014/main" id="{00000000-0008-0000-0200-00004A030000}"/>
            </a:ext>
          </a:extLst>
        </xdr:cNvPr>
        <xdr:cNvSpPr/>
      </xdr:nvSpPr>
      <xdr:spPr>
        <a:xfrm>
          <a:off x="21272500" y="1844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140534</xdr:rowOff>
    </xdr:from>
    <xdr:to>
      <xdr:col>116</xdr:col>
      <xdr:colOff>63500</xdr:colOff>
      <xdr:row>107</xdr:row>
      <xdr:rowOff>147720</xdr:rowOff>
    </xdr:to>
    <xdr:cxnSp macro="">
      <xdr:nvCxnSpPr>
        <xdr:cNvPr id="843" name="直線コネクタ 842">
          <a:extLst>
            <a:ext uri="{FF2B5EF4-FFF2-40B4-BE49-F238E27FC236}">
              <a16:creationId xmlns:a16="http://schemas.microsoft.com/office/drawing/2014/main" id="{00000000-0008-0000-0200-00004B030000}"/>
            </a:ext>
          </a:extLst>
        </xdr:cNvPr>
        <xdr:cNvCxnSpPr/>
      </xdr:nvCxnSpPr>
      <xdr:spPr>
        <a:xfrm flipV="1">
          <a:off x="21323300" y="18485684"/>
          <a:ext cx="838200" cy="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102797</xdr:rowOff>
    </xdr:from>
    <xdr:to>
      <xdr:col>107</xdr:col>
      <xdr:colOff>101600</xdr:colOff>
      <xdr:row>108</xdr:row>
      <xdr:rowOff>32947</xdr:rowOff>
    </xdr:to>
    <xdr:sp macro="" textlink="">
      <xdr:nvSpPr>
        <xdr:cNvPr id="844" name="楕円 843">
          <a:extLst>
            <a:ext uri="{FF2B5EF4-FFF2-40B4-BE49-F238E27FC236}">
              <a16:creationId xmlns:a16="http://schemas.microsoft.com/office/drawing/2014/main" id="{00000000-0008-0000-0200-00004C030000}"/>
            </a:ext>
          </a:extLst>
        </xdr:cNvPr>
        <xdr:cNvSpPr/>
      </xdr:nvSpPr>
      <xdr:spPr>
        <a:xfrm>
          <a:off x="20383500" y="1844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147720</xdr:rowOff>
    </xdr:from>
    <xdr:to>
      <xdr:col>111</xdr:col>
      <xdr:colOff>177800</xdr:colOff>
      <xdr:row>107</xdr:row>
      <xdr:rowOff>153597</xdr:rowOff>
    </xdr:to>
    <xdr:cxnSp macro="">
      <xdr:nvCxnSpPr>
        <xdr:cNvPr id="845" name="直線コネクタ 844">
          <a:extLst>
            <a:ext uri="{FF2B5EF4-FFF2-40B4-BE49-F238E27FC236}">
              <a16:creationId xmlns:a16="http://schemas.microsoft.com/office/drawing/2014/main" id="{00000000-0008-0000-0200-00004D030000}"/>
            </a:ext>
          </a:extLst>
        </xdr:cNvPr>
        <xdr:cNvCxnSpPr/>
      </xdr:nvCxnSpPr>
      <xdr:spPr>
        <a:xfrm flipV="1">
          <a:off x="20434300" y="18492870"/>
          <a:ext cx="889000" cy="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109003</xdr:rowOff>
    </xdr:from>
    <xdr:to>
      <xdr:col>102</xdr:col>
      <xdr:colOff>165100</xdr:colOff>
      <xdr:row>108</xdr:row>
      <xdr:rowOff>39153</xdr:rowOff>
    </xdr:to>
    <xdr:sp macro="" textlink="">
      <xdr:nvSpPr>
        <xdr:cNvPr id="846" name="楕円 845">
          <a:extLst>
            <a:ext uri="{FF2B5EF4-FFF2-40B4-BE49-F238E27FC236}">
              <a16:creationId xmlns:a16="http://schemas.microsoft.com/office/drawing/2014/main" id="{00000000-0008-0000-0200-00004E030000}"/>
            </a:ext>
          </a:extLst>
        </xdr:cNvPr>
        <xdr:cNvSpPr/>
      </xdr:nvSpPr>
      <xdr:spPr>
        <a:xfrm>
          <a:off x="19494500" y="1845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153597</xdr:rowOff>
    </xdr:from>
    <xdr:to>
      <xdr:col>107</xdr:col>
      <xdr:colOff>50800</xdr:colOff>
      <xdr:row>107</xdr:row>
      <xdr:rowOff>159803</xdr:rowOff>
    </xdr:to>
    <xdr:cxnSp macro="">
      <xdr:nvCxnSpPr>
        <xdr:cNvPr id="847" name="直線コネクタ 846">
          <a:extLst>
            <a:ext uri="{FF2B5EF4-FFF2-40B4-BE49-F238E27FC236}">
              <a16:creationId xmlns:a16="http://schemas.microsoft.com/office/drawing/2014/main" id="{00000000-0008-0000-0200-00004F030000}"/>
            </a:ext>
          </a:extLst>
        </xdr:cNvPr>
        <xdr:cNvCxnSpPr/>
      </xdr:nvCxnSpPr>
      <xdr:spPr>
        <a:xfrm flipV="1">
          <a:off x="19545300" y="18498747"/>
          <a:ext cx="889000" cy="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115534</xdr:rowOff>
    </xdr:from>
    <xdr:to>
      <xdr:col>98</xdr:col>
      <xdr:colOff>38100</xdr:colOff>
      <xdr:row>108</xdr:row>
      <xdr:rowOff>45684</xdr:rowOff>
    </xdr:to>
    <xdr:sp macro="" textlink="">
      <xdr:nvSpPr>
        <xdr:cNvPr id="848" name="楕円 847">
          <a:extLst>
            <a:ext uri="{FF2B5EF4-FFF2-40B4-BE49-F238E27FC236}">
              <a16:creationId xmlns:a16="http://schemas.microsoft.com/office/drawing/2014/main" id="{00000000-0008-0000-0200-000050030000}"/>
            </a:ext>
          </a:extLst>
        </xdr:cNvPr>
        <xdr:cNvSpPr/>
      </xdr:nvSpPr>
      <xdr:spPr>
        <a:xfrm>
          <a:off x="18605500" y="1846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159803</xdr:rowOff>
    </xdr:from>
    <xdr:to>
      <xdr:col>102</xdr:col>
      <xdr:colOff>114300</xdr:colOff>
      <xdr:row>107</xdr:row>
      <xdr:rowOff>166334</xdr:rowOff>
    </xdr:to>
    <xdr:cxnSp macro="">
      <xdr:nvCxnSpPr>
        <xdr:cNvPr id="849" name="直線コネクタ 848">
          <a:extLst>
            <a:ext uri="{FF2B5EF4-FFF2-40B4-BE49-F238E27FC236}">
              <a16:creationId xmlns:a16="http://schemas.microsoft.com/office/drawing/2014/main" id="{00000000-0008-0000-0200-000051030000}"/>
            </a:ext>
          </a:extLst>
        </xdr:cNvPr>
        <xdr:cNvCxnSpPr/>
      </xdr:nvCxnSpPr>
      <xdr:spPr>
        <a:xfrm flipV="1">
          <a:off x="18656300" y="1850495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132332</xdr:rowOff>
    </xdr:from>
    <xdr:ext cx="469744" cy="259045"/>
    <xdr:sp macro="" textlink="">
      <xdr:nvSpPr>
        <xdr:cNvPr id="850" name="n_1aveValue【庁舎】&#10;一人当たり面積">
          <a:extLst>
            <a:ext uri="{FF2B5EF4-FFF2-40B4-BE49-F238E27FC236}">
              <a16:creationId xmlns:a16="http://schemas.microsoft.com/office/drawing/2014/main" id="{00000000-0008-0000-0200-000052030000}"/>
            </a:ext>
          </a:extLst>
        </xdr:cNvPr>
        <xdr:cNvSpPr txBox="1"/>
      </xdr:nvSpPr>
      <xdr:spPr>
        <a:xfrm>
          <a:off x="21075727" y="1864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135762</xdr:rowOff>
    </xdr:from>
    <xdr:ext cx="469744" cy="259045"/>
    <xdr:sp macro="" textlink="">
      <xdr:nvSpPr>
        <xdr:cNvPr id="851" name="n_2aveValue【庁舎】&#10;一人当たり面積">
          <a:extLst>
            <a:ext uri="{FF2B5EF4-FFF2-40B4-BE49-F238E27FC236}">
              <a16:creationId xmlns:a16="http://schemas.microsoft.com/office/drawing/2014/main" id="{00000000-0008-0000-0200-000053030000}"/>
            </a:ext>
          </a:extLst>
        </xdr:cNvPr>
        <xdr:cNvSpPr txBox="1"/>
      </xdr:nvSpPr>
      <xdr:spPr>
        <a:xfrm>
          <a:off x="20199427" y="1865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150947</xdr:rowOff>
    </xdr:from>
    <xdr:ext cx="469744" cy="259045"/>
    <xdr:sp macro="" textlink="">
      <xdr:nvSpPr>
        <xdr:cNvPr id="852" name="n_3aveValue【庁舎】&#10;一人当たり面積">
          <a:extLst>
            <a:ext uri="{FF2B5EF4-FFF2-40B4-BE49-F238E27FC236}">
              <a16:creationId xmlns:a16="http://schemas.microsoft.com/office/drawing/2014/main" id="{00000000-0008-0000-0200-000054030000}"/>
            </a:ext>
          </a:extLst>
        </xdr:cNvPr>
        <xdr:cNvSpPr txBox="1"/>
      </xdr:nvSpPr>
      <xdr:spPr>
        <a:xfrm>
          <a:off x="19310427" y="1866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143600</xdr:rowOff>
    </xdr:from>
    <xdr:ext cx="469744" cy="259045"/>
    <xdr:sp macro="" textlink="">
      <xdr:nvSpPr>
        <xdr:cNvPr id="853" name="n_4aveValue【庁舎】&#10;一人当たり面積">
          <a:extLst>
            <a:ext uri="{FF2B5EF4-FFF2-40B4-BE49-F238E27FC236}">
              <a16:creationId xmlns:a16="http://schemas.microsoft.com/office/drawing/2014/main" id="{00000000-0008-0000-0200-000055030000}"/>
            </a:ext>
          </a:extLst>
        </xdr:cNvPr>
        <xdr:cNvSpPr txBox="1"/>
      </xdr:nvSpPr>
      <xdr:spPr>
        <a:xfrm>
          <a:off x="18421427" y="1866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43597</xdr:rowOff>
    </xdr:from>
    <xdr:ext cx="469744" cy="259045"/>
    <xdr:sp macro="" textlink="">
      <xdr:nvSpPr>
        <xdr:cNvPr id="854" name="n_1mainValue【庁舎】&#10;一人当たり面積">
          <a:extLst>
            <a:ext uri="{FF2B5EF4-FFF2-40B4-BE49-F238E27FC236}">
              <a16:creationId xmlns:a16="http://schemas.microsoft.com/office/drawing/2014/main" id="{00000000-0008-0000-0200-000056030000}"/>
            </a:ext>
          </a:extLst>
        </xdr:cNvPr>
        <xdr:cNvSpPr txBox="1"/>
      </xdr:nvSpPr>
      <xdr:spPr>
        <a:xfrm>
          <a:off x="21075727" y="182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49474</xdr:rowOff>
    </xdr:from>
    <xdr:ext cx="469744" cy="259045"/>
    <xdr:sp macro="" textlink="">
      <xdr:nvSpPr>
        <xdr:cNvPr id="855" name="n_2mainValue【庁舎】&#10;一人当たり面積">
          <a:extLst>
            <a:ext uri="{FF2B5EF4-FFF2-40B4-BE49-F238E27FC236}">
              <a16:creationId xmlns:a16="http://schemas.microsoft.com/office/drawing/2014/main" id="{00000000-0008-0000-0200-000057030000}"/>
            </a:ext>
          </a:extLst>
        </xdr:cNvPr>
        <xdr:cNvSpPr txBox="1"/>
      </xdr:nvSpPr>
      <xdr:spPr>
        <a:xfrm>
          <a:off x="20199427" y="18223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55680</xdr:rowOff>
    </xdr:from>
    <xdr:ext cx="469744" cy="259045"/>
    <xdr:sp macro="" textlink="">
      <xdr:nvSpPr>
        <xdr:cNvPr id="856" name="n_3mainValue【庁舎】&#10;一人当たり面積">
          <a:extLst>
            <a:ext uri="{FF2B5EF4-FFF2-40B4-BE49-F238E27FC236}">
              <a16:creationId xmlns:a16="http://schemas.microsoft.com/office/drawing/2014/main" id="{00000000-0008-0000-0200-000058030000}"/>
            </a:ext>
          </a:extLst>
        </xdr:cNvPr>
        <xdr:cNvSpPr txBox="1"/>
      </xdr:nvSpPr>
      <xdr:spPr>
        <a:xfrm>
          <a:off x="19310427" y="1822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62211</xdr:rowOff>
    </xdr:from>
    <xdr:ext cx="469744" cy="259045"/>
    <xdr:sp macro="" textlink="">
      <xdr:nvSpPr>
        <xdr:cNvPr id="857" name="n_4mainValue【庁舎】&#10;一人当たり面積">
          <a:extLst>
            <a:ext uri="{FF2B5EF4-FFF2-40B4-BE49-F238E27FC236}">
              <a16:creationId xmlns:a16="http://schemas.microsoft.com/office/drawing/2014/main" id="{00000000-0008-0000-0200-000059030000}"/>
            </a:ext>
          </a:extLst>
        </xdr:cNvPr>
        <xdr:cNvSpPr txBox="1"/>
      </xdr:nvSpPr>
      <xdr:spPr>
        <a:xfrm>
          <a:off x="18421427" y="1823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00000000-0008-0000-0200-00005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00000000-0008-0000-0200-00005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00000000-0008-0000-0200-00005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体育館・プールの一人当たり面積においては人口減少が進んでおり、半島特有の地形的条件による施設数により一人当たりの面積が高い数値となっている。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市民会館においてはＳ</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取得の瀬戸社会教育会館を反映させたことにより、有形固定資産減価償却率が大きく増加している。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一般廃棄物処理施設においてはＨ</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に最終処理場浸出水処理施設を建設したため、低い数値となっている。</a:t>
          </a:r>
          <a:endParaRPr lang="ja-JP" altLang="ja-JP" sz="1400">
            <a:effectLst/>
          </a:endParaRPr>
        </a:p>
        <a:p>
          <a:r>
            <a:rPr kumimoji="1" lang="ja-JP" altLang="ja-JP" sz="1100">
              <a:solidFill>
                <a:schemeClr val="dk1"/>
              </a:solidFill>
              <a:effectLst/>
              <a:latin typeface="+mn-lt"/>
              <a:ea typeface="+mn-ea"/>
              <a:cs typeface="+mn-cs"/>
            </a:rPr>
            <a:t>消防施設においてはＨ</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に拠点となる施設更新が完了したことにより、有形固定資産減価償却率は類似団体よりも低く推移している。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半島特有の地形的条件、人口減少等を考慮しつつ、施設の統廃合を含め第二次伊方町総合計画及び公共施設等総合管理計画により、計画的に更新等を実施していく。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9,116
9,044
93.98
9,869,171
9,243,227
500,385
5,286,466
9,473,987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伊方原子力発電所に係る償却資産の税収等により、</a:t>
          </a:r>
          <a:r>
            <a:rPr kumimoji="1" lang="en-US" altLang="ja-JP" sz="1300">
              <a:latin typeface="ＭＳ Ｐゴシック" panose="020B0600070205080204" pitchFamily="50" charset="-128"/>
              <a:ea typeface="ＭＳ Ｐゴシック" panose="020B0600070205080204" pitchFamily="50" charset="-128"/>
            </a:rPr>
            <a:t>0.54</a:t>
          </a:r>
          <a:r>
            <a:rPr kumimoji="1" lang="ja-JP" altLang="en-US" sz="1300">
              <a:latin typeface="ＭＳ Ｐゴシック" panose="020B0600070205080204" pitchFamily="50" charset="-128"/>
              <a:ea typeface="ＭＳ Ｐゴシック" panose="020B0600070205080204" pitchFamily="50" charset="-128"/>
            </a:rPr>
            <a:t>と類似団体内では高い数値となっているが、償却資産等は毎年減少が見込まれており、今まで以上に健全な財政運営に努める。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6110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35983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0654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134355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35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35983</xdr:rowOff>
    </xdr:from>
    <xdr:to>
      <xdr:col>19</xdr:col>
      <xdr:colOff>133350</xdr:colOff>
      <xdr:row>41</xdr:row>
      <xdr:rowOff>49389</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0654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49389</xdr:rowOff>
    </xdr:from>
    <xdr:to>
      <xdr:col>15</xdr:col>
      <xdr:colOff>82550</xdr:colOff>
      <xdr:row>41</xdr:row>
      <xdr:rowOff>62795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0788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62795</xdr:rowOff>
    </xdr:from>
    <xdr:to>
      <xdr:col>11</xdr:col>
      <xdr:colOff>31750</xdr:colOff>
      <xdr:row>41</xdr:row>
      <xdr:rowOff>76200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0922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17639</xdr:rowOff>
    </xdr:from>
    <xdr:to>
      <xdr:col>11</xdr:col>
      <xdr:colOff>82550</xdr:colOff>
      <xdr:row>43</xdr:row>
      <xdr:rowOff>119239</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104016</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40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117422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1710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170039</xdr:rowOff>
    </xdr:from>
    <xdr:to>
      <xdr:col>15</xdr:col>
      <xdr:colOff>133350</xdr:colOff>
      <xdr:row>41</xdr:row>
      <xdr:rowOff>100189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110366</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79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11995</xdr:rowOff>
    </xdr:from>
    <xdr:to>
      <xdr:col>11</xdr:col>
      <xdr:colOff>82550</xdr:colOff>
      <xdr:row>41</xdr:row>
      <xdr:rowOff>113595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123772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定員適正化計画による人件費の削減を行うなど経常経費の削減に努めており、</a:t>
          </a:r>
          <a:r>
            <a:rPr kumimoji="1" lang="en-US" altLang="ja-JP" sz="1300">
              <a:latin typeface="ＭＳ Ｐゴシック" panose="020B0600070205080204" pitchFamily="50" charset="-128"/>
              <a:ea typeface="ＭＳ Ｐゴシック" panose="020B0600070205080204" pitchFamily="50" charset="-128"/>
            </a:rPr>
            <a:t>85.3</a:t>
          </a:r>
          <a:r>
            <a:rPr kumimoji="1" lang="ja-JP" altLang="en-US" sz="1300">
              <a:latin typeface="ＭＳ Ｐゴシック" panose="020B0600070205080204" pitchFamily="50" charset="-128"/>
              <a:ea typeface="ＭＳ Ｐゴシック" panose="020B0600070205080204" pitchFamily="50" charset="-128"/>
            </a:rPr>
            <a:t>％と類似団体平均を下回っている。今後も、常にコスト意識を持ち、事務の合理化・簡素化により徹底的に無駄を省く「量の改革」、町民からの信頼を向上させるために、職員の資質向上・意識改革、町民協働の推進などによる「質の改革」等の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次行政改革大綱に基づく取り組みを着実に実施し、適正な水準に抑えるよう努める。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66</xdr:row>
      <xdr:rowOff>159766</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657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8128</xdr:rowOff>
    </xdr:from>
    <xdr:to>
      <xdr:col>23</xdr:col>
      <xdr:colOff>133350</xdr:colOff>
      <xdr:row>63</xdr:row>
      <xdr:rowOff>27432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80947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64533</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65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92456</xdr:rowOff>
    </xdr:from>
    <xdr:to>
      <xdr:col>23</xdr:col>
      <xdr:colOff>184150</xdr:colOff>
      <xdr:row>64</xdr:row>
      <xdr:rowOff>22606</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155448</xdr:rowOff>
    </xdr:from>
    <xdr:to>
      <xdr:col>19</xdr:col>
      <xdr:colOff>133350</xdr:colOff>
      <xdr:row>63</xdr:row>
      <xdr:rowOff>27432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8534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169181</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7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95250</xdr:rowOff>
    </xdr:from>
    <xdr:to>
      <xdr:col>15</xdr:col>
      <xdr:colOff>82550</xdr:colOff>
      <xdr:row>62</xdr:row>
      <xdr:rowOff>155448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553700"/>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5588</xdr:rowOff>
    </xdr:from>
    <xdr:to>
      <xdr:col>15</xdr:col>
      <xdr:colOff>133350</xdr:colOff>
      <xdr:row>63</xdr:row>
      <xdr:rowOff>107188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91965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95250</xdr:rowOff>
    </xdr:from>
    <xdr:to>
      <xdr:col>11</xdr:col>
      <xdr:colOff>31750</xdr:colOff>
      <xdr:row>62</xdr:row>
      <xdr:rowOff>73406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553700"/>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155448</xdr:rowOff>
    </xdr:from>
    <xdr:to>
      <xdr:col>7</xdr:col>
      <xdr:colOff>31750</xdr:colOff>
      <xdr:row>62</xdr:row>
      <xdr:rowOff>85598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95775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128778</xdr:rowOff>
    </xdr:from>
    <xdr:to>
      <xdr:col>23</xdr:col>
      <xdr:colOff>184150</xdr:colOff>
      <xdr:row>63</xdr:row>
      <xdr:rowOff>58928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145305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6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148082</xdr:rowOff>
    </xdr:from>
    <xdr:to>
      <xdr:col>19</xdr:col>
      <xdr:colOff>184150</xdr:colOff>
      <xdr:row>63</xdr:row>
      <xdr:rowOff>78232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88409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46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104648</xdr:rowOff>
    </xdr:from>
    <xdr:to>
      <xdr:col>15</xdr:col>
      <xdr:colOff>133350</xdr:colOff>
      <xdr:row>63</xdr:row>
      <xdr:rowOff>34798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44975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44450</xdr:rowOff>
    </xdr:from>
    <xdr:to>
      <xdr:col>11</xdr:col>
      <xdr:colOff>82550</xdr:colOff>
      <xdr:row>61</xdr:row>
      <xdr:rowOff>146050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22606</xdr:rowOff>
    </xdr:from>
    <xdr:to>
      <xdr:col>7</xdr:col>
      <xdr:colOff>31750</xdr:colOff>
      <xdr:row>62</xdr:row>
      <xdr:rowOff>124206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108983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[294,093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行政改革大綱に基づく取り組みを着実に実施し、定員適正化計画による人件費の削減を図っているが、類似団体平均並みとなっている。原子力発電所を有していること、半島特有の地形的条件により施設数が多いこと等の特殊要因も考慮し、可能な限りの行政コストの縮減を図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163086</xdr:rowOff>
    </xdr:from>
    <xdr:to>
      <xdr:col>23</xdr:col>
      <xdr:colOff>133350</xdr:colOff>
      <xdr:row>89</xdr:row>
      <xdr:rowOff>16940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879086"/>
          <a:ext cx="0" cy="1396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160467</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24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16940</xdr:rowOff>
    </xdr:from>
    <xdr:to>
      <xdr:col>24</xdr:col>
      <xdr:colOff>12700</xdr:colOff>
      <xdr:row>89</xdr:row>
      <xdr:rowOff>16940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27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78013</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2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163086</xdr:rowOff>
    </xdr:from>
    <xdr:to>
      <xdr:col>24</xdr:col>
      <xdr:colOff>12700</xdr:colOff>
      <xdr:row>80</xdr:row>
      <xdr:rowOff>163086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87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3496</xdr:rowOff>
    </xdr:from>
    <xdr:to>
      <xdr:col>23</xdr:col>
      <xdr:colOff>133350</xdr:colOff>
      <xdr:row>84</xdr:row>
      <xdr:rowOff>10480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405296"/>
          <a:ext cx="838200" cy="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109991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34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137914</xdr:rowOff>
    </xdr:from>
    <xdr:to>
      <xdr:col>23</xdr:col>
      <xdr:colOff>184150</xdr:colOff>
      <xdr:row>84</xdr:row>
      <xdr:rowOff>68064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36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115835</xdr:rowOff>
    </xdr:from>
    <xdr:to>
      <xdr:col>19</xdr:col>
      <xdr:colOff>133350</xdr:colOff>
      <xdr:row>84</xdr:row>
      <xdr:rowOff>3496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346185"/>
          <a:ext cx="889000" cy="5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104074</xdr:rowOff>
    </xdr:from>
    <xdr:to>
      <xdr:col>19</xdr:col>
      <xdr:colOff>184150</xdr:colOff>
      <xdr:row>84</xdr:row>
      <xdr:rowOff>34224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334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44401</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103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53780</xdr:rowOff>
    </xdr:from>
    <xdr:to>
      <xdr:col>15</xdr:col>
      <xdr:colOff>82550</xdr:colOff>
      <xdr:row>83</xdr:row>
      <xdr:rowOff>115835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284130"/>
          <a:ext cx="889000" cy="6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83254</xdr:rowOff>
    </xdr:from>
    <xdr:to>
      <xdr:col>15</xdr:col>
      <xdr:colOff>133350</xdr:colOff>
      <xdr:row>84</xdr:row>
      <xdr:rowOff>13404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169631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9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53780</xdr:rowOff>
    </xdr:from>
    <xdr:to>
      <xdr:col>11</xdr:col>
      <xdr:colOff>31750</xdr:colOff>
      <xdr:row>83</xdr:row>
      <xdr:rowOff>123256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4284130"/>
          <a:ext cx="889000" cy="6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46307</xdr:rowOff>
    </xdr:from>
    <xdr:to>
      <xdr:col>11</xdr:col>
      <xdr:colOff>82550</xdr:colOff>
      <xdr:row>83</xdr:row>
      <xdr:rowOff>147907</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132684</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36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14500</xdr:rowOff>
    </xdr:from>
    <xdr:to>
      <xdr:col>7</xdr:col>
      <xdr:colOff>31750</xdr:colOff>
      <xdr:row>83</xdr:row>
      <xdr:rowOff>116100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126277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01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131130</xdr:rowOff>
    </xdr:from>
    <xdr:to>
      <xdr:col>23</xdr:col>
      <xdr:colOff>184150</xdr:colOff>
      <xdr:row>84</xdr:row>
      <xdr:rowOff>61280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3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147657</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2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124146</xdr:rowOff>
    </xdr:from>
    <xdr:to>
      <xdr:col>19</xdr:col>
      <xdr:colOff>184150</xdr:colOff>
      <xdr:row>84</xdr:row>
      <xdr:rowOff>54296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35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39073</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440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65035</xdr:rowOff>
    </xdr:from>
    <xdr:to>
      <xdr:col>15</xdr:col>
      <xdr:colOff>133350</xdr:colOff>
      <xdr:row>83</xdr:row>
      <xdr:rowOff>166635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29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5362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06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2980</xdr:rowOff>
    </xdr:from>
    <xdr:to>
      <xdr:col>11</xdr:col>
      <xdr:colOff>82550</xdr:colOff>
      <xdr:row>83</xdr:row>
      <xdr:rowOff>104580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2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114757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002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72456</xdr:rowOff>
    </xdr:from>
    <xdr:to>
      <xdr:col>7</xdr:col>
      <xdr:colOff>31750</xdr:colOff>
      <xdr:row>84</xdr:row>
      <xdr:rowOff>2606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30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158833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389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微増したものの、引き続き類似団体平均値より低い値となっている。今後も人事評価制度の運用等により、給与水準の適正化に努める。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82127</xdr:rowOff>
    </xdr:from>
    <xdr:to>
      <xdr:col>81</xdr:col>
      <xdr:colOff>44450</xdr:colOff>
      <xdr:row>89</xdr:row>
      <xdr:rowOff>61807</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96957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168504</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82127</xdr:rowOff>
    </xdr:from>
    <xdr:to>
      <xdr:col>81</xdr:col>
      <xdr:colOff>133350</xdr:colOff>
      <xdr:row>81</xdr:row>
      <xdr:rowOff>82127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83</xdr:row>
      <xdr:rowOff>141393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323484"/>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69004</xdr:rowOff>
    </xdr:from>
    <xdr:to>
      <xdr:col>77</xdr:col>
      <xdr:colOff>44450</xdr:colOff>
      <xdr:row>83</xdr:row>
      <xdr:rowOff>93134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29935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4657</xdr:rowOff>
    </xdr:from>
    <xdr:to>
      <xdr:col>72</xdr:col>
      <xdr:colOff>203200</xdr:colOff>
      <xdr:row>83</xdr:row>
      <xdr:rowOff>69004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235007"/>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155804</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87630</xdr:rowOff>
    </xdr:from>
    <xdr:to>
      <xdr:col>68</xdr:col>
      <xdr:colOff>152400</xdr:colOff>
      <xdr:row>83</xdr:row>
      <xdr:rowOff>4657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14653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155804</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155804</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90593</xdr:rowOff>
    </xdr:from>
    <xdr:to>
      <xdr:col>81</xdr:col>
      <xdr:colOff>95250</xdr:colOff>
      <xdr:row>84</xdr:row>
      <xdr:rowOff>20743</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32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107120</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16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42334</xdr:rowOff>
    </xdr:from>
    <xdr:to>
      <xdr:col>77</xdr:col>
      <xdr:colOff>95250</xdr:colOff>
      <xdr:row>83</xdr:row>
      <xdr:rowOff>143934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154111</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04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18204</xdr:rowOff>
    </xdr:from>
    <xdr:to>
      <xdr:col>73</xdr:col>
      <xdr:colOff>44450</xdr:colOff>
      <xdr:row>83</xdr:row>
      <xdr:rowOff>119804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24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129981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01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125307</xdr:rowOff>
    </xdr:from>
    <xdr:to>
      <xdr:col>68</xdr:col>
      <xdr:colOff>203200</xdr:colOff>
      <xdr:row>83</xdr:row>
      <xdr:rowOff>55457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18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65634</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395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36830</xdr:rowOff>
    </xdr:from>
    <xdr:to>
      <xdr:col>64</xdr:col>
      <xdr:colOff>152400</xdr:colOff>
      <xdr:row>82</xdr:row>
      <xdr:rowOff>138430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148607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386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人口減少も進んでおり、半島特有の地形的条件による施設数、普通建設事業等の積極的な展開により、</a:t>
          </a:r>
          <a:r>
            <a:rPr kumimoji="1" lang="en-US" altLang="ja-JP" sz="1300">
              <a:latin typeface="ＭＳ Ｐゴシック" panose="020B0600070205080204" pitchFamily="50" charset="-128"/>
              <a:ea typeface="ＭＳ Ｐゴシック" panose="020B0600070205080204" pitchFamily="50" charset="-128"/>
            </a:rPr>
            <a:t>17.11</a:t>
          </a:r>
          <a:r>
            <a:rPr kumimoji="1" lang="ja-JP" altLang="en-US" sz="1300">
              <a:latin typeface="ＭＳ Ｐゴシック" panose="020B0600070205080204" pitchFamily="50" charset="-128"/>
              <a:ea typeface="ＭＳ Ｐゴシック" panose="020B0600070205080204" pitchFamily="50" charset="-128"/>
            </a:rPr>
            <a:t>人と類似団体平均を上回っている。業務の合理化・効率化、事務の執行体制の見直し等を一体として進めていき、定員適正化計画に基づき、より適正な定員管理に努める。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132429</xdr:rowOff>
    </xdr:from>
    <xdr:to>
      <xdr:col>81</xdr:col>
      <xdr:colOff>44450</xdr:colOff>
      <xdr:row>66</xdr:row>
      <xdr:rowOff>35496</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6529"/>
          <a:ext cx="0" cy="1274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7573</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32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35496</xdr:rowOff>
    </xdr:from>
    <xdr:to>
      <xdr:col>81</xdr:col>
      <xdr:colOff>133350</xdr:colOff>
      <xdr:row>66</xdr:row>
      <xdr:rowOff>35496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3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47356</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2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132429</xdr:rowOff>
    </xdr:from>
    <xdr:to>
      <xdr:col>81</xdr:col>
      <xdr:colOff>133350</xdr:colOff>
      <xdr:row>58</xdr:row>
      <xdr:rowOff>132429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131445</xdr:rowOff>
    </xdr:from>
    <xdr:to>
      <xdr:col>81</xdr:col>
      <xdr:colOff>44450</xdr:colOff>
      <xdr:row>61</xdr:row>
      <xdr:rowOff>162211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589895"/>
          <a:ext cx="838200" cy="3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65803</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52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49276</xdr:rowOff>
    </xdr:from>
    <xdr:to>
      <xdr:col>81</xdr:col>
      <xdr:colOff>95250</xdr:colOff>
      <xdr:row>61</xdr:row>
      <xdr:rowOff>150876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118173</xdr:rowOff>
    </xdr:from>
    <xdr:to>
      <xdr:col>77</xdr:col>
      <xdr:colOff>44450</xdr:colOff>
      <xdr:row>61</xdr:row>
      <xdr:rowOff>131445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576623"/>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30575</xdr:rowOff>
    </xdr:from>
    <xdr:to>
      <xdr:col>77</xdr:col>
      <xdr:colOff>95250</xdr:colOff>
      <xdr:row>61</xdr:row>
      <xdr:rowOff>132175</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142352</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257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72930</xdr:rowOff>
    </xdr:from>
    <xdr:to>
      <xdr:col>72</xdr:col>
      <xdr:colOff>203200</xdr:colOff>
      <xdr:row>61</xdr:row>
      <xdr:rowOff>118173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531380"/>
          <a:ext cx="889000" cy="4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20924</xdr:rowOff>
    </xdr:from>
    <xdr:to>
      <xdr:col>73</xdr:col>
      <xdr:colOff>44450</xdr:colOff>
      <xdr:row>61</xdr:row>
      <xdr:rowOff>122524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132701</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24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72930</xdr:rowOff>
    </xdr:from>
    <xdr:to>
      <xdr:col>68</xdr:col>
      <xdr:colOff>152400</xdr:colOff>
      <xdr:row>61</xdr:row>
      <xdr:rowOff>80169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3512800" y="10531380"/>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5238</xdr:rowOff>
    </xdr:from>
    <xdr:to>
      <xdr:col>68</xdr:col>
      <xdr:colOff>203200</xdr:colOff>
      <xdr:row>61</xdr:row>
      <xdr:rowOff>106838</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117015</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23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162211</xdr:rowOff>
    </xdr:from>
    <xdr:to>
      <xdr:col>64</xdr:col>
      <xdr:colOff>152400</xdr:colOff>
      <xdr:row>61</xdr:row>
      <xdr:rowOff>92361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102538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2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111411</xdr:rowOff>
    </xdr:from>
    <xdr:to>
      <xdr:col>81</xdr:col>
      <xdr:colOff>95250</xdr:colOff>
      <xdr:row>62</xdr:row>
      <xdr:rowOff>41561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56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83488</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54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80645</xdr:rowOff>
    </xdr:from>
    <xdr:to>
      <xdr:col>77</xdr:col>
      <xdr:colOff>95250</xdr:colOff>
      <xdr:row>62</xdr:row>
      <xdr:rowOff>10795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167022</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62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67373</xdr:rowOff>
    </xdr:from>
    <xdr:to>
      <xdr:col>73</xdr:col>
      <xdr:colOff>44450</xdr:colOff>
      <xdr:row>61</xdr:row>
      <xdr:rowOff>168973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52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153750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612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22130</xdr:rowOff>
    </xdr:from>
    <xdr:to>
      <xdr:col>68</xdr:col>
      <xdr:colOff>203200</xdr:colOff>
      <xdr:row>61</xdr:row>
      <xdr:rowOff>123730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4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108507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56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29369</xdr:rowOff>
    </xdr:from>
    <xdr:to>
      <xdr:col>64</xdr:col>
      <xdr:colOff>152400</xdr:colOff>
      <xdr:row>61</xdr:row>
      <xdr:rowOff>130969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48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115746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57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地方債の新規抑制や償還終了等の影響により、</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％と類似団体平均を下回っており、今後も綿密な中長期財政計画を樹立し、当該年度の起債額を判断し、現在の水準以下に抑えるよう努める。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4318</xdr:rowOff>
    </xdr:from>
    <xdr:to>
      <xdr:col>81</xdr:col>
      <xdr:colOff>44450</xdr:colOff>
      <xdr:row>44</xdr:row>
      <xdr:rowOff>92710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347968"/>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64787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60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92710</xdr:rowOff>
    </xdr:from>
    <xdr:to>
      <xdr:col>81</xdr:col>
      <xdr:colOff>133350</xdr:colOff>
      <xdr:row>44</xdr:row>
      <xdr:rowOff>92710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63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90695</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9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4318</xdr:rowOff>
    </xdr:from>
    <xdr:to>
      <xdr:col>81</xdr:col>
      <xdr:colOff>133350</xdr:colOff>
      <xdr:row>37</xdr:row>
      <xdr:rowOff>4318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34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146304</xdr:rowOff>
    </xdr:from>
    <xdr:to>
      <xdr:col>81</xdr:col>
      <xdr:colOff>44450</xdr:colOff>
      <xdr:row>40</xdr:row>
      <xdr:rowOff>155956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700430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50563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8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151130</xdr:rowOff>
    </xdr:from>
    <xdr:to>
      <xdr:col>77</xdr:col>
      <xdr:colOff>44450</xdr:colOff>
      <xdr:row>40</xdr:row>
      <xdr:rowOff>155956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00913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151130</xdr:rowOff>
    </xdr:from>
    <xdr:to>
      <xdr:col>72</xdr:col>
      <xdr:colOff>203200</xdr:colOff>
      <xdr:row>40</xdr:row>
      <xdr:rowOff>170434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700913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170434</xdr:rowOff>
    </xdr:from>
    <xdr:to>
      <xdr:col>68</xdr:col>
      <xdr:colOff>152400</xdr:colOff>
      <xdr:row>41</xdr:row>
      <xdr:rowOff>42418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02843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164863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112031</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79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105156</xdr:rowOff>
    </xdr:from>
    <xdr:to>
      <xdr:col>77</xdr:col>
      <xdr:colOff>95250</xdr:colOff>
      <xdr:row>41</xdr:row>
      <xdr:rowOff>35306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45483</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732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100330</xdr:rowOff>
    </xdr:from>
    <xdr:to>
      <xdr:col>73</xdr:col>
      <xdr:colOff>44450</xdr:colOff>
      <xdr:row>41</xdr:row>
      <xdr:rowOff>30480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40657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119634</xdr:rowOff>
    </xdr:from>
    <xdr:to>
      <xdr:col>68</xdr:col>
      <xdr:colOff>203200</xdr:colOff>
      <xdr:row>41</xdr:row>
      <xdr:rowOff>49784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9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59961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4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163068</xdr:rowOff>
    </xdr:from>
    <xdr:to>
      <xdr:col>64</xdr:col>
      <xdr:colOff>152400</xdr:colOff>
      <xdr:row>41</xdr:row>
      <xdr:rowOff>93218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103395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8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将来負担額を充当可能財源等が上回ったため、引き続き数字に表れない。新規地方債の抑制を継続し、財政の健全化を図る。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160322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6190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132399</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90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160322</xdr:rowOff>
    </xdr:from>
    <xdr:to>
      <xdr:col>81</xdr:col>
      <xdr:colOff>133350</xdr:colOff>
      <xdr:row>22</xdr:row>
      <xdr:rowOff>160322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93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9,116
9,044
93.98
9,869,171
9,243,227
500,385
5,286,466
9,473,987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ラスパイレス指数は、類似団体平均値より低く位置しているが、近年微増で上昇の傾向にある。また、令和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年度からは会計年度任用職員制度導入による増加が想定されるが、適正な定員管理を図り、人件費の抑制に努める。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40132</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6943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126509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40132</xdr:rowOff>
    </xdr:from>
    <xdr:to>
      <xdr:col>24</xdr:col>
      <xdr:colOff>114300</xdr:colOff>
      <xdr:row>34</xdr:row>
      <xdr:rowOff>40132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90424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3062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80281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26416</xdr:rowOff>
    </xdr:from>
    <xdr:to>
      <xdr:col>19</xdr:col>
      <xdr:colOff>187325</xdr:colOff>
      <xdr:row>36</xdr:row>
      <xdr:rowOff>58420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986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23131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143002</xdr:rowOff>
    </xdr:from>
    <xdr:to>
      <xdr:col>15</xdr:col>
      <xdr:colOff>98425</xdr:colOff>
      <xdr:row>36</xdr:row>
      <xdr:rowOff>26416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437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143002</xdr:rowOff>
    </xdr:from>
    <xdr:to>
      <xdr:col>11</xdr:col>
      <xdr:colOff>9525</xdr:colOff>
      <xdr:row>35</xdr:row>
      <xdr:rowOff>143002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437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94488</xdr:rowOff>
    </xdr:from>
    <xdr:to>
      <xdr:col>11</xdr:col>
      <xdr:colOff>60325</xdr:colOff>
      <xdr:row>37</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9415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167149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39624</xdr:rowOff>
    </xdr:from>
    <xdr:to>
      <xdr:col>24</xdr:col>
      <xdr:colOff>76200</xdr:colOff>
      <xdr:row>36</xdr:row>
      <xdr:rowOff>141224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56151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147066</xdr:rowOff>
    </xdr:from>
    <xdr:to>
      <xdr:col>15</xdr:col>
      <xdr:colOff>149225</xdr:colOff>
      <xdr:row>36</xdr:row>
      <xdr:rowOff>77216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87393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92202</xdr:rowOff>
    </xdr:from>
    <xdr:to>
      <xdr:col>11</xdr:col>
      <xdr:colOff>60325</xdr:colOff>
      <xdr:row>36</xdr:row>
      <xdr:rowOff>22352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32529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92202</xdr:rowOff>
    </xdr:from>
    <xdr:to>
      <xdr:col>6</xdr:col>
      <xdr:colOff>171450</xdr:colOff>
      <xdr:row>36</xdr:row>
      <xdr:rowOff>22352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32529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半島特有の地形的条件により、数が多い各施設の維持管理経費、スクールバス運行及び地域公共交通運行経費などが必要不可欠であるため、</a:t>
          </a:r>
          <a:r>
            <a:rPr kumimoji="1" lang="en-US" altLang="ja-JP" sz="1300">
              <a:latin typeface="ＭＳ Ｐゴシック" panose="020B0600070205080204" pitchFamily="50" charset="-128"/>
              <a:ea typeface="ＭＳ Ｐゴシック" panose="020B0600070205080204" pitchFamily="50" charset="-128"/>
            </a:rPr>
            <a:t>16.9</a:t>
          </a:r>
          <a:r>
            <a:rPr kumimoji="1" lang="ja-JP" altLang="en-US" sz="1300">
              <a:latin typeface="ＭＳ Ｐゴシック" panose="020B0600070205080204" pitchFamily="50" charset="-128"/>
              <a:ea typeface="ＭＳ Ｐゴシック" panose="020B0600070205080204" pitchFamily="50" charset="-128"/>
            </a:rPr>
            <a:t>％と類似団体平均を上回っている。第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次行政改革大綱に基づく取り組みを着実に実施し、経常経費の削減に努める。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108712</xdr:rowOff>
    </xdr:from>
    <xdr:to>
      <xdr:col>82</xdr:col>
      <xdr:colOff>107950</xdr:colOff>
      <xdr:row>20</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09012"/>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156227</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xdr:rowOff>
    </xdr:from>
    <xdr:to>
      <xdr:col>82</xdr:col>
      <xdr:colOff>196850</xdr:colOff>
      <xdr:row>20</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4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23639</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5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108712</xdr:rowOff>
    </xdr:from>
    <xdr:to>
      <xdr:col>82</xdr:col>
      <xdr:colOff>196850</xdr:colOff>
      <xdr:row>14</xdr:row>
      <xdr:rowOff>108712</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0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120142</xdr:rowOff>
    </xdr:from>
    <xdr:to>
      <xdr:col>82</xdr:col>
      <xdr:colOff>107950</xdr:colOff>
      <xdr:row>17</xdr:row>
      <xdr:rowOff>156718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303479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120142</xdr:rowOff>
    </xdr:from>
    <xdr:to>
      <xdr:col>78</xdr:col>
      <xdr:colOff>69850</xdr:colOff>
      <xdr:row>18</xdr:row>
      <xdr:rowOff>21844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30347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117111</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688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92710</xdr:rowOff>
    </xdr:from>
    <xdr:to>
      <xdr:col>73</xdr:col>
      <xdr:colOff>180975</xdr:colOff>
      <xdr:row>18</xdr:row>
      <xdr:rowOff>21844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300736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92710</xdr:rowOff>
    </xdr:from>
    <xdr:to>
      <xdr:col>69</xdr:col>
      <xdr:colOff>92075</xdr:colOff>
      <xdr:row>18</xdr:row>
      <xdr:rowOff>30988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300736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66819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89916</xdr:rowOff>
    </xdr:from>
    <xdr:to>
      <xdr:col>65</xdr:col>
      <xdr:colOff>53975</xdr:colOff>
      <xdr:row>17</xdr:row>
      <xdr:rowOff>20066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30243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105918</xdr:rowOff>
    </xdr:from>
    <xdr:to>
      <xdr:col>82</xdr:col>
      <xdr:colOff>158750</xdr:colOff>
      <xdr:row>18</xdr:row>
      <xdr:rowOff>36068</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02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77995</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69342</xdr:rowOff>
    </xdr:from>
    <xdr:to>
      <xdr:col>78</xdr:col>
      <xdr:colOff>120650</xdr:colOff>
      <xdr:row>17</xdr:row>
      <xdr:rowOff>170942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98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155719</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070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142494</xdr:rowOff>
    </xdr:from>
    <xdr:to>
      <xdr:col>74</xdr:col>
      <xdr:colOff>31750</xdr:colOff>
      <xdr:row>18</xdr:row>
      <xdr:rowOff>72644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305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57421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14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41910</xdr:rowOff>
    </xdr:from>
    <xdr:to>
      <xdr:col>69</xdr:col>
      <xdr:colOff>142875</xdr:colOff>
      <xdr:row>17</xdr:row>
      <xdr:rowOff>143510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128287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151638</xdr:rowOff>
    </xdr:from>
    <xdr:to>
      <xdr:col>65</xdr:col>
      <xdr:colOff>53975</xdr:colOff>
      <xdr:row>18</xdr:row>
      <xdr:rowOff>81788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06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66565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15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少子高齢化が進んでおり、高齢者に対する経費は増加傾向にあるが少子化により児童福祉費に係る経費が少ないため、</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％と類似団体平均を下回っている。今後も少子高齢化が加速することが予想されているため、引き続き適正化を図り、水準を抑えるよう努める。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60</xdr:row>
      <xdr:rowOff>132443</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893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9978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385300"/>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7455</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3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24493</xdr:rowOff>
    </xdr:from>
    <xdr:to>
      <xdr:col>20</xdr:col>
      <xdr:colOff>38100</xdr:colOff>
      <xdr:row>55</xdr:row>
      <xdr:rowOff>126093</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110870</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540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54</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352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2722</xdr:rowOff>
    </xdr:from>
    <xdr:to>
      <xdr:col>15</xdr:col>
      <xdr:colOff>149225</xdr:colOff>
      <xdr:row>55</xdr:row>
      <xdr:rowOff>104322</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89099</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72572</xdr:rowOff>
    </xdr:from>
    <xdr:to>
      <xdr:col>11</xdr:col>
      <xdr:colOff>9525</xdr:colOff>
      <xdr:row>54</xdr:row>
      <xdr:rowOff>94343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3308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152400</xdr:rowOff>
    </xdr:from>
    <xdr:to>
      <xdr:col>11</xdr:col>
      <xdr:colOff>60325</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34670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130628</xdr:rowOff>
    </xdr:from>
    <xdr:to>
      <xdr:col>24</xdr:col>
      <xdr:colOff>76200</xdr:colOff>
      <xdr:row>55</xdr:row>
      <xdr:rowOff>60778</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147155</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155320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21772</xdr:rowOff>
    </xdr:from>
    <xdr:to>
      <xdr:col>6</xdr:col>
      <xdr:colOff>171450</xdr:colOff>
      <xdr:row>54</xdr:row>
      <xdr:rowOff>123372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133549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％と類似団体平均を下回っているが、高齢化により介護保険及び後期高齢者医療保険の繰出金が上昇傾向にある。下水道事業については、引き続き経費を節減し、普通会計の負担軽減に努める。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24130</xdr:rowOff>
    </xdr:from>
    <xdr:to>
      <xdr:col>82</xdr:col>
      <xdr:colOff>107950</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824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110507</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24130</xdr:rowOff>
    </xdr:from>
    <xdr:to>
      <xdr:col>82</xdr:col>
      <xdr:colOff>196850</xdr:colOff>
      <xdr:row>54</xdr:row>
      <xdr:rowOff>24130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144145</xdr:rowOff>
    </xdr:from>
    <xdr:to>
      <xdr:col>82</xdr:col>
      <xdr:colOff>107950</xdr:colOff>
      <xdr:row>58</xdr:row>
      <xdr:rowOff>1270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991679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122572</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895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150495</xdr:rowOff>
    </xdr:from>
    <xdr:to>
      <xdr:col>82</xdr:col>
      <xdr:colOff>158750</xdr:colOff>
      <xdr:row>58</xdr:row>
      <xdr:rowOff>80645</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58</xdr:row>
      <xdr:rowOff>1270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99339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156210</xdr:rowOff>
    </xdr:from>
    <xdr:to>
      <xdr:col>78</xdr:col>
      <xdr:colOff>120650</xdr:colOff>
      <xdr:row>58</xdr:row>
      <xdr:rowOff>86360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71137</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57</xdr:row>
      <xdr:rowOff>161290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893800" y="9888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144780</xdr:rowOff>
    </xdr:from>
    <xdr:to>
      <xdr:col>74</xdr:col>
      <xdr:colOff>31750</xdr:colOff>
      <xdr:row>58</xdr:row>
      <xdr:rowOff>74930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9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59707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1000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98425</xdr:rowOff>
    </xdr:from>
    <xdr:to>
      <xdr:col>69</xdr:col>
      <xdr:colOff>92075</xdr:colOff>
      <xdr:row>57</xdr:row>
      <xdr:rowOff>115570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98710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121920</xdr:rowOff>
    </xdr:from>
    <xdr:to>
      <xdr:col>69</xdr:col>
      <xdr:colOff>142875</xdr:colOff>
      <xdr:row>58</xdr:row>
      <xdr:rowOff>52070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36847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98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121920</xdr:rowOff>
    </xdr:from>
    <xdr:to>
      <xdr:col>65</xdr:col>
      <xdr:colOff>53975</xdr:colOff>
      <xdr:row>58</xdr:row>
      <xdr:rowOff>52070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36847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98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93345</xdr:rowOff>
    </xdr:from>
    <xdr:to>
      <xdr:col>82</xdr:col>
      <xdr:colOff>158750</xdr:colOff>
      <xdr:row>58</xdr:row>
      <xdr:rowOff>23495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109872</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71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121920</xdr:rowOff>
    </xdr:from>
    <xdr:to>
      <xdr:col>78</xdr:col>
      <xdr:colOff>120650</xdr:colOff>
      <xdr:row>58</xdr:row>
      <xdr:rowOff>52070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8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62247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663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50817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5097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47625</xdr:rowOff>
    </xdr:from>
    <xdr:to>
      <xdr:col>65</xdr:col>
      <xdr:colOff>53975</xdr:colOff>
      <xdr:row>57</xdr:row>
      <xdr:rowOff>149225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159402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14.4</a:t>
          </a:r>
          <a:r>
            <a:rPr kumimoji="1" lang="ja-JP" altLang="en-US" sz="1300">
              <a:latin typeface="ＭＳ Ｐゴシック" panose="020B0600070205080204" pitchFamily="50" charset="-128"/>
              <a:ea typeface="ＭＳ Ｐゴシック" panose="020B0600070205080204" pitchFamily="50" charset="-128"/>
            </a:rPr>
            <a:t>％と類似団体と同等であるが、近年の経常収支比率は微増傾向にある。同級団体の焼却施設を利用していること、水道事業会計への基準外補助等、固定的に嵩む経費を見据えたうえで、団体補助、負担金等の費用対効果を検証し、廃止・見直しによる抑制に努める。</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40</xdr:row>
      <xdr:rowOff>131572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83148"/>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37</xdr:row>
      <xdr:rowOff>110998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671800" y="638606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33274</xdr:rowOff>
    </xdr:from>
    <xdr:to>
      <xdr:col>78</xdr:col>
      <xdr:colOff>69850</xdr:colOff>
      <xdr:row>37</xdr:row>
      <xdr:rowOff>110998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82800" y="63769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33274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3893800" y="6349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5842</xdr:rowOff>
    </xdr:from>
    <xdr:to>
      <xdr:col>69</xdr:col>
      <xdr:colOff>92075</xdr:colOff>
      <xdr:row>37</xdr:row>
      <xdr:rowOff>28702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004800" y="63494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135145</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60198</xdr:rowOff>
    </xdr:from>
    <xdr:to>
      <xdr:col>78</xdr:col>
      <xdr:colOff>120650</xdr:colOff>
      <xdr:row>37</xdr:row>
      <xdr:rowOff>161798</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153924</xdr:rowOff>
    </xdr:from>
    <xdr:to>
      <xdr:col>74</xdr:col>
      <xdr:colOff>31750</xdr:colOff>
      <xdr:row>37</xdr:row>
      <xdr:rowOff>84074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126492</xdr:rowOff>
    </xdr:from>
    <xdr:to>
      <xdr:col>69</xdr:col>
      <xdr:colOff>142875</xdr:colOff>
      <xdr:row>37</xdr:row>
      <xdr:rowOff>56642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公的資金補償金免除繰上償還及び新規地方債抑制に努めており、前年度から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％の改善となっており、</a:t>
          </a:r>
          <a:r>
            <a:rPr kumimoji="1" lang="en-US" altLang="ja-JP" sz="1300">
              <a:latin typeface="ＭＳ Ｐゴシック" panose="020B0600070205080204" pitchFamily="50" charset="-128"/>
              <a:ea typeface="ＭＳ Ｐゴシック" panose="020B0600070205080204" pitchFamily="50" charset="-128"/>
            </a:rPr>
            <a:t>17.2</a:t>
          </a:r>
          <a:r>
            <a:rPr kumimoji="1" lang="ja-JP" altLang="en-US" sz="1300">
              <a:latin typeface="ＭＳ Ｐゴシック" panose="020B0600070205080204" pitchFamily="50" charset="-128"/>
              <a:ea typeface="ＭＳ Ｐゴシック" panose="020B0600070205080204" pitchFamily="50" charset="-128"/>
            </a:rPr>
            <a:t>％と類似団体平均を下回っている。より一層の新規地方債抑制に努め、財政の健全化を図る。</a:t>
          </a: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170435</xdr:rowOff>
    </xdr:from>
    <xdr:to>
      <xdr:col>24</xdr:col>
      <xdr:colOff>25400</xdr:colOff>
      <xdr:row>78</xdr:row>
      <xdr:rowOff>17272</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3987800" y="13372085"/>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160290</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361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17272</xdr:rowOff>
    </xdr:from>
    <xdr:to>
      <xdr:col>19</xdr:col>
      <xdr:colOff>187325</xdr:colOff>
      <xdr:row>78</xdr:row>
      <xdr:rowOff>21844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098800" y="133903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30480</xdr:rowOff>
    </xdr:from>
    <xdr:to>
      <xdr:col>20</xdr:col>
      <xdr:colOff>38100</xdr:colOff>
      <xdr:row>78</xdr:row>
      <xdr:rowOff>132080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116857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21844</xdr:rowOff>
    </xdr:from>
    <xdr:to>
      <xdr:col>15</xdr:col>
      <xdr:colOff>98425</xdr:colOff>
      <xdr:row>78</xdr:row>
      <xdr:rowOff>35561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3949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21337</xdr:rowOff>
    </xdr:from>
    <xdr:to>
      <xdr:col>15</xdr:col>
      <xdr:colOff>149225</xdr:colOff>
      <xdr:row>78</xdr:row>
      <xdr:rowOff>122937</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107714</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35561</xdr:rowOff>
    </xdr:from>
    <xdr:to>
      <xdr:col>11</xdr:col>
      <xdr:colOff>9525</xdr:colOff>
      <xdr:row>78</xdr:row>
      <xdr:rowOff>67563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408661"/>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169926</xdr:rowOff>
    </xdr:from>
    <xdr:to>
      <xdr:col>11</xdr:col>
      <xdr:colOff>60325</xdr:colOff>
      <xdr:row>78</xdr:row>
      <xdr:rowOff>100076</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84853</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101109</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119635</xdr:rowOff>
    </xdr:from>
    <xdr:to>
      <xdr:col>24</xdr:col>
      <xdr:colOff>76200</xdr:colOff>
      <xdr:row>78</xdr:row>
      <xdr:rowOff>49785</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136162</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316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137922</xdr:rowOff>
    </xdr:from>
    <xdr:to>
      <xdr:col>20</xdr:col>
      <xdr:colOff>38100</xdr:colOff>
      <xdr:row>78</xdr:row>
      <xdr:rowOff>68072</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78249</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142494</xdr:rowOff>
    </xdr:from>
    <xdr:to>
      <xdr:col>15</xdr:col>
      <xdr:colOff>149225</xdr:colOff>
      <xdr:row>78</xdr:row>
      <xdr:rowOff>72644</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82821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11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156211</xdr:rowOff>
    </xdr:from>
    <xdr:to>
      <xdr:col>11</xdr:col>
      <xdr:colOff>60325</xdr:colOff>
      <xdr:row>78</xdr:row>
      <xdr:rowOff>86361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96538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xdr:rowOff>
    </xdr:from>
    <xdr:to>
      <xdr:col>6</xdr:col>
      <xdr:colOff>171450</xdr:colOff>
      <xdr:row>78</xdr:row>
      <xdr:rowOff>118363</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103140</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68.1</a:t>
          </a:r>
          <a:r>
            <a:rPr kumimoji="1" lang="ja-JP" altLang="en-US" sz="1300">
              <a:latin typeface="ＭＳ Ｐゴシック" panose="020B0600070205080204" pitchFamily="50" charset="-128"/>
              <a:ea typeface="ＭＳ Ｐゴシック" panose="020B0600070205080204" pitchFamily="50" charset="-128"/>
            </a:rPr>
            <a:t>％と類似団体平均を下回っている。引き続き定員適正化計画及び第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次行政改革大綱に基づく取り組みにより、経常経費の削減に努める。</a:t>
          </a: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77470</xdr:rowOff>
    </xdr:from>
    <xdr:to>
      <xdr:col>82</xdr:col>
      <xdr:colOff>107950</xdr:colOff>
      <xdr:row>80</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5933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163847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77470</xdr:rowOff>
    </xdr:from>
    <xdr:to>
      <xdr:col>82</xdr:col>
      <xdr:colOff>196850</xdr:colOff>
      <xdr:row>73</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168911</xdr:rowOff>
    </xdr:from>
    <xdr:to>
      <xdr:col>82</xdr:col>
      <xdr:colOff>107950</xdr:colOff>
      <xdr:row>76</xdr:row>
      <xdr:rowOff>168911</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1991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130811</xdr:rowOff>
    </xdr:from>
    <xdr:to>
      <xdr:col>78</xdr:col>
      <xdr:colOff>69850</xdr:colOff>
      <xdr:row>76</xdr:row>
      <xdr:rowOff>168911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1610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148589</xdr:rowOff>
    </xdr:from>
    <xdr:to>
      <xdr:col>78</xdr:col>
      <xdr:colOff>120650</xdr:colOff>
      <xdr:row>77</xdr:row>
      <xdr:rowOff>78739</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63516</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265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107950</xdr:rowOff>
    </xdr:from>
    <xdr:to>
      <xdr:col>73</xdr:col>
      <xdr:colOff>180975</xdr:colOff>
      <xdr:row>76</xdr:row>
      <xdr:rowOff>130811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893800" y="12966700"/>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95250</xdr:rowOff>
    </xdr:from>
    <xdr:to>
      <xdr:col>74</xdr:col>
      <xdr:colOff>31750</xdr:colOff>
      <xdr:row>77</xdr:row>
      <xdr:rowOff>25400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10177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107950</xdr:rowOff>
    </xdr:from>
    <xdr:to>
      <xdr:col>69</xdr:col>
      <xdr:colOff>92075</xdr:colOff>
      <xdr:row>76</xdr:row>
      <xdr:rowOff>27939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29667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132097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140970</xdr:rowOff>
    </xdr:from>
    <xdr:to>
      <xdr:col>65</xdr:col>
      <xdr:colOff>53975</xdr:colOff>
      <xdr:row>76</xdr:row>
      <xdr:rowOff>71120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81297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118111</xdr:rowOff>
    </xdr:from>
    <xdr:to>
      <xdr:col>82</xdr:col>
      <xdr:colOff>158750</xdr:colOff>
      <xdr:row>77</xdr:row>
      <xdr:rowOff>48261</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134638</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299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118111</xdr:rowOff>
    </xdr:from>
    <xdr:to>
      <xdr:col>78</xdr:col>
      <xdr:colOff>120650</xdr:colOff>
      <xdr:row>77</xdr:row>
      <xdr:rowOff>48261</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58437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80011</xdr:rowOff>
    </xdr:from>
    <xdr:to>
      <xdr:col>74</xdr:col>
      <xdr:colOff>31750</xdr:colOff>
      <xdr:row>77</xdr:row>
      <xdr:rowOff>10161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20337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57150</xdr:rowOff>
    </xdr:from>
    <xdr:to>
      <xdr:col>69</xdr:col>
      <xdr:colOff>142875</xdr:colOff>
      <xdr:row>75</xdr:row>
      <xdr:rowOff>158750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168927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148589</xdr:rowOff>
    </xdr:from>
    <xdr:to>
      <xdr:col>65</xdr:col>
      <xdr:colOff>53975</xdr:colOff>
      <xdr:row>76</xdr:row>
      <xdr:rowOff>78739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63516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9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92723</xdr:rowOff>
    </xdr:from>
    <xdr:to>
      <xdr:col>29</xdr:col>
      <xdr:colOff>127000</xdr:colOff>
      <xdr:row>19</xdr:row>
      <xdr:rowOff>102073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197748"/>
          <a:ext cx="0" cy="12095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74150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7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102073</xdr:rowOff>
    </xdr:from>
    <xdr:to>
      <xdr:col>30</xdr:col>
      <xdr:colOff>25400</xdr:colOff>
      <xdr:row>19</xdr:row>
      <xdr:rowOff>102073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0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7650</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4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92723</xdr:rowOff>
    </xdr:from>
    <xdr:to>
      <xdr:col>30</xdr:col>
      <xdr:colOff>25400</xdr:colOff>
      <xdr:row>12</xdr:row>
      <xdr:rowOff>92723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197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16422</xdr:rowOff>
    </xdr:from>
    <xdr:to>
      <xdr:col>29</xdr:col>
      <xdr:colOff>127000</xdr:colOff>
      <xdr:row>16</xdr:row>
      <xdr:rowOff>67206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807247"/>
          <a:ext cx="647700" cy="50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40758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831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68681</xdr:rowOff>
    </xdr:from>
    <xdr:to>
      <xdr:col>29</xdr:col>
      <xdr:colOff>177800</xdr:colOff>
      <xdr:row>16</xdr:row>
      <xdr:rowOff>170281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67206</xdr:rowOff>
    </xdr:from>
    <xdr:to>
      <xdr:col>26</xdr:col>
      <xdr:colOff>50800</xdr:colOff>
      <xdr:row>16</xdr:row>
      <xdr:rowOff>99656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858031"/>
          <a:ext cx="698500" cy="32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78597</xdr:rowOff>
    </xdr:from>
    <xdr:to>
      <xdr:col>26</xdr:col>
      <xdr:colOff>101600</xdr:colOff>
      <xdr:row>17</xdr:row>
      <xdr:rowOff>8747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164974</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955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99656</xdr:rowOff>
    </xdr:from>
    <xdr:to>
      <xdr:col>22</xdr:col>
      <xdr:colOff>114300</xdr:colOff>
      <xdr:row>16</xdr:row>
      <xdr:rowOff>118012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2890481"/>
          <a:ext cx="698500" cy="18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100548</xdr:rowOff>
    </xdr:from>
    <xdr:to>
      <xdr:col>22</xdr:col>
      <xdr:colOff>165100</xdr:colOff>
      <xdr:row>17</xdr:row>
      <xdr:rowOff>30698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15475</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9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115000</xdr:rowOff>
    </xdr:from>
    <xdr:to>
      <xdr:col>18</xdr:col>
      <xdr:colOff>177800</xdr:colOff>
      <xdr:row>16</xdr:row>
      <xdr:rowOff>118012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2908300" y="2905825"/>
          <a:ext cx="698500" cy="3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120042</xdr:rowOff>
    </xdr:from>
    <xdr:to>
      <xdr:col>19</xdr:col>
      <xdr:colOff>38100</xdr:colOff>
      <xdr:row>17</xdr:row>
      <xdr:rowOff>50192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34969</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997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136484</xdr:rowOff>
    </xdr:from>
    <xdr:to>
      <xdr:col>15</xdr:col>
      <xdr:colOff>101600</xdr:colOff>
      <xdr:row>17</xdr:row>
      <xdr:rowOff>66634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51411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0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137072</xdr:rowOff>
    </xdr:from>
    <xdr:to>
      <xdr:col>29</xdr:col>
      <xdr:colOff>177800</xdr:colOff>
      <xdr:row>16</xdr:row>
      <xdr:rowOff>67222</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756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153599</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601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16406</xdr:rowOff>
    </xdr:from>
    <xdr:to>
      <xdr:col>26</xdr:col>
      <xdr:colOff>101600</xdr:colOff>
      <xdr:row>16</xdr:row>
      <xdr:rowOff>118006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807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128183</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57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48856</xdr:rowOff>
    </xdr:from>
    <xdr:to>
      <xdr:col>22</xdr:col>
      <xdr:colOff>165100</xdr:colOff>
      <xdr:row>16</xdr:row>
      <xdr:rowOff>150456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839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160633</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608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67212</xdr:rowOff>
    </xdr:from>
    <xdr:to>
      <xdr:col>19</xdr:col>
      <xdr:colOff>38100</xdr:colOff>
      <xdr:row>16</xdr:row>
      <xdr:rowOff>168812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858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7539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626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64200</xdr:rowOff>
    </xdr:from>
    <xdr:to>
      <xdr:col>15</xdr:col>
      <xdr:colOff>101600</xdr:colOff>
      <xdr:row>16</xdr:row>
      <xdr:rowOff>165800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855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4527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62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249542</xdr:rowOff>
    </xdr:from>
    <xdr:to>
      <xdr:col>29</xdr:col>
      <xdr:colOff>127000</xdr:colOff>
      <xdr:row>38</xdr:row>
      <xdr:rowOff>165798</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174092"/>
          <a:ext cx="0" cy="1459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137875</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60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165798</xdr:rowOff>
    </xdr:from>
    <xdr:to>
      <xdr:col>30</xdr:col>
      <xdr:colOff>25400</xdr:colOff>
      <xdr:row>38</xdr:row>
      <xdr:rowOff>165798</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6333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164469</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91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249542</xdr:rowOff>
    </xdr:from>
    <xdr:to>
      <xdr:col>30</xdr:col>
      <xdr:colOff>25400</xdr:colOff>
      <xdr:row>33</xdr:row>
      <xdr:rowOff>249542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1740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231686</xdr:rowOff>
    </xdr:from>
    <xdr:to>
      <xdr:col>29</xdr:col>
      <xdr:colOff>127000</xdr:colOff>
      <xdr:row>35</xdr:row>
      <xdr:rowOff>239128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6842036"/>
          <a:ext cx="647700" cy="7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221137</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488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33160</xdr:rowOff>
    </xdr:from>
    <xdr:to>
      <xdr:col>29</xdr:col>
      <xdr:colOff>177800</xdr:colOff>
      <xdr:row>35</xdr:row>
      <xdr:rowOff>134760</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218783</xdr:rowOff>
    </xdr:from>
    <xdr:to>
      <xdr:col>26</xdr:col>
      <xdr:colOff>50800</xdr:colOff>
      <xdr:row>35</xdr:row>
      <xdr:rowOff>231686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4305300" y="6829133"/>
          <a:ext cx="698500" cy="12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27762</xdr:rowOff>
    </xdr:from>
    <xdr:to>
      <xdr:col>26</xdr:col>
      <xdr:colOff>101600</xdr:colOff>
      <xdr:row>35</xdr:row>
      <xdr:rowOff>129362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139539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40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212598</xdr:rowOff>
    </xdr:from>
    <xdr:to>
      <xdr:col>22</xdr:col>
      <xdr:colOff>114300</xdr:colOff>
      <xdr:row>35</xdr:row>
      <xdr:rowOff>218783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3606800" y="6822948"/>
          <a:ext cx="698500" cy="6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21501</xdr:rowOff>
    </xdr:from>
    <xdr:to>
      <xdr:col>22</xdr:col>
      <xdr:colOff>165100</xdr:colOff>
      <xdr:row>35</xdr:row>
      <xdr:rowOff>123101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6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133278</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40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212598</xdr:rowOff>
    </xdr:from>
    <xdr:to>
      <xdr:col>18</xdr:col>
      <xdr:colOff>177800</xdr:colOff>
      <xdr:row>35</xdr:row>
      <xdr:rowOff>236919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822948"/>
          <a:ext cx="698500" cy="24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47295</xdr:rowOff>
    </xdr:from>
    <xdr:to>
      <xdr:col>19</xdr:col>
      <xdr:colOff>38100</xdr:colOff>
      <xdr:row>35</xdr:row>
      <xdr:rowOff>148895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159072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42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70688</xdr:rowOff>
    </xdr:from>
    <xdr:to>
      <xdr:col>15</xdr:col>
      <xdr:colOff>101600</xdr:colOff>
      <xdr:row>35</xdr:row>
      <xdr:rowOff>172288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681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182465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449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188328</xdr:rowOff>
    </xdr:from>
    <xdr:to>
      <xdr:col>29</xdr:col>
      <xdr:colOff>177800</xdr:colOff>
      <xdr:row>35</xdr:row>
      <xdr:rowOff>289928</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798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160405</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77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180886</xdr:rowOff>
    </xdr:from>
    <xdr:to>
      <xdr:col>26</xdr:col>
      <xdr:colOff>101600</xdr:colOff>
      <xdr:row>35</xdr:row>
      <xdr:rowOff>282486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791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267263</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877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167983</xdr:rowOff>
    </xdr:from>
    <xdr:to>
      <xdr:col>22</xdr:col>
      <xdr:colOff>165100</xdr:colOff>
      <xdr:row>35</xdr:row>
      <xdr:rowOff>269583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778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254360</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864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161798</xdr:rowOff>
    </xdr:from>
    <xdr:to>
      <xdr:col>19</xdr:col>
      <xdr:colOff>38100</xdr:colOff>
      <xdr:row>35</xdr:row>
      <xdr:rowOff>263398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772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248175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85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186119</xdr:rowOff>
    </xdr:from>
    <xdr:to>
      <xdr:col>15</xdr:col>
      <xdr:colOff>101600</xdr:colOff>
      <xdr:row>35</xdr:row>
      <xdr:rowOff>287719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796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272496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882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9,116
9,044
93.98
9,869,171
9,243,227
500,385
5,286,466
9,473,987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22207</xdr:rowOff>
    </xdr:from>
    <xdr:to>
      <xdr:col>24</xdr:col>
      <xdr:colOff>62865</xdr:colOff>
      <xdr:row>38</xdr:row>
      <xdr:rowOff>91625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5707"/>
          <a:ext cx="1270" cy="1441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95452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1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91625</xdr:rowOff>
    </xdr:from>
    <xdr:to>
      <xdr:col>24</xdr:col>
      <xdr:colOff>152400</xdr:colOff>
      <xdr:row>38</xdr:row>
      <xdr:rowOff>91625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0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140334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22207</xdr:rowOff>
    </xdr:from>
    <xdr:to>
      <xdr:col>24</xdr:col>
      <xdr:colOff>152400</xdr:colOff>
      <xdr:row>30</xdr:row>
      <xdr:rowOff>22207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48595</xdr:rowOff>
    </xdr:from>
    <xdr:to>
      <xdr:col>24</xdr:col>
      <xdr:colOff>63500</xdr:colOff>
      <xdr:row>34</xdr:row>
      <xdr:rowOff>88555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77895"/>
          <a:ext cx="838200" cy="3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141919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712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163492</xdr:rowOff>
    </xdr:from>
    <xdr:to>
      <xdr:col>24</xdr:col>
      <xdr:colOff>114300</xdr:colOff>
      <xdr:row>35</xdr:row>
      <xdr:rowOff>93642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9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88555</xdr:rowOff>
    </xdr:from>
    <xdr:to>
      <xdr:col>19</xdr:col>
      <xdr:colOff>177800</xdr:colOff>
      <xdr:row>34</xdr:row>
      <xdr:rowOff>122212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17855"/>
          <a:ext cx="889000" cy="3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13027</xdr:rowOff>
    </xdr:from>
    <xdr:to>
      <xdr:col>20</xdr:col>
      <xdr:colOff>38100</xdr:colOff>
      <xdr:row>35</xdr:row>
      <xdr:rowOff>114627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105754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0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122212</xdr:rowOff>
    </xdr:from>
    <xdr:to>
      <xdr:col>15</xdr:col>
      <xdr:colOff>50800</xdr:colOff>
      <xdr:row>34</xdr:row>
      <xdr:rowOff>123439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51512"/>
          <a:ext cx="889000" cy="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29022</xdr:rowOff>
    </xdr:from>
    <xdr:to>
      <xdr:col>15</xdr:col>
      <xdr:colOff>101600</xdr:colOff>
      <xdr:row>35</xdr:row>
      <xdr:rowOff>130622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121749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2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123439</xdr:rowOff>
    </xdr:from>
    <xdr:to>
      <xdr:col>10</xdr:col>
      <xdr:colOff>114300</xdr:colOff>
      <xdr:row>34</xdr:row>
      <xdr:rowOff>127698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52739"/>
          <a:ext cx="889000" cy="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34791</xdr:rowOff>
    </xdr:from>
    <xdr:to>
      <xdr:col>10</xdr:col>
      <xdr:colOff>165100</xdr:colOff>
      <xdr:row>35</xdr:row>
      <xdr:rowOff>136391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127518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2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42418</xdr:rowOff>
    </xdr:from>
    <xdr:to>
      <xdr:col>6</xdr:col>
      <xdr:colOff>38100</xdr:colOff>
      <xdr:row>35</xdr:row>
      <xdr:rowOff>144018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135145</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169245</xdr:rowOff>
    </xdr:from>
    <xdr:to>
      <xdr:col>24</xdr:col>
      <xdr:colOff>114300</xdr:colOff>
      <xdr:row>34</xdr:row>
      <xdr:rowOff>99395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2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20672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7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37755</xdr:rowOff>
    </xdr:from>
    <xdr:to>
      <xdr:col>20</xdr:col>
      <xdr:colOff>38100</xdr:colOff>
      <xdr:row>34</xdr:row>
      <xdr:rowOff>139355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6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155882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42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71412</xdr:rowOff>
    </xdr:from>
    <xdr:to>
      <xdr:col>15</xdr:col>
      <xdr:colOff>101600</xdr:colOff>
      <xdr:row>35</xdr:row>
      <xdr:rowOff>1562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0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18089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75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72639</xdr:rowOff>
    </xdr:from>
    <xdr:to>
      <xdr:col>10</xdr:col>
      <xdr:colOff>165100</xdr:colOff>
      <xdr:row>35</xdr:row>
      <xdr:rowOff>2789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0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19316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7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76898</xdr:rowOff>
    </xdr:from>
    <xdr:to>
      <xdr:col>6</xdr:col>
      <xdr:colOff>38100</xdr:colOff>
      <xdr:row>35</xdr:row>
      <xdr:rowOff>7048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0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23575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6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48937</xdr:rowOff>
    </xdr:from>
    <xdr:to>
      <xdr:col>24</xdr:col>
      <xdr:colOff>62865</xdr:colOff>
      <xdr:row>57</xdr:row>
      <xdr:rowOff>9682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21437"/>
          <a:ext cx="1270" cy="1160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13509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78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9682</xdr:rowOff>
    </xdr:from>
    <xdr:to>
      <xdr:col>24</xdr:col>
      <xdr:colOff>152400</xdr:colOff>
      <xdr:row>57</xdr:row>
      <xdr:rowOff>9682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7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167064</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39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48937</xdr:rowOff>
    </xdr:from>
    <xdr:to>
      <xdr:col>24</xdr:col>
      <xdr:colOff>152400</xdr:colOff>
      <xdr:row>50</xdr:row>
      <xdr:rowOff>48937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21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149041</xdr:rowOff>
    </xdr:from>
    <xdr:to>
      <xdr:col>24</xdr:col>
      <xdr:colOff>63500</xdr:colOff>
      <xdr:row>54</xdr:row>
      <xdr:rowOff>160269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407341"/>
          <a:ext cx="838200" cy="1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108133</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194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85256</xdr:rowOff>
    </xdr:from>
    <xdr:to>
      <xdr:col>24</xdr:col>
      <xdr:colOff>114300</xdr:colOff>
      <xdr:row>55</xdr:row>
      <xdr:rowOff>15406</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3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149041</xdr:rowOff>
    </xdr:from>
    <xdr:to>
      <xdr:col>19</xdr:col>
      <xdr:colOff>177800</xdr:colOff>
      <xdr:row>55</xdr:row>
      <xdr:rowOff>19804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407341"/>
          <a:ext cx="889000" cy="4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120049</xdr:rowOff>
    </xdr:from>
    <xdr:to>
      <xdr:col>20</xdr:col>
      <xdr:colOff>38100</xdr:colOff>
      <xdr:row>55</xdr:row>
      <xdr:rowOff>50199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41326</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471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19804</xdr:rowOff>
    </xdr:from>
    <xdr:to>
      <xdr:col>15</xdr:col>
      <xdr:colOff>50800</xdr:colOff>
      <xdr:row>55</xdr:row>
      <xdr:rowOff>95836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449554"/>
          <a:ext cx="889000" cy="7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136065</xdr:rowOff>
    </xdr:from>
    <xdr:to>
      <xdr:col>15</xdr:col>
      <xdr:colOff>101600</xdr:colOff>
      <xdr:row>55</xdr:row>
      <xdr:rowOff>66215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82742</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16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158802</xdr:rowOff>
    </xdr:from>
    <xdr:to>
      <xdr:col>10</xdr:col>
      <xdr:colOff>114300</xdr:colOff>
      <xdr:row>55</xdr:row>
      <xdr:rowOff>95836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417102"/>
          <a:ext cx="889000" cy="10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697</xdr:rowOff>
    </xdr:from>
    <xdr:to>
      <xdr:col>10</xdr:col>
      <xdr:colOff>165100</xdr:colOff>
      <xdr:row>55</xdr:row>
      <xdr:rowOff>102297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118824</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20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37844</xdr:rowOff>
    </xdr:from>
    <xdr:to>
      <xdr:col>6</xdr:col>
      <xdr:colOff>38100</xdr:colOff>
      <xdr:row>55</xdr:row>
      <xdr:rowOff>139444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130571</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56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109469</xdr:rowOff>
    </xdr:from>
    <xdr:to>
      <xdr:col>24</xdr:col>
      <xdr:colOff>114300</xdr:colOff>
      <xdr:row>55</xdr:row>
      <xdr:rowOff>39619</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36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87896</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34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98241</xdr:rowOff>
    </xdr:from>
    <xdr:to>
      <xdr:col>20</xdr:col>
      <xdr:colOff>38100</xdr:colOff>
      <xdr:row>55</xdr:row>
      <xdr:rowOff>28391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35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44918</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131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140454</xdr:rowOff>
    </xdr:from>
    <xdr:to>
      <xdr:col>15</xdr:col>
      <xdr:colOff>101600</xdr:colOff>
      <xdr:row>55</xdr:row>
      <xdr:rowOff>70604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39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61731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49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45036</xdr:rowOff>
    </xdr:from>
    <xdr:to>
      <xdr:col>10</xdr:col>
      <xdr:colOff>165100</xdr:colOff>
      <xdr:row>55</xdr:row>
      <xdr:rowOff>146636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47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137763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567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108002</xdr:rowOff>
    </xdr:from>
    <xdr:to>
      <xdr:col>6</xdr:col>
      <xdr:colOff>38100</xdr:colOff>
      <xdr:row>55</xdr:row>
      <xdr:rowOff>38152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36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54679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14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41036</xdr:rowOff>
    </xdr:from>
    <xdr:to>
      <xdr:col>24</xdr:col>
      <xdr:colOff>62865</xdr:colOff>
      <xdr:row>78</xdr:row>
      <xdr:rowOff>138968</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213986"/>
          <a:ext cx="1270" cy="129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142795</xdr:rowOff>
    </xdr:from>
    <xdr:ext cx="313932"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15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138968</xdr:rowOff>
    </xdr:from>
    <xdr:to>
      <xdr:col>24</xdr:col>
      <xdr:colOff>152400</xdr:colOff>
      <xdr:row>78</xdr:row>
      <xdr:rowOff>138968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12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159163</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8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41036</xdr:rowOff>
    </xdr:from>
    <xdr:to>
      <xdr:col>24</xdr:col>
      <xdr:colOff>152400</xdr:colOff>
      <xdr:row>71</xdr:row>
      <xdr:rowOff>41036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213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108451</xdr:rowOff>
    </xdr:from>
    <xdr:to>
      <xdr:col>24</xdr:col>
      <xdr:colOff>63500</xdr:colOff>
      <xdr:row>76</xdr:row>
      <xdr:rowOff>119583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138651"/>
          <a:ext cx="838200" cy="1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46479</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76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68052</xdr:rowOff>
    </xdr:from>
    <xdr:to>
      <xdr:col>24</xdr:col>
      <xdr:colOff>114300</xdr:colOff>
      <xdr:row>76</xdr:row>
      <xdr:rowOff>169652</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119583</xdr:rowOff>
    </xdr:from>
    <xdr:to>
      <xdr:col>19</xdr:col>
      <xdr:colOff>177800</xdr:colOff>
      <xdr:row>77</xdr:row>
      <xdr:rowOff>18267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149783"/>
          <a:ext cx="889000" cy="7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66337</xdr:rowOff>
    </xdr:from>
    <xdr:to>
      <xdr:col>20</xdr:col>
      <xdr:colOff>38100</xdr:colOff>
      <xdr:row>76</xdr:row>
      <xdr:rowOff>167937</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13014</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18267</xdr:rowOff>
    </xdr:from>
    <xdr:to>
      <xdr:col>15</xdr:col>
      <xdr:colOff>50800</xdr:colOff>
      <xdr:row>77</xdr:row>
      <xdr:rowOff>68218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219917"/>
          <a:ext cx="889000" cy="4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73400</xdr:rowOff>
    </xdr:from>
    <xdr:to>
      <xdr:col>15</xdr:col>
      <xdr:colOff>101600</xdr:colOff>
      <xdr:row>77</xdr:row>
      <xdr:rowOff>3550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20078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68218</xdr:rowOff>
    </xdr:from>
    <xdr:to>
      <xdr:col>10</xdr:col>
      <xdr:colOff>114300</xdr:colOff>
      <xdr:row>77</xdr:row>
      <xdr:rowOff>148386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269868"/>
          <a:ext cx="889000" cy="8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91232</xdr:rowOff>
    </xdr:from>
    <xdr:to>
      <xdr:col>10</xdr:col>
      <xdr:colOff>165100</xdr:colOff>
      <xdr:row>77</xdr:row>
      <xdr:rowOff>21382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37909</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101130</xdr:rowOff>
    </xdr:from>
    <xdr:to>
      <xdr:col>6</xdr:col>
      <xdr:colOff>38100</xdr:colOff>
      <xdr:row>77</xdr:row>
      <xdr:rowOff>31280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47807</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63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57651</xdr:rowOff>
    </xdr:from>
    <xdr:to>
      <xdr:col>24</xdr:col>
      <xdr:colOff>114300</xdr:colOff>
      <xdr:row>76</xdr:row>
      <xdr:rowOff>159251</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08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80528</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293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68783</xdr:rowOff>
    </xdr:from>
    <xdr:to>
      <xdr:col>20</xdr:col>
      <xdr:colOff>38100</xdr:colOff>
      <xdr:row>76</xdr:row>
      <xdr:rowOff>170383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09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161510</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30111" y="1319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138917</xdr:rowOff>
    </xdr:from>
    <xdr:to>
      <xdr:col>15</xdr:col>
      <xdr:colOff>101600</xdr:colOff>
      <xdr:row>77</xdr:row>
      <xdr:rowOff>69067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16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60194</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326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17418</xdr:rowOff>
    </xdr:from>
    <xdr:to>
      <xdr:col>10</xdr:col>
      <xdr:colOff>165100</xdr:colOff>
      <xdr:row>77</xdr:row>
      <xdr:rowOff>119018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21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110145</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52111" y="1331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97586</xdr:rowOff>
    </xdr:from>
    <xdr:to>
      <xdr:col>6</xdr:col>
      <xdr:colOff>38100</xdr:colOff>
      <xdr:row>78</xdr:row>
      <xdr:rowOff>27736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29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18863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39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20779</xdr:rowOff>
    </xdr:from>
    <xdr:to>
      <xdr:col>24</xdr:col>
      <xdr:colOff>62865</xdr:colOff>
      <xdr:row>99</xdr:row>
      <xdr:rowOff>73602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51279"/>
          <a:ext cx="1270" cy="159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77429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5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73602</xdr:rowOff>
    </xdr:from>
    <xdr:to>
      <xdr:col>24</xdr:col>
      <xdr:colOff>152400</xdr:colOff>
      <xdr:row>99</xdr:row>
      <xdr:rowOff>73602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4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138906</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2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20779</xdr:rowOff>
    </xdr:from>
    <xdr:to>
      <xdr:col>24</xdr:col>
      <xdr:colOff>152400</xdr:colOff>
      <xdr:row>90</xdr:row>
      <xdr:rowOff>20779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51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151245</xdr:rowOff>
    </xdr:from>
    <xdr:to>
      <xdr:col>24</xdr:col>
      <xdr:colOff>63500</xdr:colOff>
      <xdr:row>97</xdr:row>
      <xdr:rowOff>17676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10445"/>
          <a:ext cx="838200" cy="3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9527</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9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158100</xdr:rowOff>
    </xdr:from>
    <xdr:to>
      <xdr:col>24</xdr:col>
      <xdr:colOff>114300</xdr:colOff>
      <xdr:row>96</xdr:row>
      <xdr:rowOff>88250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4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118391</xdr:rowOff>
    </xdr:from>
    <xdr:to>
      <xdr:col>19</xdr:col>
      <xdr:colOff>177800</xdr:colOff>
      <xdr:row>97</xdr:row>
      <xdr:rowOff>17676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577591"/>
          <a:ext cx="889000" cy="7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21659</xdr:rowOff>
    </xdr:from>
    <xdr:to>
      <xdr:col>20</xdr:col>
      <xdr:colOff>38100</xdr:colOff>
      <xdr:row>96</xdr:row>
      <xdr:rowOff>123259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139786</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25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118179</xdr:rowOff>
    </xdr:from>
    <xdr:to>
      <xdr:col>15</xdr:col>
      <xdr:colOff>50800</xdr:colOff>
      <xdr:row>96</xdr:row>
      <xdr:rowOff>118391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577379"/>
          <a:ext cx="889000" cy="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30085</xdr:rowOff>
    </xdr:from>
    <xdr:to>
      <xdr:col>15</xdr:col>
      <xdr:colOff>101600</xdr:colOff>
      <xdr:row>96</xdr:row>
      <xdr:rowOff>131685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148212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6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118179</xdr:rowOff>
    </xdr:from>
    <xdr:to>
      <xdr:col>10</xdr:col>
      <xdr:colOff>114300</xdr:colOff>
      <xdr:row>97</xdr:row>
      <xdr:rowOff>97850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77379"/>
          <a:ext cx="889000" cy="15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31717</xdr:rowOff>
    </xdr:from>
    <xdr:to>
      <xdr:col>10</xdr:col>
      <xdr:colOff>165100</xdr:colOff>
      <xdr:row>96</xdr:row>
      <xdr:rowOff>133317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149844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26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155129</xdr:rowOff>
    </xdr:from>
    <xdr:to>
      <xdr:col>6</xdr:col>
      <xdr:colOff>38100</xdr:colOff>
      <xdr:row>97</xdr:row>
      <xdr:rowOff>85279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101806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3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100445</xdr:rowOff>
    </xdr:from>
    <xdr:to>
      <xdr:col>24</xdr:col>
      <xdr:colOff>114300</xdr:colOff>
      <xdr:row>97</xdr:row>
      <xdr:rowOff>30595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5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78872</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53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138326</xdr:rowOff>
    </xdr:from>
    <xdr:to>
      <xdr:col>20</xdr:col>
      <xdr:colOff>38100</xdr:colOff>
      <xdr:row>97</xdr:row>
      <xdr:rowOff>68476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9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59603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6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67591</xdr:rowOff>
    </xdr:from>
    <xdr:to>
      <xdr:col>15</xdr:col>
      <xdr:colOff>101600</xdr:colOff>
      <xdr:row>96</xdr:row>
      <xdr:rowOff>169191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2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160318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1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67379</xdr:rowOff>
    </xdr:from>
    <xdr:to>
      <xdr:col>10</xdr:col>
      <xdr:colOff>165100</xdr:colOff>
      <xdr:row>96</xdr:row>
      <xdr:rowOff>168979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2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160106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61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47050</xdr:rowOff>
    </xdr:from>
    <xdr:to>
      <xdr:col>6</xdr:col>
      <xdr:colOff>38100</xdr:colOff>
      <xdr:row>97</xdr:row>
      <xdr:rowOff>148650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7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139777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77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41878</xdr:rowOff>
    </xdr:from>
    <xdr:to>
      <xdr:col>54</xdr:col>
      <xdr:colOff>189865</xdr:colOff>
      <xdr:row>37</xdr:row>
      <xdr:rowOff>130217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56828"/>
          <a:ext cx="1270" cy="1117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134044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7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130217</xdr:rowOff>
    </xdr:from>
    <xdr:to>
      <xdr:col>55</xdr:col>
      <xdr:colOff>88900</xdr:colOff>
      <xdr:row>37</xdr:row>
      <xdr:rowOff>130217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73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160005</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3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41878</xdr:rowOff>
    </xdr:from>
    <xdr:to>
      <xdr:col>55</xdr:col>
      <xdr:colOff>88900</xdr:colOff>
      <xdr:row>31</xdr:row>
      <xdr:rowOff>41878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5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85099</xdr:rowOff>
    </xdr:from>
    <xdr:to>
      <xdr:col>55</xdr:col>
      <xdr:colOff>0</xdr:colOff>
      <xdr:row>36</xdr:row>
      <xdr:rowOff>98918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257299"/>
          <a:ext cx="838200" cy="1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131067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960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108190</xdr:rowOff>
    </xdr:from>
    <xdr:to>
      <xdr:col>55</xdr:col>
      <xdr:colOff>50800</xdr:colOff>
      <xdr:row>36</xdr:row>
      <xdr:rowOff>38340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1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98918</xdr:rowOff>
    </xdr:from>
    <xdr:to>
      <xdr:col>50</xdr:col>
      <xdr:colOff>114300</xdr:colOff>
      <xdr:row>36</xdr:row>
      <xdr:rowOff>104492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271118"/>
          <a:ext cx="889000" cy="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120317</xdr:rowOff>
    </xdr:from>
    <xdr:to>
      <xdr:col>50</xdr:col>
      <xdr:colOff>165100</xdr:colOff>
      <xdr:row>36</xdr:row>
      <xdr:rowOff>50467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12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66994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89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104492</xdr:rowOff>
    </xdr:from>
    <xdr:to>
      <xdr:col>45</xdr:col>
      <xdr:colOff>177800</xdr:colOff>
      <xdr:row>36</xdr:row>
      <xdr:rowOff>110923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276692"/>
          <a:ext cx="889000" cy="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123163</xdr:rowOff>
    </xdr:from>
    <xdr:to>
      <xdr:col>46</xdr:col>
      <xdr:colOff>38100</xdr:colOff>
      <xdr:row>36</xdr:row>
      <xdr:rowOff>53313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69840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589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110923</xdr:rowOff>
    </xdr:from>
    <xdr:to>
      <xdr:col>41</xdr:col>
      <xdr:colOff>50800</xdr:colOff>
      <xdr:row>36</xdr:row>
      <xdr:rowOff>115861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283123"/>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142503</xdr:rowOff>
    </xdr:from>
    <xdr:to>
      <xdr:col>41</xdr:col>
      <xdr:colOff>101600</xdr:colOff>
      <xdr:row>36</xdr:row>
      <xdr:rowOff>72653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89180</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591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159877</xdr:rowOff>
    </xdr:from>
    <xdr:to>
      <xdr:col>36</xdr:col>
      <xdr:colOff>165100</xdr:colOff>
      <xdr:row>36</xdr:row>
      <xdr:rowOff>90027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106554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34299</xdr:rowOff>
    </xdr:from>
    <xdr:to>
      <xdr:col>55</xdr:col>
      <xdr:colOff>50800</xdr:colOff>
      <xdr:row>36</xdr:row>
      <xdr:rowOff>135899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20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12726</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184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48118</xdr:rowOff>
    </xdr:from>
    <xdr:to>
      <xdr:col>50</xdr:col>
      <xdr:colOff>165100</xdr:colOff>
      <xdr:row>36</xdr:row>
      <xdr:rowOff>149718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22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140845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31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53692</xdr:rowOff>
    </xdr:from>
    <xdr:to>
      <xdr:col>46</xdr:col>
      <xdr:colOff>38100</xdr:colOff>
      <xdr:row>36</xdr:row>
      <xdr:rowOff>155292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22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146419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31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60123</xdr:rowOff>
    </xdr:from>
    <xdr:to>
      <xdr:col>41</xdr:col>
      <xdr:colOff>101600</xdr:colOff>
      <xdr:row>36</xdr:row>
      <xdr:rowOff>161723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23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152850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32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65061</xdr:rowOff>
    </xdr:from>
    <xdr:to>
      <xdr:col>36</xdr:col>
      <xdr:colOff>165100</xdr:colOff>
      <xdr:row>36</xdr:row>
      <xdr:rowOff>166661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23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157788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329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117101</xdr:rowOff>
    </xdr:from>
    <xdr:to>
      <xdr:col>54</xdr:col>
      <xdr:colOff>189865</xdr:colOff>
      <xdr:row>58</xdr:row>
      <xdr:rowOff>136720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61051"/>
          <a:ext cx="1270" cy="121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140547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136720</xdr:rowOff>
    </xdr:from>
    <xdr:to>
      <xdr:col>55</xdr:col>
      <xdr:colOff>88900</xdr:colOff>
      <xdr:row>58</xdr:row>
      <xdr:rowOff>136720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8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63778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3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117101</xdr:rowOff>
    </xdr:from>
    <xdr:to>
      <xdr:col>55</xdr:col>
      <xdr:colOff>88900</xdr:colOff>
      <xdr:row>51</xdr:row>
      <xdr:rowOff>117101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115693</xdr:rowOff>
    </xdr:from>
    <xdr:to>
      <xdr:col>55</xdr:col>
      <xdr:colOff>0</xdr:colOff>
      <xdr:row>57</xdr:row>
      <xdr:rowOff>164212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888343"/>
          <a:ext cx="838200" cy="4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168405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98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145528</xdr:rowOff>
    </xdr:from>
    <xdr:to>
      <xdr:col>55</xdr:col>
      <xdr:colOff>50800</xdr:colOff>
      <xdr:row>57</xdr:row>
      <xdr:rowOff>75678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47692</xdr:rowOff>
    </xdr:from>
    <xdr:to>
      <xdr:col>50</xdr:col>
      <xdr:colOff>114300</xdr:colOff>
      <xdr:row>57</xdr:row>
      <xdr:rowOff>164212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820342"/>
          <a:ext cx="889000" cy="11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17468</xdr:rowOff>
    </xdr:from>
    <xdr:to>
      <xdr:col>50</xdr:col>
      <xdr:colOff>165100</xdr:colOff>
      <xdr:row>57</xdr:row>
      <xdr:rowOff>119068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135595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565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158742</xdr:rowOff>
    </xdr:from>
    <xdr:to>
      <xdr:col>45</xdr:col>
      <xdr:colOff>177800</xdr:colOff>
      <xdr:row>57</xdr:row>
      <xdr:rowOff>47692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759942"/>
          <a:ext cx="889000" cy="6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121533</xdr:rowOff>
    </xdr:from>
    <xdr:to>
      <xdr:col>46</xdr:col>
      <xdr:colOff>38100</xdr:colOff>
      <xdr:row>57</xdr:row>
      <xdr:rowOff>51683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68210</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49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158742</xdr:rowOff>
    </xdr:from>
    <xdr:to>
      <xdr:col>41</xdr:col>
      <xdr:colOff>50800</xdr:colOff>
      <xdr:row>57</xdr:row>
      <xdr:rowOff>21996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759942"/>
          <a:ext cx="889000" cy="3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14856</xdr:rowOff>
    </xdr:from>
    <xdr:to>
      <xdr:col>41</xdr:col>
      <xdr:colOff>101600</xdr:colOff>
      <xdr:row>57</xdr:row>
      <xdr:rowOff>116456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87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107583</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88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27572</xdr:rowOff>
    </xdr:from>
    <xdr:to>
      <xdr:col>36</xdr:col>
      <xdr:colOff>165100</xdr:colOff>
      <xdr:row>57</xdr:row>
      <xdr:rowOff>129172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8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120299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89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64893</xdr:rowOff>
    </xdr:from>
    <xdr:to>
      <xdr:col>55</xdr:col>
      <xdr:colOff>50800</xdr:colOff>
      <xdr:row>57</xdr:row>
      <xdr:rowOff>166493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3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43320</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1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113412</xdr:rowOff>
    </xdr:from>
    <xdr:to>
      <xdr:col>50</xdr:col>
      <xdr:colOff>165100</xdr:colOff>
      <xdr:row>58</xdr:row>
      <xdr:rowOff>43562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8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34689</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978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168342</xdr:rowOff>
    </xdr:from>
    <xdr:to>
      <xdr:col>46</xdr:col>
      <xdr:colOff>38100</xdr:colOff>
      <xdr:row>57</xdr:row>
      <xdr:rowOff>98492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6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89619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862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107942</xdr:rowOff>
    </xdr:from>
    <xdr:to>
      <xdr:col>41</xdr:col>
      <xdr:colOff>101600</xdr:colOff>
      <xdr:row>57</xdr:row>
      <xdr:rowOff>38092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70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54619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484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142646</xdr:rowOff>
    </xdr:from>
    <xdr:to>
      <xdr:col>36</xdr:col>
      <xdr:colOff>165100</xdr:colOff>
      <xdr:row>57</xdr:row>
      <xdr:rowOff>72796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4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89323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51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145982</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47482"/>
          <a:ext cx="1270" cy="136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92659</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2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145982</xdr:rowOff>
    </xdr:from>
    <xdr:to>
      <xdr:col>55</xdr:col>
      <xdr:colOff>88900</xdr:colOff>
      <xdr:row>70</xdr:row>
      <xdr:rowOff>145982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4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123031</xdr:rowOff>
    </xdr:from>
    <xdr:to>
      <xdr:col>55</xdr:col>
      <xdr:colOff>0</xdr:colOff>
      <xdr:row>78</xdr:row>
      <xdr:rowOff>13271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324681"/>
          <a:ext cx="838200" cy="6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84208</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114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61331</xdr:rowOff>
    </xdr:from>
    <xdr:to>
      <xdr:col>55</xdr:col>
      <xdr:colOff>50800</xdr:colOff>
      <xdr:row>77</xdr:row>
      <xdr:rowOff>162931</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104651</xdr:rowOff>
    </xdr:from>
    <xdr:to>
      <xdr:col>50</xdr:col>
      <xdr:colOff>114300</xdr:colOff>
      <xdr:row>78</xdr:row>
      <xdr:rowOff>13271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134851"/>
          <a:ext cx="889000" cy="25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79400</xdr:rowOff>
    </xdr:from>
    <xdr:to>
      <xdr:col>50</xdr:col>
      <xdr:colOff>165100</xdr:colOff>
      <xdr:row>78</xdr:row>
      <xdr:rowOff>9550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26077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05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104651</xdr:rowOff>
    </xdr:from>
    <xdr:to>
      <xdr:col>45</xdr:col>
      <xdr:colOff>177800</xdr:colOff>
      <xdr:row>77</xdr:row>
      <xdr:rowOff>67216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134851"/>
          <a:ext cx="889000" cy="13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118078</xdr:rowOff>
    </xdr:from>
    <xdr:to>
      <xdr:col>46</xdr:col>
      <xdr:colOff>38100</xdr:colOff>
      <xdr:row>77</xdr:row>
      <xdr:rowOff>48228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39355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24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133450</xdr:rowOff>
    </xdr:from>
    <xdr:to>
      <xdr:col>41</xdr:col>
      <xdr:colOff>50800</xdr:colOff>
      <xdr:row>77</xdr:row>
      <xdr:rowOff>67216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2820750"/>
          <a:ext cx="889000" cy="44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9485</xdr:rowOff>
    </xdr:from>
    <xdr:to>
      <xdr:col>41</xdr:col>
      <xdr:colOff>101600</xdr:colOff>
      <xdr:row>77</xdr:row>
      <xdr:rowOff>111085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127612</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298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109035</xdr:rowOff>
    </xdr:from>
    <xdr:to>
      <xdr:col>36</xdr:col>
      <xdr:colOff>165100</xdr:colOff>
      <xdr:row>77</xdr:row>
      <xdr:rowOff>39185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30312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2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72231</xdr:rowOff>
    </xdr:from>
    <xdr:to>
      <xdr:col>55</xdr:col>
      <xdr:colOff>50800</xdr:colOff>
      <xdr:row>78</xdr:row>
      <xdr:rowOff>2381</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27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50658</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25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133921</xdr:rowOff>
    </xdr:from>
    <xdr:to>
      <xdr:col>50</xdr:col>
      <xdr:colOff>165100</xdr:colOff>
      <xdr:row>78</xdr:row>
      <xdr:rowOff>64071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33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55198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42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53851</xdr:rowOff>
    </xdr:from>
    <xdr:to>
      <xdr:col>46</xdr:col>
      <xdr:colOff>38100</xdr:colOff>
      <xdr:row>76</xdr:row>
      <xdr:rowOff>155451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08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528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285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16416</xdr:rowOff>
    </xdr:from>
    <xdr:to>
      <xdr:col>41</xdr:col>
      <xdr:colOff>101600</xdr:colOff>
      <xdr:row>77</xdr:row>
      <xdr:rowOff>118016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21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109143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31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82650</xdr:rowOff>
    </xdr:from>
    <xdr:to>
      <xdr:col>36</xdr:col>
      <xdr:colOff>165100</xdr:colOff>
      <xdr:row>75</xdr:row>
      <xdr:rowOff>12800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27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29327</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2545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27687</xdr:rowOff>
    </xdr:from>
    <xdr:to>
      <xdr:col>54</xdr:col>
      <xdr:colOff>189865</xdr:colOff>
      <xdr:row>99</xdr:row>
      <xdr:rowOff>88246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29637"/>
          <a:ext cx="1270" cy="143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92073</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706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88246</xdr:rowOff>
    </xdr:from>
    <xdr:to>
      <xdr:col>55</xdr:col>
      <xdr:colOff>88900</xdr:colOff>
      <xdr:row>99</xdr:row>
      <xdr:rowOff>88246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706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145814</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27687</xdr:rowOff>
    </xdr:from>
    <xdr:to>
      <xdr:col>55</xdr:col>
      <xdr:colOff>88900</xdr:colOff>
      <xdr:row>91</xdr:row>
      <xdr:rowOff>27687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2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146438</xdr:rowOff>
    </xdr:from>
    <xdr:to>
      <xdr:col>55</xdr:col>
      <xdr:colOff>0</xdr:colOff>
      <xdr:row>98</xdr:row>
      <xdr:rowOff>32990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77088"/>
          <a:ext cx="838200" cy="5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45705</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04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22828</xdr:rowOff>
    </xdr:from>
    <xdr:to>
      <xdr:col>55</xdr:col>
      <xdr:colOff>50800</xdr:colOff>
      <xdr:row>97</xdr:row>
      <xdr:rowOff>124428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5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8258</xdr:rowOff>
    </xdr:from>
    <xdr:to>
      <xdr:col>50</xdr:col>
      <xdr:colOff>114300</xdr:colOff>
      <xdr:row>98</xdr:row>
      <xdr:rowOff>32990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10358"/>
          <a:ext cx="889000" cy="2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68645</xdr:rowOff>
    </xdr:from>
    <xdr:to>
      <xdr:col>50</xdr:col>
      <xdr:colOff>165100</xdr:colOff>
      <xdr:row>97</xdr:row>
      <xdr:rowOff>170245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15322</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47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152701</xdr:rowOff>
    </xdr:from>
    <xdr:to>
      <xdr:col>45</xdr:col>
      <xdr:colOff>177800</xdr:colOff>
      <xdr:row>98</xdr:row>
      <xdr:rowOff>8258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611901"/>
          <a:ext cx="889000" cy="19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69642</xdr:rowOff>
    </xdr:from>
    <xdr:to>
      <xdr:col>46</xdr:col>
      <xdr:colOff>38100</xdr:colOff>
      <xdr:row>97</xdr:row>
      <xdr:rowOff>171242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16319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7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152701</xdr:rowOff>
    </xdr:from>
    <xdr:to>
      <xdr:col>41</xdr:col>
      <xdr:colOff>50800</xdr:colOff>
      <xdr:row>99</xdr:row>
      <xdr:rowOff>25288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611901"/>
          <a:ext cx="889000" cy="38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118777</xdr:rowOff>
    </xdr:from>
    <xdr:to>
      <xdr:col>41</xdr:col>
      <xdr:colOff>101600</xdr:colOff>
      <xdr:row>98</xdr:row>
      <xdr:rowOff>48927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40054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4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171</xdr:rowOff>
    </xdr:from>
    <xdr:to>
      <xdr:col>36</xdr:col>
      <xdr:colOff>165100</xdr:colOff>
      <xdr:row>98</xdr:row>
      <xdr:rowOff>101771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118298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95638</xdr:rowOff>
    </xdr:from>
    <xdr:to>
      <xdr:col>55</xdr:col>
      <xdr:colOff>50800</xdr:colOff>
      <xdr:row>98</xdr:row>
      <xdr:rowOff>25788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2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74065</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0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153640</xdr:rowOff>
    </xdr:from>
    <xdr:to>
      <xdr:col>50</xdr:col>
      <xdr:colOff>165100</xdr:colOff>
      <xdr:row>98</xdr:row>
      <xdr:rowOff>83790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74917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7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128908</xdr:rowOff>
    </xdr:from>
    <xdr:to>
      <xdr:col>46</xdr:col>
      <xdr:colOff>38100</xdr:colOff>
      <xdr:row>98</xdr:row>
      <xdr:rowOff>59058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5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50185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5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101901</xdr:rowOff>
    </xdr:from>
    <xdr:to>
      <xdr:col>41</xdr:col>
      <xdr:colOff>101600</xdr:colOff>
      <xdr:row>97</xdr:row>
      <xdr:rowOff>32051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6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48578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33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145938</xdr:rowOff>
    </xdr:from>
    <xdr:to>
      <xdr:col>36</xdr:col>
      <xdr:colOff>165100</xdr:colOff>
      <xdr:row>99</xdr:row>
      <xdr:rowOff>76088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94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67215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704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48567</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63517"/>
          <a:ext cx="1269" cy="1421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166694</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38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48567</xdr:rowOff>
    </xdr:from>
    <xdr:to>
      <xdr:col>86</xdr:col>
      <xdr:colOff>25400</xdr:colOff>
      <xdr:row>31</xdr:row>
      <xdr:rowOff>48567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6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21020</xdr:rowOff>
    </xdr:from>
    <xdr:to>
      <xdr:col>85</xdr:col>
      <xdr:colOff>127000</xdr:colOff>
      <xdr:row>39</xdr:row>
      <xdr:rowOff>54207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07570"/>
          <a:ext cx="838200" cy="3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144098</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59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165671</xdr:rowOff>
    </xdr:from>
    <xdr:to>
      <xdr:col>85</xdr:col>
      <xdr:colOff>177800</xdr:colOff>
      <xdr:row>39</xdr:row>
      <xdr:rowOff>95821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8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54207</xdr:rowOff>
    </xdr:from>
    <xdr:to>
      <xdr:col>81</xdr:col>
      <xdr:colOff>50800</xdr:colOff>
      <xdr:row>39</xdr:row>
      <xdr:rowOff>54769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40757"/>
          <a:ext cx="889000" cy="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167610</xdr:rowOff>
    </xdr:from>
    <xdr:to>
      <xdr:col>81</xdr:col>
      <xdr:colOff>101600</xdr:colOff>
      <xdr:row>39</xdr:row>
      <xdr:rowOff>97760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8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114287</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5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54720</xdr:rowOff>
    </xdr:from>
    <xdr:to>
      <xdr:col>76</xdr:col>
      <xdr:colOff>114300</xdr:colOff>
      <xdr:row>39</xdr:row>
      <xdr:rowOff>54769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41270"/>
          <a:ext cx="889000" cy="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168032</xdr:rowOff>
    </xdr:from>
    <xdr:to>
      <xdr:col>76</xdr:col>
      <xdr:colOff>165100</xdr:colOff>
      <xdr:row>39</xdr:row>
      <xdr:rowOff>98182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8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5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54720</xdr:rowOff>
    </xdr:from>
    <xdr:to>
      <xdr:col>71</xdr:col>
      <xdr:colOff>177800</xdr:colOff>
      <xdr:row>39</xdr:row>
      <xdr:rowOff>97553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41270"/>
          <a:ext cx="889000" cy="4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6817</xdr:rowOff>
    </xdr:from>
    <xdr:to>
      <xdr:col>72</xdr:col>
      <xdr:colOff>38100</xdr:colOff>
      <xdr:row>39</xdr:row>
      <xdr:rowOff>108417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9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99544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8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12659</xdr:rowOff>
    </xdr:from>
    <xdr:to>
      <xdr:col>67</xdr:col>
      <xdr:colOff>101600</xdr:colOff>
      <xdr:row>39</xdr:row>
      <xdr:rowOff>114259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130786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7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141670</xdr:rowOff>
    </xdr:from>
    <xdr:to>
      <xdr:col>85</xdr:col>
      <xdr:colOff>177800</xdr:colOff>
      <xdr:row>39</xdr:row>
      <xdr:rowOff>71820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5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101048</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4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3407</xdr:rowOff>
    </xdr:from>
    <xdr:to>
      <xdr:col>81</xdr:col>
      <xdr:colOff>101600</xdr:colOff>
      <xdr:row>39</xdr:row>
      <xdr:rowOff>105007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96134</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78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3969</xdr:rowOff>
    </xdr:from>
    <xdr:to>
      <xdr:col>76</xdr:col>
      <xdr:colOff>165100</xdr:colOff>
      <xdr:row>39</xdr:row>
      <xdr:rowOff>105569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9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96696</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78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3920</xdr:rowOff>
    </xdr:from>
    <xdr:to>
      <xdr:col>72</xdr:col>
      <xdr:colOff>38100</xdr:colOff>
      <xdr:row>39</xdr:row>
      <xdr:rowOff>105520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9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122047</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6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46753</xdr:rowOff>
    </xdr:from>
    <xdr:to>
      <xdr:col>67</xdr:col>
      <xdr:colOff>101600</xdr:colOff>
      <xdr:row>39</xdr:row>
      <xdr:rowOff>148353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3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139480</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826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25400</xdr:rowOff>
    </xdr:from>
    <xdr:to>
      <xdr:col>85</xdr:col>
      <xdr:colOff>126364</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flipV="1">
          <a:off x="16317595" y="8769350"/>
          <a:ext cx="1269"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9161</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124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143527</xdr:rowOff>
    </xdr:from>
    <xdr:ext cx="378565"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8544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25400</xdr:rowOff>
    </xdr:from>
    <xdr:to>
      <xdr:col>86</xdr:col>
      <xdr:colOff>25400</xdr:colOff>
      <xdr:row>51</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876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98061</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870711"/>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75184</xdr:rowOff>
    </xdr:from>
    <xdr:to>
      <xdr:col>85</xdr:col>
      <xdr:colOff>177800</xdr:colOff>
      <xdr:row>59</xdr:row>
      <xdr:rowOff>5334</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72898</xdr:rowOff>
    </xdr:from>
    <xdr:to>
      <xdr:col>81</xdr:col>
      <xdr:colOff>101600</xdr:colOff>
      <xdr:row>59</xdr:row>
      <xdr:rowOff>3048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19575</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36322</xdr:rowOff>
    </xdr:from>
    <xdr:to>
      <xdr:col>76</xdr:col>
      <xdr:colOff>165100</xdr:colOff>
      <xdr:row>58</xdr:row>
      <xdr:rowOff>137922</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154449</xdr:rowOff>
    </xdr:from>
    <xdr:ext cx="313932"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35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47752</xdr:rowOff>
    </xdr:from>
    <xdr:to>
      <xdr:col>72</xdr:col>
      <xdr:colOff>38100</xdr:colOff>
      <xdr:row>58</xdr:row>
      <xdr:rowOff>149352</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165879</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46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38608</xdr:rowOff>
    </xdr:from>
    <xdr:to>
      <xdr:col>67</xdr:col>
      <xdr:colOff>101600</xdr:colOff>
      <xdr:row>58</xdr:row>
      <xdr:rowOff>140208</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156735</xdr:rowOff>
    </xdr:from>
    <xdr:ext cx="313932"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57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53611</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997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15474</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359874"/>
          <a:ext cx="1269" cy="1152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133601</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13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15474</xdr:rowOff>
    </xdr:from>
    <xdr:to>
      <xdr:col>86</xdr:col>
      <xdr:colOff>25400</xdr:colOff>
      <xdr:row>72</xdr:row>
      <xdr:rowOff>15474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35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169103</xdr:rowOff>
    </xdr:from>
    <xdr:to>
      <xdr:col>85</xdr:col>
      <xdr:colOff>127000</xdr:colOff>
      <xdr:row>76</xdr:row>
      <xdr:rowOff>9928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027853"/>
          <a:ext cx="838200" cy="1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116546</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803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93669</xdr:rowOff>
    </xdr:from>
    <xdr:to>
      <xdr:col>85</xdr:col>
      <xdr:colOff>177800</xdr:colOff>
      <xdr:row>76</xdr:row>
      <xdr:rowOff>23819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162057</xdr:rowOff>
    </xdr:from>
    <xdr:to>
      <xdr:col>81</xdr:col>
      <xdr:colOff>50800</xdr:colOff>
      <xdr:row>75</xdr:row>
      <xdr:rowOff>169103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020807"/>
          <a:ext cx="889000" cy="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86674</xdr:rowOff>
    </xdr:from>
    <xdr:to>
      <xdr:col>81</xdr:col>
      <xdr:colOff>101600</xdr:colOff>
      <xdr:row>76</xdr:row>
      <xdr:rowOff>16824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33351</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272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143778</xdr:rowOff>
    </xdr:from>
    <xdr:to>
      <xdr:col>76</xdr:col>
      <xdr:colOff>114300</xdr:colOff>
      <xdr:row>75</xdr:row>
      <xdr:rowOff>162057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002528"/>
          <a:ext cx="889000" cy="1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105153</xdr:rowOff>
    </xdr:from>
    <xdr:to>
      <xdr:col>76</xdr:col>
      <xdr:colOff>165100</xdr:colOff>
      <xdr:row>76</xdr:row>
      <xdr:rowOff>35303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51830</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273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125513</xdr:rowOff>
    </xdr:from>
    <xdr:to>
      <xdr:col>71</xdr:col>
      <xdr:colOff>177800</xdr:colOff>
      <xdr:row>75</xdr:row>
      <xdr:rowOff>143778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2984263"/>
          <a:ext cx="889000" cy="1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125348</xdr:rowOff>
    </xdr:from>
    <xdr:to>
      <xdr:col>72</xdr:col>
      <xdr:colOff>38100</xdr:colOff>
      <xdr:row>76</xdr:row>
      <xdr:rowOff>55497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46624</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307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122449</xdr:rowOff>
    </xdr:from>
    <xdr:to>
      <xdr:col>67</xdr:col>
      <xdr:colOff>101600</xdr:colOff>
      <xdr:row>76</xdr:row>
      <xdr:rowOff>52598</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43727</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130578</xdr:rowOff>
    </xdr:from>
    <xdr:to>
      <xdr:col>85</xdr:col>
      <xdr:colOff>177800</xdr:colOff>
      <xdr:row>76</xdr:row>
      <xdr:rowOff>60728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98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109005</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967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118303</xdr:rowOff>
    </xdr:from>
    <xdr:to>
      <xdr:col>81</xdr:col>
      <xdr:colOff>101600</xdr:colOff>
      <xdr:row>76</xdr:row>
      <xdr:rowOff>48453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97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39580</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181795" y="13069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111257</xdr:rowOff>
    </xdr:from>
    <xdr:to>
      <xdr:col>76</xdr:col>
      <xdr:colOff>165100</xdr:colOff>
      <xdr:row>76</xdr:row>
      <xdr:rowOff>41407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97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32534</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292795" y="13062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92978</xdr:rowOff>
    </xdr:from>
    <xdr:to>
      <xdr:col>72</xdr:col>
      <xdr:colOff>38100</xdr:colOff>
      <xdr:row>76</xdr:row>
      <xdr:rowOff>23127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9517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39655</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03795" y="12726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74713</xdr:rowOff>
    </xdr:from>
    <xdr:to>
      <xdr:col>67</xdr:col>
      <xdr:colOff>101600</xdr:colOff>
      <xdr:row>76</xdr:row>
      <xdr:rowOff>4863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93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21390</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14795" y="1270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69910</xdr:rowOff>
    </xdr:from>
    <xdr:to>
      <xdr:col>85</xdr:col>
      <xdr:colOff>126364</xdr:colOff>
      <xdr:row>98</xdr:row>
      <xdr:rowOff>139277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71860"/>
          <a:ext cx="1269" cy="126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143104</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5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139277</xdr:rowOff>
    </xdr:from>
    <xdr:to>
      <xdr:col>86</xdr:col>
      <xdr:colOff>25400</xdr:colOff>
      <xdr:row>98</xdr:row>
      <xdr:rowOff>139277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41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16587</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47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69910</xdr:rowOff>
    </xdr:from>
    <xdr:to>
      <xdr:col>86</xdr:col>
      <xdr:colOff>25400</xdr:colOff>
      <xdr:row>91</xdr:row>
      <xdr:rowOff>69910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7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37767</xdr:rowOff>
    </xdr:from>
    <xdr:to>
      <xdr:col>85</xdr:col>
      <xdr:colOff>127000</xdr:colOff>
      <xdr:row>97</xdr:row>
      <xdr:rowOff>66177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668417"/>
          <a:ext cx="838200" cy="2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118966</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749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140539</xdr:rowOff>
    </xdr:from>
    <xdr:to>
      <xdr:col>85</xdr:col>
      <xdr:colOff>177800</xdr:colOff>
      <xdr:row>98</xdr:row>
      <xdr:rowOff>70689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168694</xdr:rowOff>
    </xdr:from>
    <xdr:to>
      <xdr:col>81</xdr:col>
      <xdr:colOff>50800</xdr:colOff>
      <xdr:row>97</xdr:row>
      <xdr:rowOff>37767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627894"/>
          <a:ext cx="889000" cy="4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153025</xdr:rowOff>
    </xdr:from>
    <xdr:to>
      <xdr:col>81</xdr:col>
      <xdr:colOff>101600</xdr:colOff>
      <xdr:row>98</xdr:row>
      <xdr:rowOff>83175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8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74302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87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168694</xdr:rowOff>
    </xdr:from>
    <xdr:to>
      <xdr:col>76</xdr:col>
      <xdr:colOff>114300</xdr:colOff>
      <xdr:row>97</xdr:row>
      <xdr:rowOff>1646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627894"/>
          <a:ext cx="889000" cy="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148537</xdr:rowOff>
    </xdr:from>
    <xdr:to>
      <xdr:col>76</xdr:col>
      <xdr:colOff>165100</xdr:colOff>
      <xdr:row>98</xdr:row>
      <xdr:rowOff>78687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79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69814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87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1646</xdr:rowOff>
    </xdr:from>
    <xdr:to>
      <xdr:col>71</xdr:col>
      <xdr:colOff>177800</xdr:colOff>
      <xdr:row>97</xdr:row>
      <xdr:rowOff>66142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632296"/>
          <a:ext cx="889000" cy="6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144760</xdr:rowOff>
    </xdr:from>
    <xdr:to>
      <xdr:col>72</xdr:col>
      <xdr:colOff>38100</xdr:colOff>
      <xdr:row>98</xdr:row>
      <xdr:rowOff>74910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7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66037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86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148873</xdr:rowOff>
    </xdr:from>
    <xdr:to>
      <xdr:col>67</xdr:col>
      <xdr:colOff>101600</xdr:colOff>
      <xdr:row>98</xdr:row>
      <xdr:rowOff>79023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7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70150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87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15377</xdr:rowOff>
    </xdr:from>
    <xdr:to>
      <xdr:col>85</xdr:col>
      <xdr:colOff>177800</xdr:colOff>
      <xdr:row>97</xdr:row>
      <xdr:rowOff>116977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64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38254</xdr:rowOff>
    </xdr:from>
    <xdr:ext cx="599010"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497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158417</xdr:rowOff>
    </xdr:from>
    <xdr:to>
      <xdr:col>81</xdr:col>
      <xdr:colOff>101600</xdr:colOff>
      <xdr:row>97</xdr:row>
      <xdr:rowOff>88567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61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105094</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181795" y="1639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117894</xdr:rowOff>
    </xdr:from>
    <xdr:to>
      <xdr:col>76</xdr:col>
      <xdr:colOff>165100</xdr:colOff>
      <xdr:row>97</xdr:row>
      <xdr:rowOff>48044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57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64571</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292795" y="16352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122296</xdr:rowOff>
    </xdr:from>
    <xdr:to>
      <xdr:col>72</xdr:col>
      <xdr:colOff>38100</xdr:colOff>
      <xdr:row>97</xdr:row>
      <xdr:rowOff>52446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58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68973</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03795" y="1635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15342</xdr:rowOff>
    </xdr:from>
    <xdr:to>
      <xdr:col>67</xdr:col>
      <xdr:colOff>101600</xdr:colOff>
      <xdr:row>97</xdr:row>
      <xdr:rowOff>116942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64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133469</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14795" y="1642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9672</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53172"/>
          <a:ext cx="1269" cy="150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127799</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92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9672</xdr:rowOff>
    </xdr:from>
    <xdr:to>
      <xdr:col>116</xdr:col>
      <xdr:colOff>152400</xdr:colOff>
      <xdr:row>30</xdr:row>
      <xdr:rowOff>9672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5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31390</xdr:rowOff>
    </xdr:from>
    <xdr:to>
      <xdr:col>116</xdr:col>
      <xdr:colOff>63500</xdr:colOff>
      <xdr:row>38</xdr:row>
      <xdr:rowOff>118006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546490"/>
          <a:ext cx="838200" cy="8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30624</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374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7747</xdr:rowOff>
    </xdr:from>
    <xdr:to>
      <xdr:col>116</xdr:col>
      <xdr:colOff>114300</xdr:colOff>
      <xdr:row>38</xdr:row>
      <xdr:rowOff>109347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126053</xdr:rowOff>
    </xdr:from>
    <xdr:to>
      <xdr:col>111</xdr:col>
      <xdr:colOff>177800</xdr:colOff>
      <xdr:row>38</xdr:row>
      <xdr:rowOff>31390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5955353"/>
          <a:ext cx="889000" cy="59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19360</xdr:rowOff>
    </xdr:from>
    <xdr:to>
      <xdr:col>112</xdr:col>
      <xdr:colOff>38100</xdr:colOff>
      <xdr:row>38</xdr:row>
      <xdr:rowOff>120960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112087</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2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126053</xdr:rowOff>
    </xdr:from>
    <xdr:to>
      <xdr:col>107</xdr:col>
      <xdr:colOff>50800</xdr:colOff>
      <xdr:row>37</xdr:row>
      <xdr:rowOff>170813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5955353"/>
          <a:ext cx="889000" cy="55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12799</xdr:rowOff>
    </xdr:from>
    <xdr:to>
      <xdr:col>107</xdr:col>
      <xdr:colOff>101600</xdr:colOff>
      <xdr:row>38</xdr:row>
      <xdr:rowOff>114399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2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105526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62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170813</xdr:rowOff>
    </xdr:from>
    <xdr:to>
      <xdr:col>102</xdr:col>
      <xdr:colOff>114300</xdr:colOff>
      <xdr:row>38</xdr:row>
      <xdr:rowOff>94711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514463"/>
          <a:ext cx="889000" cy="9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22812</xdr:rowOff>
    </xdr:from>
    <xdr:to>
      <xdr:col>102</xdr:col>
      <xdr:colOff>165100</xdr:colOff>
      <xdr:row>38</xdr:row>
      <xdr:rowOff>124412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3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115539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6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21006</xdr:rowOff>
    </xdr:from>
    <xdr:to>
      <xdr:col>98</xdr:col>
      <xdr:colOff>38100</xdr:colOff>
      <xdr:row>38</xdr:row>
      <xdr:rowOff>122606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3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139133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1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67206</xdr:rowOff>
    </xdr:from>
    <xdr:to>
      <xdr:col>116</xdr:col>
      <xdr:colOff>114300</xdr:colOff>
      <xdr:row>38</xdr:row>
      <xdr:rowOff>168806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58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157624</xdr:rowOff>
    </xdr:from>
    <xdr:ext cx="378565"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01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152039</xdr:rowOff>
    </xdr:from>
    <xdr:to>
      <xdr:col>112</xdr:col>
      <xdr:colOff>38100</xdr:colOff>
      <xdr:row>38</xdr:row>
      <xdr:rowOff>82189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49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98716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75253</xdr:rowOff>
    </xdr:from>
    <xdr:to>
      <xdr:col>107</xdr:col>
      <xdr:colOff>101600</xdr:colOff>
      <xdr:row>35</xdr:row>
      <xdr:rowOff>5403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590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21930</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67111" y="567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120012</xdr:rowOff>
    </xdr:from>
    <xdr:to>
      <xdr:col>102</xdr:col>
      <xdr:colOff>165100</xdr:colOff>
      <xdr:row>38</xdr:row>
      <xdr:rowOff>50163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4636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66689</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23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43911</xdr:rowOff>
    </xdr:from>
    <xdr:to>
      <xdr:col>98</xdr:col>
      <xdr:colOff>38100</xdr:colOff>
      <xdr:row>38</xdr:row>
      <xdr:rowOff>145511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55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136638</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65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575307"/>
          <a:ext cx="1269" cy="158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120934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35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2807</xdr:rowOff>
    </xdr:from>
    <xdr:to>
      <xdr:col>116</xdr:col>
      <xdr:colOff>152400</xdr:colOff>
      <xdr:row>50</xdr:row>
      <xdr:rowOff>2807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575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145529</xdr:rowOff>
    </xdr:from>
    <xdr:to>
      <xdr:col>116</xdr:col>
      <xdr:colOff>63500</xdr:colOff>
      <xdr:row>58</xdr:row>
      <xdr:rowOff>155092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089629"/>
          <a:ext cx="838200" cy="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3878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776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152451</xdr:rowOff>
    </xdr:from>
    <xdr:to>
      <xdr:col>116</xdr:col>
      <xdr:colOff>114300</xdr:colOff>
      <xdr:row>58</xdr:row>
      <xdr:rowOff>82601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68567</xdr:rowOff>
    </xdr:from>
    <xdr:to>
      <xdr:col>111</xdr:col>
      <xdr:colOff>177800</xdr:colOff>
      <xdr:row>58</xdr:row>
      <xdr:rowOff>155092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012667"/>
          <a:ext cx="889000" cy="8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86157</xdr:rowOff>
    </xdr:from>
    <xdr:to>
      <xdr:col>112</xdr:col>
      <xdr:colOff>38100</xdr:colOff>
      <xdr:row>58</xdr:row>
      <xdr:rowOff>16307</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85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32834</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63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68567</xdr:rowOff>
    </xdr:from>
    <xdr:to>
      <xdr:col>107</xdr:col>
      <xdr:colOff>50800</xdr:colOff>
      <xdr:row>59</xdr:row>
      <xdr:rowOff>254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012667"/>
          <a:ext cx="889000" cy="10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128105</xdr:rowOff>
    </xdr:from>
    <xdr:to>
      <xdr:col>107</xdr:col>
      <xdr:colOff>101600</xdr:colOff>
      <xdr:row>58</xdr:row>
      <xdr:rowOff>58255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74782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67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254</xdr:rowOff>
    </xdr:from>
    <xdr:to>
      <xdr:col>102</xdr:col>
      <xdr:colOff>114300</xdr:colOff>
      <xdr:row>59</xdr:row>
      <xdr:rowOff>1588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15804"/>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133591</xdr:rowOff>
    </xdr:from>
    <xdr:to>
      <xdr:col>102</xdr:col>
      <xdr:colOff>165100</xdr:colOff>
      <xdr:row>58</xdr:row>
      <xdr:rowOff>63741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80268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68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131420</xdr:rowOff>
    </xdr:from>
    <xdr:to>
      <xdr:col>98</xdr:col>
      <xdr:colOff>38100</xdr:colOff>
      <xdr:row>58</xdr:row>
      <xdr:rowOff>61570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78097</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94729</xdr:rowOff>
    </xdr:from>
    <xdr:to>
      <xdr:col>116</xdr:col>
      <xdr:colOff>114300</xdr:colOff>
      <xdr:row>59</xdr:row>
      <xdr:rowOff>24879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3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9656</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53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104292</xdr:rowOff>
    </xdr:from>
    <xdr:to>
      <xdr:col>112</xdr:col>
      <xdr:colOff>38100</xdr:colOff>
      <xdr:row>59</xdr:row>
      <xdr:rowOff>34442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4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25569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4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17767</xdr:rowOff>
    </xdr:from>
    <xdr:to>
      <xdr:col>107</xdr:col>
      <xdr:colOff>101600</xdr:colOff>
      <xdr:row>58</xdr:row>
      <xdr:rowOff>119367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96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110494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05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120904</xdr:rowOff>
    </xdr:from>
    <xdr:to>
      <xdr:col>102</xdr:col>
      <xdr:colOff>165100</xdr:colOff>
      <xdr:row>59</xdr:row>
      <xdr:rowOff>51054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6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42181</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5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122238</xdr:rowOff>
    </xdr:from>
    <xdr:to>
      <xdr:col>98</xdr:col>
      <xdr:colOff>38100</xdr:colOff>
      <xdr:row>59</xdr:row>
      <xdr:rowOff>52388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6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43515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5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54066</xdr:rowOff>
    </xdr:from>
    <xdr:to>
      <xdr:col>116</xdr:col>
      <xdr:colOff>62864</xdr:colOff>
      <xdr:row>78</xdr:row>
      <xdr:rowOff>101760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27016"/>
          <a:ext cx="1269" cy="124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105587</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7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101760</xdr:rowOff>
    </xdr:from>
    <xdr:to>
      <xdr:col>116</xdr:col>
      <xdr:colOff>152400</xdr:colOff>
      <xdr:row>78</xdr:row>
      <xdr:rowOff>101760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7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743</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200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54066</xdr:rowOff>
    </xdr:from>
    <xdr:to>
      <xdr:col>116</xdr:col>
      <xdr:colOff>152400</xdr:colOff>
      <xdr:row>71</xdr:row>
      <xdr:rowOff>54066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27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4651</xdr:rowOff>
    </xdr:from>
    <xdr:to>
      <xdr:col>116</xdr:col>
      <xdr:colOff>63500</xdr:colOff>
      <xdr:row>74</xdr:row>
      <xdr:rowOff>60498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691951"/>
          <a:ext cx="838200" cy="5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46090</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04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67663</xdr:rowOff>
    </xdr:from>
    <xdr:to>
      <xdr:col>116</xdr:col>
      <xdr:colOff>114300</xdr:colOff>
      <xdr:row>75</xdr:row>
      <xdr:rowOff>169264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60498</xdr:rowOff>
    </xdr:from>
    <xdr:to>
      <xdr:col>111</xdr:col>
      <xdr:colOff>177800</xdr:colOff>
      <xdr:row>74</xdr:row>
      <xdr:rowOff>97082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747798"/>
          <a:ext cx="889000" cy="3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66406</xdr:rowOff>
    </xdr:from>
    <xdr:to>
      <xdr:col>112</xdr:col>
      <xdr:colOff>38100</xdr:colOff>
      <xdr:row>75</xdr:row>
      <xdr:rowOff>168005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2515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159132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1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97082</xdr:rowOff>
    </xdr:from>
    <xdr:to>
      <xdr:col>107</xdr:col>
      <xdr:colOff>50800</xdr:colOff>
      <xdr:row>74</xdr:row>
      <xdr:rowOff>120741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784382"/>
          <a:ext cx="889000" cy="2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65430</xdr:rowOff>
    </xdr:from>
    <xdr:to>
      <xdr:col>107</xdr:col>
      <xdr:colOff>101600</xdr:colOff>
      <xdr:row>75</xdr:row>
      <xdr:rowOff>167030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158157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1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120178</xdr:rowOff>
    </xdr:from>
    <xdr:to>
      <xdr:col>102</xdr:col>
      <xdr:colOff>114300</xdr:colOff>
      <xdr:row>74</xdr:row>
      <xdr:rowOff>120741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807478"/>
          <a:ext cx="889000" cy="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71907</xdr:rowOff>
    </xdr:from>
    <xdr:to>
      <xdr:col>102</xdr:col>
      <xdr:colOff>165100</xdr:colOff>
      <xdr:row>76</xdr:row>
      <xdr:rowOff>2057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3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164634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2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66474</xdr:rowOff>
    </xdr:from>
    <xdr:to>
      <xdr:col>98</xdr:col>
      <xdr:colOff>38100</xdr:colOff>
      <xdr:row>75</xdr:row>
      <xdr:rowOff>168073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252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159202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01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125301</xdr:rowOff>
    </xdr:from>
    <xdr:to>
      <xdr:col>116</xdr:col>
      <xdr:colOff>114300</xdr:colOff>
      <xdr:row>74</xdr:row>
      <xdr:rowOff>55451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64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148178</xdr:rowOff>
    </xdr:from>
    <xdr:ext cx="599010"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492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9698</xdr:rowOff>
    </xdr:from>
    <xdr:to>
      <xdr:col>112</xdr:col>
      <xdr:colOff>38100</xdr:colOff>
      <xdr:row>74</xdr:row>
      <xdr:rowOff>111298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69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127825</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23795" y="1247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46282</xdr:rowOff>
    </xdr:from>
    <xdr:to>
      <xdr:col>107</xdr:col>
      <xdr:colOff>101600</xdr:colOff>
      <xdr:row>74</xdr:row>
      <xdr:rowOff>147882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73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164409</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34795" y="12508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69941</xdr:rowOff>
    </xdr:from>
    <xdr:to>
      <xdr:col>102</xdr:col>
      <xdr:colOff>165100</xdr:colOff>
      <xdr:row>75</xdr:row>
      <xdr:rowOff>91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75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16618</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45795" y="1253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69378</xdr:rowOff>
    </xdr:from>
    <xdr:to>
      <xdr:col>98</xdr:col>
      <xdr:colOff>38100</xdr:colOff>
      <xdr:row>74</xdr:row>
      <xdr:rowOff>170978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75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16055</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56795" y="1253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原子力発電所を有していること、半島特有の地形的条件により施設数が多いこと等の要因から高い数値となっている。多様化・高度化する町民ニーズや将来的な行政需要に対応しながら、引き続き定員管理に努める。</a:t>
          </a:r>
        </a:p>
        <a:p>
          <a:r>
            <a:rPr kumimoji="1" lang="ja-JP" altLang="en-US" sz="1300">
              <a:latin typeface="ＭＳ Ｐゴシック" panose="020B0600070205080204" pitchFamily="50" charset="-128"/>
              <a:ea typeface="ＭＳ Ｐゴシック" panose="020B0600070205080204" pitchFamily="50" charset="-128"/>
            </a:rPr>
            <a:t>　積立金は特に他の類似団体と比較して高い数値となっているが毎年、保育所等の施設維持運営のために翌年度以降に必要な経費について積立てを行っており、将来負担の軽減を図っている。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繰出金については国の操出基準に準じて特別会計及び企業会計へ繰出しを行い、これによって特別会計等の収支の均衡が保たれており急速な減額は難しいものの、効率的かつ安定的な経営に取り組み、繰出金の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限られた財源の中で、多様化・高度化する町民ニーズに的確に対応した事業・施策の必要性及び妥当性を検証し、町民が安全・安心に暮らせるため、長期的視点に立った財政運営に努める。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9,116
9,044
93.98
9,869,171
9,243,227
500,385
5,286,466
9,473,987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93726</xdr:rowOff>
    </xdr:from>
    <xdr:to>
      <xdr:col>24</xdr:col>
      <xdr:colOff>62865</xdr:colOff>
      <xdr:row>38</xdr:row>
      <xdr:rowOff>163957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8676"/>
          <a:ext cx="1270" cy="1270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167784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163957</xdr:rowOff>
    </xdr:from>
    <xdr:to>
      <xdr:col>24</xdr:col>
      <xdr:colOff>152400</xdr:colOff>
      <xdr:row>38</xdr:row>
      <xdr:rowOff>163957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40403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8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93726</xdr:rowOff>
    </xdr:from>
    <xdr:to>
      <xdr:col>24</xdr:col>
      <xdr:colOff>152400</xdr:colOff>
      <xdr:row>31</xdr:row>
      <xdr:rowOff>93726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5588</xdr:rowOff>
    </xdr:from>
    <xdr:to>
      <xdr:col>24</xdr:col>
      <xdr:colOff>63500</xdr:colOff>
      <xdr:row>36</xdr:row>
      <xdr:rowOff>43307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77788"/>
          <a:ext cx="8382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121937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1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99060</xdr:rowOff>
    </xdr:from>
    <xdr:to>
      <xdr:col>24</xdr:col>
      <xdr:colOff>114300</xdr:colOff>
      <xdr:row>36</xdr:row>
      <xdr:rowOff>29210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43307</xdr:rowOff>
    </xdr:from>
    <xdr:to>
      <xdr:col>19</xdr:col>
      <xdr:colOff>177800</xdr:colOff>
      <xdr:row>36</xdr:row>
      <xdr:rowOff>86487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15507"/>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107188</xdr:rowOff>
    </xdr:from>
    <xdr:to>
      <xdr:col>20</xdr:col>
      <xdr:colOff>38100</xdr:colOff>
      <xdr:row>36</xdr:row>
      <xdr:rowOff>37338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53865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8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76327</xdr:rowOff>
    </xdr:from>
    <xdr:to>
      <xdr:col>15</xdr:col>
      <xdr:colOff>50800</xdr:colOff>
      <xdr:row>36</xdr:row>
      <xdr:rowOff>86487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48527"/>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111506</xdr:rowOff>
    </xdr:from>
    <xdr:to>
      <xdr:col>15</xdr:col>
      <xdr:colOff>101600</xdr:colOff>
      <xdr:row>36</xdr:row>
      <xdr:rowOff>41656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58183</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8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40005</xdr:rowOff>
    </xdr:from>
    <xdr:to>
      <xdr:col>10</xdr:col>
      <xdr:colOff>114300</xdr:colOff>
      <xdr:row>36</xdr:row>
      <xdr:rowOff>76327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12205"/>
          <a:ext cx="889000" cy="3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140970</xdr:rowOff>
    </xdr:from>
    <xdr:to>
      <xdr:col>10</xdr:col>
      <xdr:colOff>165100</xdr:colOff>
      <xdr:row>36</xdr:row>
      <xdr:rowOff>71120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87647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56261</xdr:rowOff>
    </xdr:from>
    <xdr:to>
      <xdr:col>6</xdr:col>
      <xdr:colOff>38100</xdr:colOff>
      <xdr:row>35</xdr:row>
      <xdr:rowOff>157861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2938</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83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126238</xdr:rowOff>
    </xdr:from>
    <xdr:to>
      <xdr:col>24</xdr:col>
      <xdr:colOff>114300</xdr:colOff>
      <xdr:row>36</xdr:row>
      <xdr:rowOff>56388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104665</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0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163957</xdr:rowOff>
    </xdr:from>
    <xdr:to>
      <xdr:col>20</xdr:col>
      <xdr:colOff>38100</xdr:colOff>
      <xdr:row>36</xdr:row>
      <xdr:rowOff>94107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6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85234</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625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35687</xdr:rowOff>
    </xdr:from>
    <xdr:to>
      <xdr:col>15</xdr:col>
      <xdr:colOff>101600</xdr:colOff>
      <xdr:row>36</xdr:row>
      <xdr:rowOff>137287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0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128414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0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25527</xdr:rowOff>
    </xdr:from>
    <xdr:to>
      <xdr:col>10</xdr:col>
      <xdr:colOff>165100</xdr:colOff>
      <xdr:row>36</xdr:row>
      <xdr:rowOff>127127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9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118254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90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160655</xdr:rowOff>
    </xdr:from>
    <xdr:to>
      <xdr:col>6</xdr:col>
      <xdr:colOff>38100</xdr:colOff>
      <xdr:row>36</xdr:row>
      <xdr:rowOff>90805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81932</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625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160021</xdr:rowOff>
    </xdr:from>
    <xdr:to>
      <xdr:col>24</xdr:col>
      <xdr:colOff>62865</xdr:colOff>
      <xdr:row>58</xdr:row>
      <xdr:rowOff>166642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32521"/>
          <a:ext cx="1270" cy="1378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170469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1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166642</xdr:rowOff>
    </xdr:from>
    <xdr:to>
      <xdr:col>24</xdr:col>
      <xdr:colOff>152400</xdr:colOff>
      <xdr:row>58</xdr:row>
      <xdr:rowOff>166642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106698</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907,555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160021</xdr:rowOff>
    </xdr:from>
    <xdr:to>
      <xdr:col>24</xdr:col>
      <xdr:colOff>152400</xdr:colOff>
      <xdr:row>50</xdr:row>
      <xdr:rowOff>160021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46790</xdr:rowOff>
    </xdr:from>
    <xdr:to>
      <xdr:col>24</xdr:col>
      <xdr:colOff>63500</xdr:colOff>
      <xdr:row>57</xdr:row>
      <xdr:rowOff>145093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19440"/>
          <a:ext cx="838200" cy="9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97238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984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74361</xdr:rowOff>
    </xdr:from>
    <xdr:to>
      <xdr:col>24</xdr:col>
      <xdr:colOff>114300</xdr:colOff>
      <xdr:row>58</xdr:row>
      <xdr:rowOff>4511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14494</xdr:rowOff>
    </xdr:from>
    <xdr:to>
      <xdr:col>19</xdr:col>
      <xdr:colOff>177800</xdr:colOff>
      <xdr:row>57</xdr:row>
      <xdr:rowOff>46790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787144"/>
          <a:ext cx="889000" cy="3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95855</xdr:rowOff>
    </xdr:from>
    <xdr:to>
      <xdr:col>20</xdr:col>
      <xdr:colOff>38100</xdr:colOff>
      <xdr:row>58</xdr:row>
      <xdr:rowOff>26005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17132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96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161899</xdr:rowOff>
    </xdr:from>
    <xdr:to>
      <xdr:col>15</xdr:col>
      <xdr:colOff>50800</xdr:colOff>
      <xdr:row>57</xdr:row>
      <xdr:rowOff>14494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63099"/>
          <a:ext cx="889000" cy="2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100833</xdr:rowOff>
    </xdr:from>
    <xdr:to>
      <xdr:col>15</xdr:col>
      <xdr:colOff>101600</xdr:colOff>
      <xdr:row>58</xdr:row>
      <xdr:rowOff>30983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7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22110</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96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161899</xdr:rowOff>
    </xdr:from>
    <xdr:to>
      <xdr:col>10</xdr:col>
      <xdr:colOff>114300</xdr:colOff>
      <xdr:row>57</xdr:row>
      <xdr:rowOff>42814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63099"/>
          <a:ext cx="889000" cy="5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111022</xdr:rowOff>
    </xdr:from>
    <xdr:to>
      <xdr:col>10</xdr:col>
      <xdr:colOff>165100</xdr:colOff>
      <xdr:row>58</xdr:row>
      <xdr:rowOff>41172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32299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97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118899</xdr:rowOff>
    </xdr:from>
    <xdr:to>
      <xdr:col>6</xdr:col>
      <xdr:colOff>38100</xdr:colOff>
      <xdr:row>58</xdr:row>
      <xdr:rowOff>49049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9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40176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984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94293</xdr:rowOff>
    </xdr:from>
    <xdr:to>
      <xdr:col>24</xdr:col>
      <xdr:colOff>114300</xdr:colOff>
      <xdr:row>58</xdr:row>
      <xdr:rowOff>24443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6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72720</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45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167440</xdr:rowOff>
    </xdr:from>
    <xdr:to>
      <xdr:col>20</xdr:col>
      <xdr:colOff>38100</xdr:colOff>
      <xdr:row>57</xdr:row>
      <xdr:rowOff>97590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6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114117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5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135144</xdr:rowOff>
    </xdr:from>
    <xdr:to>
      <xdr:col>15</xdr:col>
      <xdr:colOff>101600</xdr:colOff>
      <xdr:row>57</xdr:row>
      <xdr:rowOff>65294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3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81821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511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111099</xdr:rowOff>
    </xdr:from>
    <xdr:to>
      <xdr:col>10</xdr:col>
      <xdr:colOff>165100</xdr:colOff>
      <xdr:row>57</xdr:row>
      <xdr:rowOff>41249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1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57776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48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163464</xdr:rowOff>
    </xdr:from>
    <xdr:to>
      <xdr:col>6</xdr:col>
      <xdr:colOff>38100</xdr:colOff>
      <xdr:row>57</xdr:row>
      <xdr:rowOff>93614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6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110141</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539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22319</xdr:rowOff>
    </xdr:from>
    <xdr:to>
      <xdr:col>24</xdr:col>
      <xdr:colOff>62865</xdr:colOff>
      <xdr:row>78</xdr:row>
      <xdr:rowOff>64660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66719"/>
          <a:ext cx="1270" cy="10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68487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4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64660</xdr:rowOff>
    </xdr:from>
    <xdr:to>
      <xdr:col>24</xdr:col>
      <xdr:colOff>152400</xdr:colOff>
      <xdr:row>78</xdr:row>
      <xdr:rowOff>64660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3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140446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350,674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22319</xdr:rowOff>
    </xdr:from>
    <xdr:to>
      <xdr:col>24</xdr:col>
      <xdr:colOff>152400</xdr:colOff>
      <xdr:row>72</xdr:row>
      <xdr:rowOff>22319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66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70681</xdr:rowOff>
    </xdr:from>
    <xdr:to>
      <xdr:col>24</xdr:col>
      <xdr:colOff>63500</xdr:colOff>
      <xdr:row>76</xdr:row>
      <xdr:rowOff>122455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00881"/>
          <a:ext cx="838200" cy="5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30098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888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7221</xdr:rowOff>
    </xdr:from>
    <xdr:to>
      <xdr:col>24</xdr:col>
      <xdr:colOff>114300</xdr:colOff>
      <xdr:row>76</xdr:row>
      <xdr:rowOff>108821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104093</xdr:rowOff>
    </xdr:from>
    <xdr:to>
      <xdr:col>19</xdr:col>
      <xdr:colOff>177800</xdr:colOff>
      <xdr:row>76</xdr:row>
      <xdr:rowOff>122455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134293"/>
          <a:ext cx="889000" cy="1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32747</xdr:rowOff>
    </xdr:from>
    <xdr:to>
      <xdr:col>20</xdr:col>
      <xdr:colOff>38100</xdr:colOff>
      <xdr:row>76</xdr:row>
      <xdr:rowOff>134347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150874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37813</xdr:rowOff>
    </xdr:from>
    <xdr:to>
      <xdr:col>15</xdr:col>
      <xdr:colOff>50800</xdr:colOff>
      <xdr:row>76</xdr:row>
      <xdr:rowOff>104093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68013"/>
          <a:ext cx="889000" cy="6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14901</xdr:rowOff>
    </xdr:from>
    <xdr:to>
      <xdr:col>15</xdr:col>
      <xdr:colOff>101600</xdr:colOff>
      <xdr:row>76</xdr:row>
      <xdr:rowOff>116501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133029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2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37813</xdr:rowOff>
    </xdr:from>
    <xdr:to>
      <xdr:col>10</xdr:col>
      <xdr:colOff>114300</xdr:colOff>
      <xdr:row>76</xdr:row>
      <xdr:rowOff>152698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68013"/>
          <a:ext cx="889000" cy="11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51643</xdr:rowOff>
    </xdr:from>
    <xdr:to>
      <xdr:col>10</xdr:col>
      <xdr:colOff>165100</xdr:colOff>
      <xdr:row>76</xdr:row>
      <xdr:rowOff>153243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144370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7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100966</xdr:rowOff>
    </xdr:from>
    <xdr:to>
      <xdr:col>6</xdr:col>
      <xdr:colOff>38100</xdr:colOff>
      <xdr:row>77</xdr:row>
      <xdr:rowOff>31116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47642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0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19881</xdr:rowOff>
    </xdr:from>
    <xdr:to>
      <xdr:col>24</xdr:col>
      <xdr:colOff>114300</xdr:colOff>
      <xdr:row>76</xdr:row>
      <xdr:rowOff>121481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5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169758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2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71655</xdr:rowOff>
    </xdr:from>
    <xdr:to>
      <xdr:col>20</xdr:col>
      <xdr:colOff>38100</xdr:colOff>
      <xdr:row>77</xdr:row>
      <xdr:rowOff>1805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0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164382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9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53293</xdr:rowOff>
    </xdr:from>
    <xdr:to>
      <xdr:col>15</xdr:col>
      <xdr:colOff>101600</xdr:colOff>
      <xdr:row>76</xdr:row>
      <xdr:rowOff>154893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8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146020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176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158463</xdr:rowOff>
    </xdr:from>
    <xdr:to>
      <xdr:col>10</xdr:col>
      <xdr:colOff>165100</xdr:colOff>
      <xdr:row>76</xdr:row>
      <xdr:rowOff>88613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1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105140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92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101898</xdr:rowOff>
    </xdr:from>
    <xdr:to>
      <xdr:col>6</xdr:col>
      <xdr:colOff>38100</xdr:colOff>
      <xdr:row>77</xdr:row>
      <xdr:rowOff>32048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3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23175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24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112757</xdr:rowOff>
    </xdr:from>
    <xdr:to>
      <xdr:col>24</xdr:col>
      <xdr:colOff>62865</xdr:colOff>
      <xdr:row>98</xdr:row>
      <xdr:rowOff>30347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886157"/>
          <a:ext cx="1270" cy="946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34174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3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30347</xdr:rowOff>
    </xdr:from>
    <xdr:to>
      <xdr:col>24</xdr:col>
      <xdr:colOff>152400</xdr:colOff>
      <xdr:row>98</xdr:row>
      <xdr:rowOff>30347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32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59434</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66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112757</xdr:rowOff>
    </xdr:from>
    <xdr:to>
      <xdr:col>24</xdr:col>
      <xdr:colOff>152400</xdr:colOff>
      <xdr:row>92</xdr:row>
      <xdr:rowOff>112757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886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13920</xdr:rowOff>
    </xdr:from>
    <xdr:to>
      <xdr:col>24</xdr:col>
      <xdr:colOff>63500</xdr:colOff>
      <xdr:row>96</xdr:row>
      <xdr:rowOff>151436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473120"/>
          <a:ext cx="838200" cy="13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8183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67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29756</xdr:rowOff>
    </xdr:from>
    <xdr:to>
      <xdr:col>24</xdr:col>
      <xdr:colOff>114300</xdr:colOff>
      <xdr:row>96</xdr:row>
      <xdr:rowOff>131356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930</xdr:rowOff>
    </xdr:from>
    <xdr:to>
      <xdr:col>19</xdr:col>
      <xdr:colOff>177800</xdr:colOff>
      <xdr:row>96</xdr:row>
      <xdr:rowOff>151436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460130"/>
          <a:ext cx="889000" cy="15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52643</xdr:rowOff>
    </xdr:from>
    <xdr:to>
      <xdr:col>20</xdr:col>
      <xdr:colOff>38100</xdr:colOff>
      <xdr:row>96</xdr:row>
      <xdr:rowOff>154243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170770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930</xdr:rowOff>
    </xdr:from>
    <xdr:to>
      <xdr:col>15</xdr:col>
      <xdr:colOff>50800</xdr:colOff>
      <xdr:row>96</xdr:row>
      <xdr:rowOff>162423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460130"/>
          <a:ext cx="889000" cy="16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38356</xdr:rowOff>
    </xdr:from>
    <xdr:to>
      <xdr:col>15</xdr:col>
      <xdr:colOff>101600</xdr:colOff>
      <xdr:row>96</xdr:row>
      <xdr:rowOff>139956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131083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9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162423</xdr:rowOff>
    </xdr:from>
    <xdr:to>
      <xdr:col>10</xdr:col>
      <xdr:colOff>114300</xdr:colOff>
      <xdr:row>96</xdr:row>
      <xdr:rowOff>164691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621623"/>
          <a:ext cx="889000" cy="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59337</xdr:rowOff>
    </xdr:from>
    <xdr:to>
      <xdr:col>10</xdr:col>
      <xdr:colOff>165100</xdr:colOff>
      <xdr:row>96</xdr:row>
      <xdr:rowOff>160937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1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6014</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29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73881</xdr:rowOff>
    </xdr:from>
    <xdr:to>
      <xdr:col>6</xdr:col>
      <xdr:colOff>38100</xdr:colOff>
      <xdr:row>97</xdr:row>
      <xdr:rowOff>4031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20558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0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134570</xdr:rowOff>
    </xdr:from>
    <xdr:to>
      <xdr:col>24</xdr:col>
      <xdr:colOff>114300</xdr:colOff>
      <xdr:row>96</xdr:row>
      <xdr:rowOff>64720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157447</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27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100636</xdr:rowOff>
    </xdr:from>
    <xdr:to>
      <xdr:col>20</xdr:col>
      <xdr:colOff>38100</xdr:colOff>
      <xdr:row>97</xdr:row>
      <xdr:rowOff>30786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5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21913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5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121580</xdr:rowOff>
    </xdr:from>
    <xdr:to>
      <xdr:col>15</xdr:col>
      <xdr:colOff>101600</xdr:colOff>
      <xdr:row>96</xdr:row>
      <xdr:rowOff>51730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40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68257</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18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111623</xdr:rowOff>
    </xdr:from>
    <xdr:to>
      <xdr:col>10</xdr:col>
      <xdr:colOff>165100</xdr:colOff>
      <xdr:row>97</xdr:row>
      <xdr:rowOff>41773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7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32900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6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113891</xdr:rowOff>
    </xdr:from>
    <xdr:to>
      <xdr:col>6</xdr:col>
      <xdr:colOff>38100</xdr:colOff>
      <xdr:row>97</xdr:row>
      <xdr:rowOff>44041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7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35168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6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90551</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4051"/>
          <a:ext cx="1270" cy="155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37228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09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90551</xdr:rowOff>
    </xdr:from>
    <xdr:to>
      <xdr:col>55</xdr:col>
      <xdr:colOff>88900</xdr:colOff>
      <xdr:row>30</xdr:row>
      <xdr:rowOff>90551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159620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032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136743</xdr:rowOff>
    </xdr:from>
    <xdr:to>
      <xdr:col>55</xdr:col>
      <xdr:colOff>50800</xdr:colOff>
      <xdr:row>39</xdr:row>
      <xdr:rowOff>66893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134130</xdr:rowOff>
    </xdr:from>
    <xdr:to>
      <xdr:col>50</xdr:col>
      <xdr:colOff>165100</xdr:colOff>
      <xdr:row>39</xdr:row>
      <xdr:rowOff>64280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4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80807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42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125150</xdr:rowOff>
    </xdr:from>
    <xdr:to>
      <xdr:col>46</xdr:col>
      <xdr:colOff>38100</xdr:colOff>
      <xdr:row>39</xdr:row>
      <xdr:rowOff>55300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4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71826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415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140988</xdr:rowOff>
    </xdr:from>
    <xdr:to>
      <xdr:col>41</xdr:col>
      <xdr:colOff>101600</xdr:colOff>
      <xdr:row>39</xdr:row>
      <xdr:rowOff>71138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5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87665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43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28321</xdr:rowOff>
    </xdr:from>
    <xdr:to>
      <xdr:col>36</xdr:col>
      <xdr:colOff>165100</xdr:colOff>
      <xdr:row>38</xdr:row>
      <xdr:rowOff>129921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146448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31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77800</xdr:rowOff>
    </xdr:from>
    <xdr:to>
      <xdr:col>54</xdr:col>
      <xdr:colOff>189865</xdr:colOff>
      <xdr:row>58</xdr:row>
      <xdr:rowOff>106089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821750"/>
          <a:ext cx="1270" cy="1228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109916</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5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106089</xdr:rowOff>
    </xdr:from>
    <xdr:to>
      <xdr:col>55</xdr:col>
      <xdr:colOff>88900</xdr:colOff>
      <xdr:row>58</xdr:row>
      <xdr:rowOff>106089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5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24477</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9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552,078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77800</xdr:rowOff>
    </xdr:from>
    <xdr:to>
      <xdr:col>55</xdr:col>
      <xdr:colOff>88900</xdr:colOff>
      <xdr:row>51</xdr:row>
      <xdr:rowOff>77800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82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162292</xdr:rowOff>
    </xdr:from>
    <xdr:to>
      <xdr:col>55</xdr:col>
      <xdr:colOff>0</xdr:colOff>
      <xdr:row>58</xdr:row>
      <xdr:rowOff>2974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934942"/>
          <a:ext cx="838200" cy="1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42214</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3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19337</xdr:rowOff>
    </xdr:from>
    <xdr:to>
      <xdr:col>55</xdr:col>
      <xdr:colOff>50800</xdr:colOff>
      <xdr:row>57</xdr:row>
      <xdr:rowOff>120937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155718</xdr:rowOff>
    </xdr:from>
    <xdr:to>
      <xdr:col>50</xdr:col>
      <xdr:colOff>114300</xdr:colOff>
      <xdr:row>58</xdr:row>
      <xdr:rowOff>2974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928368"/>
          <a:ext cx="889000" cy="1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32900</xdr:rowOff>
    </xdr:from>
    <xdr:to>
      <xdr:col>50</xdr:col>
      <xdr:colOff>165100</xdr:colOff>
      <xdr:row>57</xdr:row>
      <xdr:rowOff>134500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151027</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118020</xdr:rowOff>
    </xdr:from>
    <xdr:to>
      <xdr:col>45</xdr:col>
      <xdr:colOff>177800</xdr:colOff>
      <xdr:row>57</xdr:row>
      <xdr:rowOff>155718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890670"/>
          <a:ext cx="889000" cy="3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153422</xdr:rowOff>
    </xdr:from>
    <xdr:to>
      <xdr:col>46</xdr:col>
      <xdr:colOff>38100</xdr:colOff>
      <xdr:row>57</xdr:row>
      <xdr:rowOff>83572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5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100099</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52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118020</xdr:rowOff>
    </xdr:from>
    <xdr:to>
      <xdr:col>41</xdr:col>
      <xdr:colOff>50800</xdr:colOff>
      <xdr:row>57</xdr:row>
      <xdr:rowOff>161163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90670"/>
          <a:ext cx="889000" cy="4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35693</xdr:rowOff>
    </xdr:from>
    <xdr:to>
      <xdr:col>41</xdr:col>
      <xdr:colOff>101600</xdr:colOff>
      <xdr:row>57</xdr:row>
      <xdr:rowOff>137293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153820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8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58117</xdr:rowOff>
    </xdr:from>
    <xdr:to>
      <xdr:col>36</xdr:col>
      <xdr:colOff>165100</xdr:colOff>
      <xdr:row>57</xdr:row>
      <xdr:rowOff>159717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4794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0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111492</xdr:rowOff>
    </xdr:from>
    <xdr:to>
      <xdr:col>55</xdr:col>
      <xdr:colOff>50800</xdr:colOff>
      <xdr:row>58</xdr:row>
      <xdr:rowOff>41642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8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26419</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9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123624</xdr:rowOff>
    </xdr:from>
    <xdr:to>
      <xdr:col>50</xdr:col>
      <xdr:colOff>165100</xdr:colOff>
      <xdr:row>58</xdr:row>
      <xdr:rowOff>53774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9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44901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8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104918</xdr:rowOff>
    </xdr:from>
    <xdr:to>
      <xdr:col>46</xdr:col>
      <xdr:colOff>38100</xdr:colOff>
      <xdr:row>58</xdr:row>
      <xdr:rowOff>35068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7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26195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7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67220</xdr:rowOff>
    </xdr:from>
    <xdr:to>
      <xdr:col>41</xdr:col>
      <xdr:colOff>101600</xdr:colOff>
      <xdr:row>57</xdr:row>
      <xdr:rowOff>168820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3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159947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3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110363</xdr:rowOff>
    </xdr:from>
    <xdr:to>
      <xdr:col>36</xdr:col>
      <xdr:colOff>165100</xdr:colOff>
      <xdr:row>58</xdr:row>
      <xdr:rowOff>40513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8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31640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7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126536</xdr:rowOff>
    </xdr:from>
    <xdr:to>
      <xdr:col>54</xdr:col>
      <xdr:colOff>189865</xdr:colOff>
      <xdr:row>79</xdr:row>
      <xdr:rowOff>22600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1956586"/>
          <a:ext cx="1270" cy="16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26427</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22600</xdr:rowOff>
    </xdr:from>
    <xdr:to>
      <xdr:col>55</xdr:col>
      <xdr:colOff>88900</xdr:colOff>
      <xdr:row>79</xdr:row>
      <xdr:rowOff>22600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6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73213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3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126536</xdr:rowOff>
    </xdr:from>
    <xdr:to>
      <xdr:col>55</xdr:col>
      <xdr:colOff>88900</xdr:colOff>
      <xdr:row>69</xdr:row>
      <xdr:rowOff>126536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195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30811</xdr:rowOff>
    </xdr:from>
    <xdr:to>
      <xdr:col>55</xdr:col>
      <xdr:colOff>0</xdr:colOff>
      <xdr:row>76</xdr:row>
      <xdr:rowOff>77978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2203761"/>
          <a:ext cx="838200" cy="90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123372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98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144945</xdr:rowOff>
    </xdr:from>
    <xdr:to>
      <xdr:col>55</xdr:col>
      <xdr:colOff>50800</xdr:colOff>
      <xdr:row>76</xdr:row>
      <xdr:rowOff>75096</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0036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77978</xdr:rowOff>
    </xdr:from>
    <xdr:to>
      <xdr:col>50</xdr:col>
      <xdr:colOff>114300</xdr:colOff>
      <xdr:row>76</xdr:row>
      <xdr:rowOff>141757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108178"/>
          <a:ext cx="889000" cy="6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153042</xdr:rowOff>
    </xdr:from>
    <xdr:to>
      <xdr:col>50</xdr:col>
      <xdr:colOff>165100</xdr:colOff>
      <xdr:row>76</xdr:row>
      <xdr:rowOff>83192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01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99718</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78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52927</xdr:rowOff>
    </xdr:from>
    <xdr:to>
      <xdr:col>45</xdr:col>
      <xdr:colOff>177800</xdr:colOff>
      <xdr:row>76</xdr:row>
      <xdr:rowOff>141757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2911677"/>
          <a:ext cx="889000" cy="26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153308</xdr:rowOff>
    </xdr:from>
    <xdr:to>
      <xdr:col>46</xdr:col>
      <xdr:colOff>38100</xdr:colOff>
      <xdr:row>76</xdr:row>
      <xdr:rowOff>83458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01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99985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78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31553</xdr:rowOff>
    </xdr:from>
    <xdr:to>
      <xdr:col>41</xdr:col>
      <xdr:colOff>50800</xdr:colOff>
      <xdr:row>75</xdr:row>
      <xdr:rowOff>52927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2547403"/>
          <a:ext cx="889000" cy="36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142069</xdr:rowOff>
    </xdr:from>
    <xdr:to>
      <xdr:col>41</xdr:col>
      <xdr:colOff>101600</xdr:colOff>
      <xdr:row>76</xdr:row>
      <xdr:rowOff>72219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0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63346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9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163615</xdr:rowOff>
    </xdr:from>
    <xdr:to>
      <xdr:col>36</xdr:col>
      <xdr:colOff>165100</xdr:colOff>
      <xdr:row>76</xdr:row>
      <xdr:rowOff>93765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84892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1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151461</xdr:rowOff>
    </xdr:from>
    <xdr:to>
      <xdr:col>55</xdr:col>
      <xdr:colOff>50800</xdr:colOff>
      <xdr:row>71</xdr:row>
      <xdr:rowOff>81611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15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2888</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00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27178</xdr:rowOff>
    </xdr:from>
    <xdr:to>
      <xdr:col>50</xdr:col>
      <xdr:colOff>165100</xdr:colOff>
      <xdr:row>76</xdr:row>
      <xdr:rowOff>128778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05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119905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15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90957</xdr:rowOff>
    </xdr:from>
    <xdr:to>
      <xdr:col>46</xdr:col>
      <xdr:colOff>38100</xdr:colOff>
      <xdr:row>77</xdr:row>
      <xdr:rowOff>21107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2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12234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21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2127</xdr:rowOff>
    </xdr:from>
    <xdr:to>
      <xdr:col>41</xdr:col>
      <xdr:colOff>101600</xdr:colOff>
      <xdr:row>75</xdr:row>
      <xdr:rowOff>103727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86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120254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6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152203</xdr:rowOff>
    </xdr:from>
    <xdr:to>
      <xdr:col>36</xdr:col>
      <xdr:colOff>165100</xdr:colOff>
      <xdr:row>73</xdr:row>
      <xdr:rowOff>82353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49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98880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27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14556</xdr:rowOff>
    </xdr:from>
    <xdr:to>
      <xdr:col>54</xdr:col>
      <xdr:colOff>189865</xdr:colOff>
      <xdr:row>98</xdr:row>
      <xdr:rowOff>39363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787956"/>
          <a:ext cx="1270" cy="1053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43190</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4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39363</xdr:rowOff>
    </xdr:from>
    <xdr:to>
      <xdr:col>55</xdr:col>
      <xdr:colOff>88900</xdr:colOff>
      <xdr:row>98</xdr:row>
      <xdr:rowOff>39363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4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132683</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56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14556</xdr:rowOff>
    </xdr:from>
    <xdr:to>
      <xdr:col>55</xdr:col>
      <xdr:colOff>88900</xdr:colOff>
      <xdr:row>92</xdr:row>
      <xdr:rowOff>14556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78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168664</xdr:rowOff>
    </xdr:from>
    <xdr:to>
      <xdr:col>55</xdr:col>
      <xdr:colOff>0</xdr:colOff>
      <xdr:row>96</xdr:row>
      <xdr:rowOff>22479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456414"/>
          <a:ext cx="838200" cy="2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132424</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20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153997</xdr:rowOff>
    </xdr:from>
    <xdr:to>
      <xdr:col>55</xdr:col>
      <xdr:colOff>50800</xdr:colOff>
      <xdr:row>96</xdr:row>
      <xdr:rowOff>84147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168911</xdr:rowOff>
    </xdr:from>
    <xdr:to>
      <xdr:col>50</xdr:col>
      <xdr:colOff>114300</xdr:colOff>
      <xdr:row>96</xdr:row>
      <xdr:rowOff>22479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456661"/>
          <a:ext cx="889000" cy="2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164982</xdr:rowOff>
    </xdr:from>
    <xdr:to>
      <xdr:col>50</xdr:col>
      <xdr:colOff>165100</xdr:colOff>
      <xdr:row>96</xdr:row>
      <xdr:rowOff>95132</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86259</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4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168911</xdr:rowOff>
    </xdr:from>
    <xdr:to>
      <xdr:col>45</xdr:col>
      <xdr:colOff>177800</xdr:colOff>
      <xdr:row>96</xdr:row>
      <xdr:rowOff>70927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456661"/>
          <a:ext cx="889000" cy="7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159643</xdr:rowOff>
    </xdr:from>
    <xdr:to>
      <xdr:col>46</xdr:col>
      <xdr:colOff>38100</xdr:colOff>
      <xdr:row>96</xdr:row>
      <xdr:rowOff>89793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80920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54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78801</xdr:rowOff>
    </xdr:from>
    <xdr:to>
      <xdr:col>41</xdr:col>
      <xdr:colOff>50800</xdr:colOff>
      <xdr:row>96</xdr:row>
      <xdr:rowOff>70927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366551"/>
          <a:ext cx="889000" cy="16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10874</xdr:rowOff>
    </xdr:from>
    <xdr:to>
      <xdr:col>41</xdr:col>
      <xdr:colOff>101600</xdr:colOff>
      <xdr:row>96</xdr:row>
      <xdr:rowOff>112474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129001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24750</xdr:rowOff>
    </xdr:from>
    <xdr:to>
      <xdr:col>36</xdr:col>
      <xdr:colOff>165100</xdr:colOff>
      <xdr:row>96</xdr:row>
      <xdr:rowOff>126350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117477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57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117864</xdr:rowOff>
    </xdr:from>
    <xdr:to>
      <xdr:col>55</xdr:col>
      <xdr:colOff>50800</xdr:colOff>
      <xdr:row>96</xdr:row>
      <xdr:rowOff>48014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0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140741</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25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143129</xdr:rowOff>
    </xdr:from>
    <xdr:to>
      <xdr:col>50</xdr:col>
      <xdr:colOff>165100</xdr:colOff>
      <xdr:row>96</xdr:row>
      <xdr:rowOff>73279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43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89806</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206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118111</xdr:rowOff>
    </xdr:from>
    <xdr:to>
      <xdr:col>46</xdr:col>
      <xdr:colOff>38100</xdr:colOff>
      <xdr:row>96</xdr:row>
      <xdr:rowOff>48261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0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64788</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181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20127</xdr:rowOff>
    </xdr:from>
    <xdr:to>
      <xdr:col>41</xdr:col>
      <xdr:colOff>101600</xdr:colOff>
      <xdr:row>96</xdr:row>
      <xdr:rowOff>121727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7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112854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57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28001</xdr:rowOff>
    </xdr:from>
    <xdr:to>
      <xdr:col>36</xdr:col>
      <xdr:colOff>165100</xdr:colOff>
      <xdr:row>95</xdr:row>
      <xdr:rowOff>129601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31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146128</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090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138206</xdr:rowOff>
    </xdr:from>
    <xdr:to>
      <xdr:col>85</xdr:col>
      <xdr:colOff>126364</xdr:colOff>
      <xdr:row>38</xdr:row>
      <xdr:rowOff>59477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110256"/>
          <a:ext cx="1269" cy="146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63304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59477</xdr:rowOff>
    </xdr:from>
    <xdr:to>
      <xdr:col>86</xdr:col>
      <xdr:colOff>25400</xdr:colOff>
      <xdr:row>38</xdr:row>
      <xdr:rowOff>59477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84883</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488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138206</xdr:rowOff>
    </xdr:from>
    <xdr:to>
      <xdr:col>86</xdr:col>
      <xdr:colOff>25400</xdr:colOff>
      <xdr:row>29</xdr:row>
      <xdr:rowOff>138206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1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169334</xdr:rowOff>
    </xdr:from>
    <xdr:to>
      <xdr:col>85</xdr:col>
      <xdr:colOff>127000</xdr:colOff>
      <xdr:row>37</xdr:row>
      <xdr:rowOff>6929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170084"/>
          <a:ext cx="838200" cy="18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138254</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310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159827</xdr:rowOff>
    </xdr:from>
    <xdr:to>
      <xdr:col>85</xdr:col>
      <xdr:colOff>177800</xdr:colOff>
      <xdr:row>37</xdr:row>
      <xdr:rowOff>89977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33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156921</xdr:rowOff>
    </xdr:from>
    <xdr:to>
      <xdr:col>81</xdr:col>
      <xdr:colOff>50800</xdr:colOff>
      <xdr:row>37</xdr:row>
      <xdr:rowOff>6929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157671"/>
          <a:ext cx="889000" cy="19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19573</xdr:rowOff>
    </xdr:from>
    <xdr:to>
      <xdr:col>81</xdr:col>
      <xdr:colOff>101600</xdr:colOff>
      <xdr:row>37</xdr:row>
      <xdr:rowOff>121173</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6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112300</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45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156921</xdr:rowOff>
    </xdr:from>
    <xdr:to>
      <xdr:col>76</xdr:col>
      <xdr:colOff>114300</xdr:colOff>
      <xdr:row>35</xdr:row>
      <xdr:rowOff>162628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157671"/>
          <a:ext cx="889000" cy="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23520</xdr:rowOff>
    </xdr:from>
    <xdr:to>
      <xdr:col>76</xdr:col>
      <xdr:colOff>165100</xdr:colOff>
      <xdr:row>37</xdr:row>
      <xdr:rowOff>125120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116247</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5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162628</xdr:rowOff>
    </xdr:from>
    <xdr:to>
      <xdr:col>71</xdr:col>
      <xdr:colOff>177800</xdr:colOff>
      <xdr:row>37</xdr:row>
      <xdr:rowOff>23411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163378"/>
          <a:ext cx="889000" cy="20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5499</xdr:rowOff>
    </xdr:from>
    <xdr:to>
      <xdr:col>72</xdr:col>
      <xdr:colOff>38100</xdr:colOff>
      <xdr:row>37</xdr:row>
      <xdr:rowOff>107099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4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98226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4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158333</xdr:rowOff>
    </xdr:from>
    <xdr:to>
      <xdr:col>67</xdr:col>
      <xdr:colOff>101600</xdr:colOff>
      <xdr:row>37</xdr:row>
      <xdr:rowOff>88483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79610</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42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118534</xdr:rowOff>
    </xdr:from>
    <xdr:to>
      <xdr:col>85</xdr:col>
      <xdr:colOff>177800</xdr:colOff>
      <xdr:row>36</xdr:row>
      <xdr:rowOff>48684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11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141411</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597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127579</xdr:rowOff>
    </xdr:from>
    <xdr:to>
      <xdr:col>81</xdr:col>
      <xdr:colOff>101600</xdr:colOff>
      <xdr:row>37</xdr:row>
      <xdr:rowOff>57729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29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74256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07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106121</xdr:rowOff>
    </xdr:from>
    <xdr:to>
      <xdr:col>76</xdr:col>
      <xdr:colOff>165100</xdr:colOff>
      <xdr:row>36</xdr:row>
      <xdr:rowOff>36271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10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52798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88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111828</xdr:rowOff>
    </xdr:from>
    <xdr:to>
      <xdr:col>72</xdr:col>
      <xdr:colOff>38100</xdr:colOff>
      <xdr:row>36</xdr:row>
      <xdr:rowOff>41978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11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58505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588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144061</xdr:rowOff>
    </xdr:from>
    <xdr:to>
      <xdr:col>67</xdr:col>
      <xdr:colOff>101600</xdr:colOff>
      <xdr:row>37</xdr:row>
      <xdr:rowOff>74211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1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90738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09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74579</xdr:rowOff>
    </xdr:from>
    <xdr:to>
      <xdr:col>85</xdr:col>
      <xdr:colOff>126364</xdr:colOff>
      <xdr:row>59</xdr:row>
      <xdr:rowOff>97752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8529"/>
          <a:ext cx="1269" cy="1394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101579</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21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97752</xdr:rowOff>
    </xdr:from>
    <xdr:to>
      <xdr:col>86</xdr:col>
      <xdr:colOff>25400</xdr:colOff>
      <xdr:row>59</xdr:row>
      <xdr:rowOff>97752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21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21256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226,046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74579</xdr:rowOff>
    </xdr:from>
    <xdr:to>
      <xdr:col>86</xdr:col>
      <xdr:colOff>25400</xdr:colOff>
      <xdr:row>51</xdr:row>
      <xdr:rowOff>74579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10914</xdr:rowOff>
    </xdr:from>
    <xdr:to>
      <xdr:col>85</xdr:col>
      <xdr:colOff>127000</xdr:colOff>
      <xdr:row>57</xdr:row>
      <xdr:rowOff>124750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612114"/>
          <a:ext cx="838200" cy="28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154799</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84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131922</xdr:rowOff>
    </xdr:from>
    <xdr:to>
      <xdr:col>85</xdr:col>
      <xdr:colOff>177800</xdr:colOff>
      <xdr:row>57</xdr:row>
      <xdr:rowOff>62072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3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10914</xdr:rowOff>
    </xdr:from>
    <xdr:to>
      <xdr:col>81</xdr:col>
      <xdr:colOff>50800</xdr:colOff>
      <xdr:row>56</xdr:row>
      <xdr:rowOff>38544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612114"/>
          <a:ext cx="889000" cy="2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171364</xdr:rowOff>
    </xdr:from>
    <xdr:to>
      <xdr:col>81</xdr:col>
      <xdr:colOff>101600</xdr:colOff>
      <xdr:row>57</xdr:row>
      <xdr:rowOff>101514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7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92641</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86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38544</xdr:rowOff>
    </xdr:from>
    <xdr:to>
      <xdr:col>76</xdr:col>
      <xdr:colOff>114300</xdr:colOff>
      <xdr:row>57</xdr:row>
      <xdr:rowOff>83944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639744"/>
          <a:ext cx="889000" cy="21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150523</xdr:rowOff>
    </xdr:from>
    <xdr:to>
      <xdr:col>76</xdr:col>
      <xdr:colOff>165100</xdr:colOff>
      <xdr:row>57</xdr:row>
      <xdr:rowOff>80673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5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71800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84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33188</xdr:rowOff>
    </xdr:from>
    <xdr:to>
      <xdr:col>71</xdr:col>
      <xdr:colOff>177800</xdr:colOff>
      <xdr:row>57</xdr:row>
      <xdr:rowOff>83944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805838"/>
          <a:ext cx="889000" cy="5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6993</xdr:rowOff>
    </xdr:from>
    <xdr:to>
      <xdr:col>72</xdr:col>
      <xdr:colOff>38100</xdr:colOff>
      <xdr:row>57</xdr:row>
      <xdr:rowOff>108593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7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125120</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5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9637</xdr:rowOff>
    </xdr:from>
    <xdr:to>
      <xdr:col>67</xdr:col>
      <xdr:colOff>101600</xdr:colOff>
      <xdr:row>57</xdr:row>
      <xdr:rowOff>111237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8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102364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7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73950</xdr:rowOff>
    </xdr:from>
    <xdr:to>
      <xdr:col>85</xdr:col>
      <xdr:colOff>177800</xdr:colOff>
      <xdr:row>58</xdr:row>
      <xdr:rowOff>4100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52377</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82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131564</xdr:rowOff>
    </xdr:from>
    <xdr:to>
      <xdr:col>81</xdr:col>
      <xdr:colOff>101600</xdr:colOff>
      <xdr:row>56</xdr:row>
      <xdr:rowOff>61714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56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78241</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336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159194</xdr:rowOff>
    </xdr:from>
    <xdr:to>
      <xdr:col>76</xdr:col>
      <xdr:colOff>165100</xdr:colOff>
      <xdr:row>56</xdr:row>
      <xdr:rowOff>89344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58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105871</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9364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33144</xdr:rowOff>
    </xdr:from>
    <xdr:to>
      <xdr:col>72</xdr:col>
      <xdr:colOff>38100</xdr:colOff>
      <xdr:row>57</xdr:row>
      <xdr:rowOff>134744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0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125871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89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153838</xdr:rowOff>
    </xdr:from>
    <xdr:to>
      <xdr:col>67</xdr:col>
      <xdr:colOff>101600</xdr:colOff>
      <xdr:row>57</xdr:row>
      <xdr:rowOff>83988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5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100515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53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48567</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221517"/>
          <a:ext cx="1269" cy="142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166694</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9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435,406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48567</xdr:rowOff>
    </xdr:from>
    <xdr:to>
      <xdr:col>86</xdr:col>
      <xdr:colOff>25400</xdr:colOff>
      <xdr:row>71</xdr:row>
      <xdr:rowOff>48567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2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21020</xdr:rowOff>
    </xdr:from>
    <xdr:to>
      <xdr:col>85</xdr:col>
      <xdr:colOff>127000</xdr:colOff>
      <xdr:row>79</xdr:row>
      <xdr:rowOff>54208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565570"/>
          <a:ext cx="838200" cy="3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144098</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517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165671</xdr:rowOff>
    </xdr:from>
    <xdr:to>
      <xdr:col>85</xdr:col>
      <xdr:colOff>177800</xdr:colOff>
      <xdr:row>79</xdr:row>
      <xdr:rowOff>95821</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53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54208</xdr:rowOff>
    </xdr:from>
    <xdr:to>
      <xdr:col>81</xdr:col>
      <xdr:colOff>50800</xdr:colOff>
      <xdr:row>79</xdr:row>
      <xdr:rowOff>54769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98758"/>
          <a:ext cx="889000" cy="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167577</xdr:rowOff>
    </xdr:from>
    <xdr:to>
      <xdr:col>81</xdr:col>
      <xdr:colOff>101600</xdr:colOff>
      <xdr:row>79</xdr:row>
      <xdr:rowOff>97727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4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114254</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31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54719</xdr:rowOff>
    </xdr:from>
    <xdr:to>
      <xdr:col>76</xdr:col>
      <xdr:colOff>114300</xdr:colOff>
      <xdr:row>79</xdr:row>
      <xdr:rowOff>54769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99269"/>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168032</xdr:rowOff>
    </xdr:from>
    <xdr:to>
      <xdr:col>76</xdr:col>
      <xdr:colOff>165100</xdr:colOff>
      <xdr:row>79</xdr:row>
      <xdr:rowOff>98182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54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114709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31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54719</xdr:rowOff>
    </xdr:from>
    <xdr:to>
      <xdr:col>71</xdr:col>
      <xdr:colOff>177800</xdr:colOff>
      <xdr:row>79</xdr:row>
      <xdr:rowOff>97552</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599269"/>
          <a:ext cx="889000" cy="4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6817</xdr:rowOff>
    </xdr:from>
    <xdr:to>
      <xdr:col>72</xdr:col>
      <xdr:colOff>38100</xdr:colOff>
      <xdr:row>79</xdr:row>
      <xdr:rowOff>108417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55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99544</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64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12658</xdr:rowOff>
    </xdr:from>
    <xdr:to>
      <xdr:col>67</xdr:col>
      <xdr:colOff>101600</xdr:colOff>
      <xdr:row>79</xdr:row>
      <xdr:rowOff>114258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55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130785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33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141670</xdr:rowOff>
    </xdr:from>
    <xdr:to>
      <xdr:col>85</xdr:col>
      <xdr:colOff>177800</xdr:colOff>
      <xdr:row>79</xdr:row>
      <xdr:rowOff>71820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101047</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0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3408</xdr:rowOff>
    </xdr:from>
    <xdr:to>
      <xdr:col>81</xdr:col>
      <xdr:colOff>101600</xdr:colOff>
      <xdr:row>79</xdr:row>
      <xdr:rowOff>105008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4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96135</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364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3969</xdr:rowOff>
    </xdr:from>
    <xdr:to>
      <xdr:col>76</xdr:col>
      <xdr:colOff>165100</xdr:colOff>
      <xdr:row>79</xdr:row>
      <xdr:rowOff>105569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4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96696</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364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3919</xdr:rowOff>
    </xdr:from>
    <xdr:to>
      <xdr:col>72</xdr:col>
      <xdr:colOff>38100</xdr:colOff>
      <xdr:row>79</xdr:row>
      <xdr:rowOff>105519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4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122046</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32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46752</xdr:rowOff>
    </xdr:from>
    <xdr:to>
      <xdr:col>67</xdr:col>
      <xdr:colOff>101600</xdr:colOff>
      <xdr:row>79</xdr:row>
      <xdr:rowOff>148352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9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139479</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5017" y="13684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9773</xdr:rowOff>
    </xdr:from>
    <xdr:to>
      <xdr:col>85</xdr:col>
      <xdr:colOff>126364</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783173"/>
          <a:ext cx="1269" cy="1158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127900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55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9773</xdr:rowOff>
    </xdr:from>
    <xdr:to>
      <xdr:col>86</xdr:col>
      <xdr:colOff>25400</xdr:colOff>
      <xdr:row>92</xdr:row>
      <xdr:rowOff>9773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78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169103</xdr:rowOff>
    </xdr:from>
    <xdr:to>
      <xdr:col>85</xdr:col>
      <xdr:colOff>127000</xdr:colOff>
      <xdr:row>96</xdr:row>
      <xdr:rowOff>9928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456853"/>
          <a:ext cx="838200" cy="1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116468</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232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93591</xdr:rowOff>
    </xdr:from>
    <xdr:to>
      <xdr:col>85</xdr:col>
      <xdr:colOff>177800</xdr:colOff>
      <xdr:row>96</xdr:row>
      <xdr:rowOff>23741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162057</xdr:rowOff>
    </xdr:from>
    <xdr:to>
      <xdr:col>81</xdr:col>
      <xdr:colOff>50800</xdr:colOff>
      <xdr:row>95</xdr:row>
      <xdr:rowOff>169103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449807"/>
          <a:ext cx="889000" cy="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86623</xdr:rowOff>
    </xdr:from>
    <xdr:to>
      <xdr:col>81</xdr:col>
      <xdr:colOff>101600</xdr:colOff>
      <xdr:row>96</xdr:row>
      <xdr:rowOff>16773</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33300</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14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143779</xdr:rowOff>
    </xdr:from>
    <xdr:to>
      <xdr:col>76</xdr:col>
      <xdr:colOff>114300</xdr:colOff>
      <xdr:row>95</xdr:row>
      <xdr:rowOff>162057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6431529"/>
          <a:ext cx="889000" cy="1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105130</xdr:rowOff>
    </xdr:from>
    <xdr:to>
      <xdr:col>76</xdr:col>
      <xdr:colOff>165100</xdr:colOff>
      <xdr:row>96</xdr:row>
      <xdr:rowOff>35280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51807</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1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125513</xdr:rowOff>
    </xdr:from>
    <xdr:to>
      <xdr:col>71</xdr:col>
      <xdr:colOff>177800</xdr:colOff>
      <xdr:row>95</xdr:row>
      <xdr:rowOff>143779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413263"/>
          <a:ext cx="889000" cy="1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125244</xdr:rowOff>
    </xdr:from>
    <xdr:to>
      <xdr:col>72</xdr:col>
      <xdr:colOff>38100</xdr:colOff>
      <xdr:row>96</xdr:row>
      <xdr:rowOff>55394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46521</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50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122307</xdr:rowOff>
    </xdr:from>
    <xdr:to>
      <xdr:col>67</xdr:col>
      <xdr:colOff>101600</xdr:colOff>
      <xdr:row>96</xdr:row>
      <xdr:rowOff>52457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43584</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130578</xdr:rowOff>
    </xdr:from>
    <xdr:to>
      <xdr:col>85</xdr:col>
      <xdr:colOff>177800</xdr:colOff>
      <xdr:row>96</xdr:row>
      <xdr:rowOff>60728</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41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109005</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39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118303</xdr:rowOff>
    </xdr:from>
    <xdr:to>
      <xdr:col>81</xdr:col>
      <xdr:colOff>101600</xdr:colOff>
      <xdr:row>96</xdr:row>
      <xdr:rowOff>48453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40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39580</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498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111257</xdr:rowOff>
    </xdr:from>
    <xdr:to>
      <xdr:col>76</xdr:col>
      <xdr:colOff>165100</xdr:colOff>
      <xdr:row>96</xdr:row>
      <xdr:rowOff>41407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39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32534</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49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92979</xdr:rowOff>
    </xdr:from>
    <xdr:to>
      <xdr:col>72</xdr:col>
      <xdr:colOff>38100</xdr:colOff>
      <xdr:row>96</xdr:row>
      <xdr:rowOff>23129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38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39656</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15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74713</xdr:rowOff>
    </xdr:from>
    <xdr:to>
      <xdr:col>67</xdr:col>
      <xdr:colOff>101600</xdr:colOff>
      <xdr:row>96</xdr:row>
      <xdr:rowOff>4863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36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21390</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137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2623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89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91523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351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68646</xdr:rowOff>
    </xdr:from>
    <xdr:to>
      <xdr:col>116</xdr:col>
      <xdr:colOff>114300</xdr:colOff>
      <xdr:row>38</xdr:row>
      <xdr:rowOff>170246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83093</xdr:rowOff>
    </xdr:from>
    <xdr:to>
      <xdr:col>112</xdr:col>
      <xdr:colOff>38100</xdr:colOff>
      <xdr:row>39</xdr:row>
      <xdr:rowOff>13243</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29770</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7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86294</xdr:rowOff>
    </xdr:from>
    <xdr:to>
      <xdr:col>107</xdr:col>
      <xdr:colOff>101600</xdr:colOff>
      <xdr:row>39</xdr:row>
      <xdr:rowOff>16444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0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32971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76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87346</xdr:rowOff>
    </xdr:from>
    <xdr:to>
      <xdr:col>102</xdr:col>
      <xdr:colOff>165100</xdr:colOff>
      <xdr:row>39</xdr:row>
      <xdr:rowOff>17496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0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34022</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88333" y="6377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87117</xdr:rowOff>
    </xdr:from>
    <xdr:to>
      <xdr:col>98</xdr:col>
      <xdr:colOff>38100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99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47073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62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衛生費は上水道重要給水施設の耐震化計画から基金を新設積立てにより類似団体平均より高い数値となっている。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商工費は観光交流拠点施設整備等の大型事業の実施により類似団体平均を大きく上回る数値となっている。次年度についても継続整備により大幅に類似団体平均を上回る予定となっている。</a:t>
          </a:r>
        </a:p>
        <a:p>
          <a:r>
            <a:rPr kumimoji="1" lang="ja-JP" altLang="en-US" sz="1300">
              <a:latin typeface="ＭＳ Ｐゴシック" panose="020B0600070205080204" pitchFamily="50" charset="-128"/>
              <a:ea typeface="ＭＳ Ｐゴシック" panose="020B0600070205080204" pitchFamily="50" charset="-128"/>
            </a:rPr>
            <a:t>　消防費は原子力発電所を有している特殊性により類似団体と比べて高い数値となっている。今後も町民の安心・安全の確保に努めていくため高い数値になることが予想される。</a:t>
          </a:r>
        </a:p>
        <a:p>
          <a:r>
            <a:rPr kumimoji="1" lang="ja-JP" altLang="en-US" sz="1300">
              <a:latin typeface="ＭＳ Ｐゴシック" panose="020B0600070205080204" pitchFamily="50" charset="-128"/>
              <a:ea typeface="ＭＳ Ｐゴシック" panose="020B0600070205080204" pitchFamily="50" charset="-128"/>
            </a:rPr>
            <a:t>　教育費は全小中学校空調設備整備等の大型事業の完了により類似団体平均より低い数値に転じたが、町内高等学校の町営寄宿舎整備等の計画遂行から大幅に類似団体平均を上回る予定となっている。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普通会計に係る予算は歳入歳出が均衡であり、それに基づく決算により実質収支比率は低い水準で推移していたが、Ｈ</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R1</a:t>
          </a:r>
          <a:r>
            <a:rPr kumimoji="1" lang="ja-JP" altLang="en-US" sz="1400">
              <a:latin typeface="ＭＳ ゴシック" pitchFamily="49" charset="-128"/>
              <a:ea typeface="ＭＳ ゴシック" pitchFamily="49" charset="-128"/>
            </a:rPr>
            <a:t>においては歳出額の減少により高い数値に転じている。また、財政調整基金の残高は確保しているものの、中長期財政計画では減少する見込みであり、基金規模を判断し後年度に備える。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水道事業会計のみ地方公営企業法を適用している。</a:t>
          </a:r>
        </a:p>
        <a:p>
          <a:r>
            <a:rPr kumimoji="1" lang="ja-JP" altLang="en-US" sz="1400">
              <a:latin typeface="ＭＳ ゴシック" pitchFamily="49" charset="-128"/>
              <a:ea typeface="ＭＳ ゴシック" pitchFamily="49" charset="-128"/>
            </a:rPr>
            <a:t>　一般会計以外の会計の決算見込みを判断し、繰り出しを行っているため、各会計の黒字額は低い水準である。引き続き適正化を図る。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85" zoomScaleNormal="85"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10" t="s">
        <v>79</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11" t="s">
        <v>81</v>
      </c>
      <c r="C3" s="612"/>
      <c r="D3" s="612"/>
      <c r="E3" s="613"/>
      <c r="F3" s="613"/>
      <c r="G3" s="613"/>
      <c r="H3" s="613"/>
      <c r="I3" s="613"/>
      <c r="J3" s="613"/>
      <c r="K3" s="613"/>
      <c r="L3" s="613" t="s">
        <v>82</v>
      </c>
      <c r="M3" s="613"/>
      <c r="N3" s="613"/>
      <c r="O3" s="613"/>
      <c r="P3" s="613"/>
      <c r="Q3" s="613"/>
      <c r="R3" s="616"/>
      <c r="S3" s="616"/>
      <c r="T3" s="616"/>
      <c r="U3" s="616"/>
      <c r="V3" s="617"/>
      <c r="W3" s="507" t="s">
        <v>83</v>
      </c>
      <c r="X3" s="508"/>
      <c r="Y3" s="508"/>
      <c r="Z3" s="508"/>
      <c r="AA3" s="508"/>
      <c r="AB3" s="612"/>
      <c r="AC3" s="616" t="s">
        <v>84</v>
      </c>
      <c r="AD3" s="508"/>
      <c r="AE3" s="508"/>
      <c r="AF3" s="508"/>
      <c r="AG3" s="508"/>
      <c r="AH3" s="508"/>
      <c r="AI3" s="508"/>
      <c r="AJ3" s="508"/>
      <c r="AK3" s="508"/>
      <c r="AL3" s="578"/>
      <c r="AM3" s="507" t="s">
        <v>85</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86</v>
      </c>
      <c r="BO3" s="508"/>
      <c r="BP3" s="508"/>
      <c r="BQ3" s="508"/>
      <c r="BR3" s="508"/>
      <c r="BS3" s="508"/>
      <c r="BT3" s="508"/>
      <c r="BU3" s="578"/>
      <c r="BV3" s="507" t="s">
        <v>87</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88</v>
      </c>
      <c r="CU3" s="508"/>
      <c r="CV3" s="508"/>
      <c r="CW3" s="508"/>
      <c r="CX3" s="508"/>
      <c r="CY3" s="508"/>
      <c r="CZ3" s="508"/>
      <c r="DA3" s="578"/>
      <c r="DB3" s="507" t="s">
        <v>89</v>
      </c>
      <c r="DC3" s="508"/>
      <c r="DD3" s="508"/>
      <c r="DE3" s="508"/>
      <c r="DF3" s="508"/>
      <c r="DG3" s="508"/>
      <c r="DH3" s="508"/>
      <c r="DI3" s="578"/>
      <c r="DJ3" s="186"/>
      <c r="DK3" s="186"/>
      <c r="DL3" s="186"/>
      <c r="DM3" s="186"/>
      <c r="DN3" s="186"/>
      <c r="DO3" s="186"/>
    </row>
    <row r="4" spans="1:119" ht="18.75" customHeight="1">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90</v>
      </c>
      <c r="AZ4" s="421"/>
      <c r="BA4" s="421"/>
      <c r="BB4" s="421"/>
      <c r="BC4" s="421"/>
      <c r="BD4" s="421"/>
      <c r="BE4" s="421"/>
      <c r="BF4" s="421"/>
      <c r="BG4" s="421"/>
      <c r="BH4" s="421"/>
      <c r="BI4" s="421"/>
      <c r="BJ4" s="421"/>
      <c r="BK4" s="421"/>
      <c r="BL4" s="421"/>
      <c r="BM4" s="422"/>
      <c r="BN4" s="423">
        <v>9869171</v>
      </c>
      <c r="BO4" s="424"/>
      <c r="BP4" s="424"/>
      <c r="BQ4" s="424"/>
      <c r="BR4" s="424"/>
      <c r="BS4" s="424"/>
      <c r="BT4" s="424"/>
      <c r="BU4" s="425"/>
      <c r="BV4" s="423">
        <v>10110639</v>
      </c>
      <c r="BW4" s="424"/>
      <c r="BX4" s="424"/>
      <c r="BY4" s="424"/>
      <c r="BZ4" s="424"/>
      <c r="CA4" s="424"/>
      <c r="CB4" s="424"/>
      <c r="CC4" s="425"/>
      <c r="CD4" s="604" t="s">
        <v>91</v>
      </c>
      <c r="CE4" s="605"/>
      <c r="CF4" s="605"/>
      <c r="CG4" s="605"/>
      <c r="CH4" s="605"/>
      <c r="CI4" s="605"/>
      <c r="CJ4" s="605"/>
      <c r="CK4" s="605"/>
      <c r="CL4" s="605"/>
      <c r="CM4" s="605"/>
      <c r="CN4" s="605"/>
      <c r="CO4" s="605"/>
      <c r="CP4" s="605"/>
      <c r="CQ4" s="605"/>
      <c r="CR4" s="605"/>
      <c r="CS4" s="606"/>
      <c r="CT4" s="607">
        <v>9.5</v>
      </c>
      <c r="CU4" s="608"/>
      <c r="CV4" s="608"/>
      <c r="CW4" s="608"/>
      <c r="CX4" s="608"/>
      <c r="CY4" s="608"/>
      <c r="CZ4" s="608"/>
      <c r="DA4" s="609"/>
      <c r="DB4" s="607">
        <v>13.8</v>
      </c>
      <c r="DC4" s="608"/>
      <c r="DD4" s="608"/>
      <c r="DE4" s="608"/>
      <c r="DF4" s="608"/>
      <c r="DG4" s="608"/>
      <c r="DH4" s="608"/>
      <c r="DI4" s="609"/>
      <c r="DJ4" s="186"/>
      <c r="DK4" s="186"/>
      <c r="DL4" s="186"/>
      <c r="DM4" s="186"/>
      <c r="DN4" s="186"/>
      <c r="DO4" s="186"/>
    </row>
    <row r="5" spans="1:119" ht="18.75" customHeight="1">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92</v>
      </c>
      <c r="AN5" s="402"/>
      <c r="AO5" s="402"/>
      <c r="AP5" s="402"/>
      <c r="AQ5" s="402"/>
      <c r="AR5" s="402"/>
      <c r="AS5" s="402"/>
      <c r="AT5" s="403"/>
      <c r="AU5" s="485" t="s">
        <v>93</v>
      </c>
      <c r="AV5" s="486"/>
      <c r="AW5" s="486"/>
      <c r="AX5" s="486"/>
      <c r="AY5" s="408" t="s">
        <v>94</v>
      </c>
      <c r="AZ5" s="409"/>
      <c r="BA5" s="409"/>
      <c r="BB5" s="409"/>
      <c r="BC5" s="409"/>
      <c r="BD5" s="409"/>
      <c r="BE5" s="409"/>
      <c r="BF5" s="409"/>
      <c r="BG5" s="409"/>
      <c r="BH5" s="409"/>
      <c r="BI5" s="409"/>
      <c r="BJ5" s="409"/>
      <c r="BK5" s="409"/>
      <c r="BL5" s="409"/>
      <c r="BM5" s="410"/>
      <c r="BN5" s="428">
        <v>9243227</v>
      </c>
      <c r="BO5" s="429"/>
      <c r="BP5" s="429"/>
      <c r="BQ5" s="429"/>
      <c r="BR5" s="429"/>
      <c r="BS5" s="429"/>
      <c r="BT5" s="429"/>
      <c r="BU5" s="430"/>
      <c r="BV5" s="428">
        <v>9216005</v>
      </c>
      <c r="BW5" s="429"/>
      <c r="BX5" s="429"/>
      <c r="BY5" s="429"/>
      <c r="BZ5" s="429"/>
      <c r="CA5" s="429"/>
      <c r="CB5" s="429"/>
      <c r="CC5" s="430"/>
      <c r="CD5" s="437" t="s">
        <v>95</v>
      </c>
      <c r="CE5" s="438"/>
      <c r="CF5" s="438"/>
      <c r="CG5" s="438"/>
      <c r="CH5" s="438"/>
      <c r="CI5" s="438"/>
      <c r="CJ5" s="438"/>
      <c r="CK5" s="438"/>
      <c r="CL5" s="438"/>
      <c r="CM5" s="438"/>
      <c r="CN5" s="438"/>
      <c r="CO5" s="438"/>
      <c r="CP5" s="438"/>
      <c r="CQ5" s="438"/>
      <c r="CR5" s="438"/>
      <c r="CS5" s="439"/>
      <c r="CT5" s="398">
        <v>85.3</v>
      </c>
      <c r="CU5" s="399"/>
      <c r="CV5" s="399"/>
      <c r="CW5" s="399"/>
      <c r="CX5" s="399"/>
      <c r="CY5" s="399"/>
      <c r="CZ5" s="399"/>
      <c r="DA5" s="400"/>
      <c r="DB5" s="398">
        <v>85.7</v>
      </c>
      <c r="DC5" s="399"/>
      <c r="DD5" s="399"/>
      <c r="DE5" s="399"/>
      <c r="DF5" s="399"/>
      <c r="DG5" s="399"/>
      <c r="DH5" s="399"/>
      <c r="DI5" s="400"/>
      <c r="DJ5" s="186"/>
      <c r="DK5" s="186"/>
      <c r="DL5" s="186"/>
      <c r="DM5" s="186"/>
      <c r="DN5" s="186"/>
      <c r="DO5" s="186"/>
    </row>
    <row r="6" spans="1:119" ht="18.75" customHeight="1">
      <c r="A6" s="187"/>
      <c r="B6" s="584" t="s">
        <v>96</v>
      </c>
      <c r="C6" s="442"/>
      <c r="D6" s="442"/>
      <c r="E6" s="585"/>
      <c r="F6" s="585"/>
      <c r="G6" s="585"/>
      <c r="H6" s="585"/>
      <c r="I6" s="585"/>
      <c r="J6" s="585"/>
      <c r="K6" s="585"/>
      <c r="L6" s="585" t="s">
        <v>97</v>
      </c>
      <c r="M6" s="585"/>
      <c r="N6" s="585"/>
      <c r="O6" s="585"/>
      <c r="P6" s="585"/>
      <c r="Q6" s="585"/>
      <c r="R6" s="466"/>
      <c r="S6" s="466"/>
      <c r="T6" s="466"/>
      <c r="U6" s="466"/>
      <c r="V6" s="591"/>
      <c r="W6" s="519" t="s">
        <v>98</v>
      </c>
      <c r="X6" s="441"/>
      <c r="Y6" s="441"/>
      <c r="Z6" s="441"/>
      <c r="AA6" s="441"/>
      <c r="AB6" s="442"/>
      <c r="AC6" s="596" t="s">
        <v>99</v>
      </c>
      <c r="AD6" s="597"/>
      <c r="AE6" s="597"/>
      <c r="AF6" s="597"/>
      <c r="AG6" s="597"/>
      <c r="AH6" s="597"/>
      <c r="AI6" s="597"/>
      <c r="AJ6" s="597"/>
      <c r="AK6" s="597"/>
      <c r="AL6" s="598"/>
      <c r="AM6" s="497" t="s">
        <v>100</v>
      </c>
      <c r="AN6" s="402"/>
      <c r="AO6" s="402"/>
      <c r="AP6" s="402"/>
      <c r="AQ6" s="402"/>
      <c r="AR6" s="402"/>
      <c r="AS6" s="402"/>
      <c r="AT6" s="403"/>
      <c r="AU6" s="485" t="s">
        <v>93</v>
      </c>
      <c r="AV6" s="486"/>
      <c r="AW6" s="486"/>
      <c r="AX6" s="486"/>
      <c r="AY6" s="408" t="s">
        <v>101</v>
      </c>
      <c r="AZ6" s="409"/>
      <c r="BA6" s="409"/>
      <c r="BB6" s="409"/>
      <c r="BC6" s="409"/>
      <c r="BD6" s="409"/>
      <c r="BE6" s="409"/>
      <c r="BF6" s="409"/>
      <c r="BG6" s="409"/>
      <c r="BH6" s="409"/>
      <c r="BI6" s="409"/>
      <c r="BJ6" s="409"/>
      <c r="BK6" s="409"/>
      <c r="BL6" s="409"/>
      <c r="BM6" s="410"/>
      <c r="BN6" s="428">
        <v>625944</v>
      </c>
      <c r="BO6" s="429"/>
      <c r="BP6" s="429"/>
      <c r="BQ6" s="429"/>
      <c r="BR6" s="429"/>
      <c r="BS6" s="429"/>
      <c r="BT6" s="429"/>
      <c r="BU6" s="430"/>
      <c r="BV6" s="428">
        <v>894634</v>
      </c>
      <c r="BW6" s="429"/>
      <c r="BX6" s="429"/>
      <c r="BY6" s="429"/>
      <c r="BZ6" s="429"/>
      <c r="CA6" s="429"/>
      <c r="CB6" s="429"/>
      <c r="CC6" s="430"/>
      <c r="CD6" s="437" t="s">
        <v>102</v>
      </c>
      <c r="CE6" s="438"/>
      <c r="CF6" s="438"/>
      <c r="CG6" s="438"/>
      <c r="CH6" s="438"/>
      <c r="CI6" s="438"/>
      <c r="CJ6" s="438"/>
      <c r="CK6" s="438"/>
      <c r="CL6" s="438"/>
      <c r="CM6" s="438"/>
      <c r="CN6" s="438"/>
      <c r="CO6" s="438"/>
      <c r="CP6" s="438"/>
      <c r="CQ6" s="438"/>
      <c r="CR6" s="438"/>
      <c r="CS6" s="439"/>
      <c r="CT6" s="581">
        <v>88.2</v>
      </c>
      <c r="CU6" s="582"/>
      <c r="CV6" s="582"/>
      <c r="CW6" s="582"/>
      <c r="CX6" s="582"/>
      <c r="CY6" s="582"/>
      <c r="CZ6" s="582"/>
      <c r="DA6" s="583"/>
      <c r="DB6" s="581">
        <v>89.1</v>
      </c>
      <c r="DC6" s="582"/>
      <c r="DD6" s="582"/>
      <c r="DE6" s="582"/>
      <c r="DF6" s="582"/>
      <c r="DG6" s="582"/>
      <c r="DH6" s="582"/>
      <c r="DI6" s="583"/>
      <c r="DJ6" s="186"/>
      <c r="DK6" s="186"/>
      <c r="DL6" s="186"/>
      <c r="DM6" s="186"/>
      <c r="DN6" s="186"/>
      <c r="DO6" s="186"/>
    </row>
    <row r="7" spans="1:119" ht="18.75" customHeight="1">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103</v>
      </c>
      <c r="AN7" s="402"/>
      <c r="AO7" s="402"/>
      <c r="AP7" s="402"/>
      <c r="AQ7" s="402"/>
      <c r="AR7" s="402"/>
      <c r="AS7" s="402"/>
      <c r="AT7" s="403"/>
      <c r="AU7" s="485" t="s">
        <v>104</v>
      </c>
      <c r="AV7" s="486"/>
      <c r="AW7" s="486"/>
      <c r="AX7" s="486"/>
      <c r="AY7" s="408" t="s">
        <v>105</v>
      </c>
      <c r="AZ7" s="409"/>
      <c r="BA7" s="409"/>
      <c r="BB7" s="409"/>
      <c r="BC7" s="409"/>
      <c r="BD7" s="409"/>
      <c r="BE7" s="409"/>
      <c r="BF7" s="409"/>
      <c r="BG7" s="409"/>
      <c r="BH7" s="409"/>
      <c r="BI7" s="409"/>
      <c r="BJ7" s="409"/>
      <c r="BK7" s="409"/>
      <c r="BL7" s="409"/>
      <c r="BM7" s="410"/>
      <c r="BN7" s="428">
        <v>125559</v>
      </c>
      <c r="BO7" s="429"/>
      <c r="BP7" s="429"/>
      <c r="BQ7" s="429"/>
      <c r="BR7" s="429"/>
      <c r="BS7" s="429"/>
      <c r="BT7" s="429"/>
      <c r="BU7" s="430"/>
      <c r="BV7" s="428">
        <v>147759</v>
      </c>
      <c r="BW7" s="429"/>
      <c r="BX7" s="429"/>
      <c r="BY7" s="429"/>
      <c r="BZ7" s="429"/>
      <c r="CA7" s="429"/>
      <c r="CB7" s="429"/>
      <c r="CC7" s="430"/>
      <c r="CD7" s="437" t="s">
        <v>106</v>
      </c>
      <c r="CE7" s="438"/>
      <c r="CF7" s="438"/>
      <c r="CG7" s="438"/>
      <c r="CH7" s="438"/>
      <c r="CI7" s="438"/>
      <c r="CJ7" s="438"/>
      <c r="CK7" s="438"/>
      <c r="CL7" s="438"/>
      <c r="CM7" s="438"/>
      <c r="CN7" s="438"/>
      <c r="CO7" s="438"/>
      <c r="CP7" s="438"/>
      <c r="CQ7" s="438"/>
      <c r="CR7" s="438"/>
      <c r="CS7" s="439"/>
      <c r="CT7" s="428">
        <v>5286466</v>
      </c>
      <c r="CU7" s="429"/>
      <c r="CV7" s="429"/>
      <c r="CW7" s="429"/>
      <c r="CX7" s="429"/>
      <c r="CY7" s="429"/>
      <c r="CZ7" s="429"/>
      <c r="DA7" s="430"/>
      <c r="DB7" s="428">
        <v>5428075</v>
      </c>
      <c r="DC7" s="429"/>
      <c r="DD7" s="429"/>
      <c r="DE7" s="429"/>
      <c r="DF7" s="429"/>
      <c r="DG7" s="429"/>
      <c r="DH7" s="429"/>
      <c r="DI7" s="430"/>
      <c r="DJ7" s="186"/>
      <c r="DK7" s="186"/>
      <c r="DL7" s="186"/>
      <c r="DM7" s="186"/>
      <c r="DN7" s="186"/>
      <c r="DO7" s="186"/>
    </row>
    <row r="8" spans="1:119" ht="18.75" customHeight="1" thickBot="1">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107</v>
      </c>
      <c r="AN8" s="402"/>
      <c r="AO8" s="402"/>
      <c r="AP8" s="402"/>
      <c r="AQ8" s="402"/>
      <c r="AR8" s="402"/>
      <c r="AS8" s="402"/>
      <c r="AT8" s="403"/>
      <c r="AU8" s="485" t="s">
        <v>104</v>
      </c>
      <c r="AV8" s="486"/>
      <c r="AW8" s="486"/>
      <c r="AX8" s="486"/>
      <c r="AY8" s="408" t="s">
        <v>108</v>
      </c>
      <c r="AZ8" s="409"/>
      <c r="BA8" s="409"/>
      <c r="BB8" s="409"/>
      <c r="BC8" s="409"/>
      <c r="BD8" s="409"/>
      <c r="BE8" s="409"/>
      <c r="BF8" s="409"/>
      <c r="BG8" s="409"/>
      <c r="BH8" s="409"/>
      <c r="BI8" s="409"/>
      <c r="BJ8" s="409"/>
      <c r="BK8" s="409"/>
      <c r="BL8" s="409"/>
      <c r="BM8" s="410"/>
      <c r="BN8" s="428">
        <v>500385</v>
      </c>
      <c r="BO8" s="429"/>
      <c r="BP8" s="429"/>
      <c r="BQ8" s="429"/>
      <c r="BR8" s="429"/>
      <c r="BS8" s="429"/>
      <c r="BT8" s="429"/>
      <c r="BU8" s="430"/>
      <c r="BV8" s="428">
        <v>746875</v>
      </c>
      <c r="BW8" s="429"/>
      <c r="BX8" s="429"/>
      <c r="BY8" s="429"/>
      <c r="BZ8" s="429"/>
      <c r="CA8" s="429"/>
      <c r="CB8" s="429"/>
      <c r="CC8" s="430"/>
      <c r="CD8" s="437" t="s">
        <v>109</v>
      </c>
      <c r="CE8" s="438"/>
      <c r="CF8" s="438"/>
      <c r="CG8" s="438"/>
      <c r="CH8" s="438"/>
      <c r="CI8" s="438"/>
      <c r="CJ8" s="438"/>
      <c r="CK8" s="438"/>
      <c r="CL8" s="438"/>
      <c r="CM8" s="438"/>
      <c r="CN8" s="438"/>
      <c r="CO8" s="438"/>
      <c r="CP8" s="438"/>
      <c r="CQ8" s="438"/>
      <c r="CR8" s="438"/>
      <c r="CS8" s="439"/>
      <c r="CT8" s="541">
        <v>0.54</v>
      </c>
      <c r="CU8" s="542"/>
      <c r="CV8" s="542"/>
      <c r="CW8" s="542"/>
      <c r="CX8" s="542"/>
      <c r="CY8" s="542"/>
      <c r="CZ8" s="542"/>
      <c r="DA8" s="543"/>
      <c r="DB8" s="541">
        <v>0.54</v>
      </c>
      <c r="DC8" s="542"/>
      <c r="DD8" s="542"/>
      <c r="DE8" s="542"/>
      <c r="DF8" s="542"/>
      <c r="DG8" s="542"/>
      <c r="DH8" s="542"/>
      <c r="DI8" s="543"/>
      <c r="DJ8" s="186"/>
      <c r="DK8" s="186"/>
      <c r="DL8" s="186"/>
      <c r="DM8" s="186"/>
      <c r="DN8" s="186"/>
      <c r="DO8" s="186"/>
    </row>
    <row r="9" spans="1:119" ht="18.75" customHeight="1" thickBot="1">
      <c r="A9" s="187"/>
      <c r="B9" s="570" t="s">
        <v>110</v>
      </c>
      <c r="C9" s="571"/>
      <c r="D9" s="571"/>
      <c r="E9" s="571"/>
      <c r="F9" s="571"/>
      <c r="G9" s="571"/>
      <c r="H9" s="571"/>
      <c r="I9" s="571"/>
      <c r="J9" s="571"/>
      <c r="K9" s="491"/>
      <c r="L9" s="572" t="s">
        <v>111</v>
      </c>
      <c r="M9" s="573"/>
      <c r="N9" s="573"/>
      <c r="O9" s="573"/>
      <c r="P9" s="573"/>
      <c r="Q9" s="574"/>
      <c r="R9" s="575">
        <v>9626</v>
      </c>
      <c r="S9" s="576"/>
      <c r="T9" s="576"/>
      <c r="U9" s="576"/>
      <c r="V9" s="577"/>
      <c r="W9" s="507" t="s">
        <v>112</v>
      </c>
      <c r="X9" s="508"/>
      <c r="Y9" s="508"/>
      <c r="Z9" s="508"/>
      <c r="AA9" s="508"/>
      <c r="AB9" s="508"/>
      <c r="AC9" s="508"/>
      <c r="AD9" s="508"/>
      <c r="AE9" s="508"/>
      <c r="AF9" s="508"/>
      <c r="AG9" s="508"/>
      <c r="AH9" s="508"/>
      <c r="AI9" s="508"/>
      <c r="AJ9" s="508"/>
      <c r="AK9" s="508"/>
      <c r="AL9" s="578"/>
      <c r="AM9" s="497" t="s">
        <v>113</v>
      </c>
      <c r="AN9" s="402"/>
      <c r="AO9" s="402"/>
      <c r="AP9" s="402"/>
      <c r="AQ9" s="402"/>
      <c r="AR9" s="402"/>
      <c r="AS9" s="402"/>
      <c r="AT9" s="403"/>
      <c r="AU9" s="485" t="s">
        <v>114</v>
      </c>
      <c r="AV9" s="486"/>
      <c r="AW9" s="486"/>
      <c r="AX9" s="486"/>
      <c r="AY9" s="408" t="s">
        <v>115</v>
      </c>
      <c r="AZ9" s="409"/>
      <c r="BA9" s="409"/>
      <c r="BB9" s="409"/>
      <c r="BC9" s="409"/>
      <c r="BD9" s="409"/>
      <c r="BE9" s="409"/>
      <c r="BF9" s="409"/>
      <c r="BG9" s="409"/>
      <c r="BH9" s="409"/>
      <c r="BI9" s="409"/>
      <c r="BJ9" s="409"/>
      <c r="BK9" s="409"/>
      <c r="BL9" s="409"/>
      <c r="BM9" s="410"/>
      <c r="BN9" s="428">
        <v>-246490</v>
      </c>
      <c r="BO9" s="429"/>
      <c r="BP9" s="429"/>
      <c r="BQ9" s="429"/>
      <c r="BR9" s="429"/>
      <c r="BS9" s="429"/>
      <c r="BT9" s="429"/>
      <c r="BU9" s="430"/>
      <c r="BV9" s="428">
        <v>305164</v>
      </c>
      <c r="BW9" s="429"/>
      <c r="BX9" s="429"/>
      <c r="BY9" s="429"/>
      <c r="BZ9" s="429"/>
      <c r="CA9" s="429"/>
      <c r="CB9" s="429"/>
      <c r="CC9" s="430"/>
      <c r="CD9" s="437" t="s">
        <v>116</v>
      </c>
      <c r="CE9" s="438"/>
      <c r="CF9" s="438"/>
      <c r="CG9" s="438"/>
      <c r="CH9" s="438"/>
      <c r="CI9" s="438"/>
      <c r="CJ9" s="438"/>
      <c r="CK9" s="438"/>
      <c r="CL9" s="438"/>
      <c r="CM9" s="438"/>
      <c r="CN9" s="438"/>
      <c r="CO9" s="438"/>
      <c r="CP9" s="438"/>
      <c r="CQ9" s="438"/>
      <c r="CR9" s="438"/>
      <c r="CS9" s="439"/>
      <c r="CT9" s="398">
        <v>11.8</v>
      </c>
      <c r="CU9" s="399"/>
      <c r="CV9" s="399"/>
      <c r="CW9" s="399"/>
      <c r="CX9" s="399"/>
      <c r="CY9" s="399"/>
      <c r="CZ9" s="399"/>
      <c r="DA9" s="400"/>
      <c r="DB9" s="398">
        <v>11.8</v>
      </c>
      <c r="DC9" s="399"/>
      <c r="DD9" s="399"/>
      <c r="DE9" s="399"/>
      <c r="DF9" s="399"/>
      <c r="DG9" s="399"/>
      <c r="DH9" s="399"/>
      <c r="DI9" s="400"/>
      <c r="DJ9" s="186"/>
      <c r="DK9" s="186"/>
      <c r="DL9" s="186"/>
      <c r="DM9" s="186"/>
      <c r="DN9" s="186"/>
      <c r="DO9" s="186"/>
    </row>
    <row r="10" spans="1:119" ht="18.75" customHeight="1" thickBot="1">
      <c r="A10" s="187"/>
      <c r="B10" s="570"/>
      <c r="C10" s="571"/>
      <c r="D10" s="571"/>
      <c r="E10" s="571"/>
      <c r="F10" s="571"/>
      <c r="G10" s="571"/>
      <c r="H10" s="571"/>
      <c r="I10" s="571"/>
      <c r="J10" s="571"/>
      <c r="K10" s="491"/>
      <c r="L10" s="401" t="s">
        <v>117</v>
      </c>
      <c r="M10" s="402"/>
      <c r="N10" s="402"/>
      <c r="O10" s="402"/>
      <c r="P10" s="402"/>
      <c r="Q10" s="403"/>
      <c r="R10" s="404">
        <v>10882</v>
      </c>
      <c r="S10" s="405"/>
      <c r="T10" s="405"/>
      <c r="U10" s="405"/>
      <c r="V10" s="407"/>
      <c r="W10" s="579"/>
      <c r="X10" s="390"/>
      <c r="Y10" s="390"/>
      <c r="Z10" s="390"/>
      <c r="AA10" s="390"/>
      <c r="AB10" s="390"/>
      <c r="AC10" s="390"/>
      <c r="AD10" s="390"/>
      <c r="AE10" s="390"/>
      <c r="AF10" s="390"/>
      <c r="AG10" s="390"/>
      <c r="AH10" s="390"/>
      <c r="AI10" s="390"/>
      <c r="AJ10" s="390"/>
      <c r="AK10" s="390"/>
      <c r="AL10" s="580"/>
      <c r="AM10" s="497" t="s">
        <v>118</v>
      </c>
      <c r="AN10" s="402"/>
      <c r="AO10" s="402"/>
      <c r="AP10" s="402"/>
      <c r="AQ10" s="402"/>
      <c r="AR10" s="402"/>
      <c r="AS10" s="402"/>
      <c r="AT10" s="403"/>
      <c r="AU10" s="485" t="s">
        <v>119</v>
      </c>
      <c r="AV10" s="486"/>
      <c r="AW10" s="486"/>
      <c r="AX10" s="486"/>
      <c r="AY10" s="408" t="s">
        <v>120</v>
      </c>
      <c r="AZ10" s="409"/>
      <c r="BA10" s="409"/>
      <c r="BB10" s="409"/>
      <c r="BC10" s="409"/>
      <c r="BD10" s="409"/>
      <c r="BE10" s="409"/>
      <c r="BF10" s="409"/>
      <c r="BG10" s="409"/>
      <c r="BH10" s="409"/>
      <c r="BI10" s="409"/>
      <c r="BJ10" s="409"/>
      <c r="BK10" s="409"/>
      <c r="BL10" s="409"/>
      <c r="BM10" s="410"/>
      <c r="BN10" s="428">
        <v>378561</v>
      </c>
      <c r="BO10" s="429"/>
      <c r="BP10" s="429"/>
      <c r="BQ10" s="429"/>
      <c r="BR10" s="429"/>
      <c r="BS10" s="429"/>
      <c r="BT10" s="429"/>
      <c r="BU10" s="430"/>
      <c r="BV10" s="428">
        <v>225100</v>
      </c>
      <c r="BW10" s="429"/>
      <c r="BX10" s="429"/>
      <c r="BY10" s="429"/>
      <c r="BZ10" s="429"/>
      <c r="CA10" s="429"/>
      <c r="CB10" s="429"/>
      <c r="CC10" s="43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570"/>
      <c r="C11" s="571"/>
      <c r="D11" s="571"/>
      <c r="E11" s="571"/>
      <c r="F11" s="571"/>
      <c r="G11" s="571"/>
      <c r="H11" s="571"/>
      <c r="I11" s="571"/>
      <c r="J11" s="571"/>
      <c r="K11" s="491"/>
      <c r="L11" s="474" t="s">
        <v>122</v>
      </c>
      <c r="M11" s="475"/>
      <c r="N11" s="475"/>
      <c r="O11" s="475"/>
      <c r="P11" s="475"/>
      <c r="Q11" s="476"/>
      <c r="R11" s="567" t="s">
        <v>123</v>
      </c>
      <c r="S11" s="568"/>
      <c r="T11" s="568"/>
      <c r="U11" s="568"/>
      <c r="V11" s="569"/>
      <c r="W11" s="579"/>
      <c r="X11" s="390"/>
      <c r="Y11" s="390"/>
      <c r="Z11" s="390"/>
      <c r="AA11" s="390"/>
      <c r="AB11" s="390"/>
      <c r="AC11" s="390"/>
      <c r="AD11" s="390"/>
      <c r="AE11" s="390"/>
      <c r="AF11" s="390"/>
      <c r="AG11" s="390"/>
      <c r="AH11" s="390"/>
      <c r="AI11" s="390"/>
      <c r="AJ11" s="390"/>
      <c r="AK11" s="390"/>
      <c r="AL11" s="580"/>
      <c r="AM11" s="497" t="s">
        <v>124</v>
      </c>
      <c r="AN11" s="402"/>
      <c r="AO11" s="402"/>
      <c r="AP11" s="402"/>
      <c r="AQ11" s="402"/>
      <c r="AR11" s="402"/>
      <c r="AS11" s="402"/>
      <c r="AT11" s="403"/>
      <c r="AU11" s="485" t="s">
        <v>104</v>
      </c>
      <c r="AV11" s="486"/>
      <c r="AW11" s="486"/>
      <c r="AX11" s="486"/>
      <c r="AY11" s="408" t="s">
        <v>125</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126</v>
      </c>
      <c r="CE11" s="438"/>
      <c r="CF11" s="438"/>
      <c r="CG11" s="438"/>
      <c r="CH11" s="438"/>
      <c r="CI11" s="438"/>
      <c r="CJ11" s="438"/>
      <c r="CK11" s="438"/>
      <c r="CL11" s="438"/>
      <c r="CM11" s="438"/>
      <c r="CN11" s="438"/>
      <c r="CO11" s="438"/>
      <c r="CP11" s="438"/>
      <c r="CQ11" s="438"/>
      <c r="CR11" s="438"/>
      <c r="CS11" s="439"/>
      <c r="CT11" s="541" t="s">
        <v>127</v>
      </c>
      <c r="CU11" s="542"/>
      <c r="CV11" s="542"/>
      <c r="CW11" s="542"/>
      <c r="CX11" s="542"/>
      <c r="CY11" s="542"/>
      <c r="CZ11" s="542"/>
      <c r="DA11" s="543"/>
      <c r="DB11" s="541" t="s">
        <v>128</v>
      </c>
      <c r="DC11" s="542"/>
      <c r="DD11" s="542"/>
      <c r="DE11" s="542"/>
      <c r="DF11" s="542"/>
      <c r="DG11" s="542"/>
      <c r="DH11" s="542"/>
      <c r="DI11" s="543"/>
      <c r="DJ11" s="186"/>
      <c r="DK11" s="186"/>
      <c r="DL11" s="186"/>
      <c r="DM11" s="186"/>
      <c r="DN11" s="186"/>
      <c r="DO11" s="186"/>
    </row>
    <row r="12" spans="1:119" ht="18.75" customHeight="1">
      <c r="A12" s="187"/>
      <c r="B12" s="544" t="s">
        <v>129</v>
      </c>
      <c r="C12" s="545"/>
      <c r="D12" s="545"/>
      <c r="E12" s="545"/>
      <c r="F12" s="545"/>
      <c r="G12" s="545"/>
      <c r="H12" s="545"/>
      <c r="I12" s="545"/>
      <c r="J12" s="545"/>
      <c r="K12" s="546"/>
      <c r="L12" s="553" t="s">
        <v>130</v>
      </c>
      <c r="M12" s="554"/>
      <c r="N12" s="554"/>
      <c r="O12" s="554"/>
      <c r="P12" s="554"/>
      <c r="Q12" s="555"/>
      <c r="R12" s="556">
        <v>9116</v>
      </c>
      <c r="S12" s="557"/>
      <c r="T12" s="557"/>
      <c r="U12" s="557"/>
      <c r="V12" s="558"/>
      <c r="W12" s="559" t="s">
        <v>1</v>
      </c>
      <c r="X12" s="486"/>
      <c r="Y12" s="486"/>
      <c r="Z12" s="486"/>
      <c r="AA12" s="486"/>
      <c r="AB12" s="560"/>
      <c r="AC12" s="561" t="s">
        <v>131</v>
      </c>
      <c r="AD12" s="562"/>
      <c r="AE12" s="562"/>
      <c r="AF12" s="562"/>
      <c r="AG12" s="563"/>
      <c r="AH12" s="561" t="s">
        <v>132</v>
      </c>
      <c r="AI12" s="562"/>
      <c r="AJ12" s="562"/>
      <c r="AK12" s="562"/>
      <c r="AL12" s="564"/>
      <c r="AM12" s="497" t="s">
        <v>133</v>
      </c>
      <c r="AN12" s="402"/>
      <c r="AO12" s="402"/>
      <c r="AP12" s="402"/>
      <c r="AQ12" s="402"/>
      <c r="AR12" s="402"/>
      <c r="AS12" s="402"/>
      <c r="AT12" s="403"/>
      <c r="AU12" s="485" t="s">
        <v>93</v>
      </c>
      <c r="AV12" s="486"/>
      <c r="AW12" s="486"/>
      <c r="AX12" s="486"/>
      <c r="AY12" s="408" t="s">
        <v>134</v>
      </c>
      <c r="AZ12" s="409"/>
      <c r="BA12" s="409"/>
      <c r="BB12" s="409"/>
      <c r="BC12" s="409"/>
      <c r="BD12" s="409"/>
      <c r="BE12" s="409"/>
      <c r="BF12" s="409"/>
      <c r="BG12" s="409"/>
      <c r="BH12" s="409"/>
      <c r="BI12" s="409"/>
      <c r="BJ12" s="409"/>
      <c r="BK12" s="409"/>
      <c r="BL12" s="409"/>
      <c r="BM12" s="410"/>
      <c r="BN12" s="428">
        <v>0</v>
      </c>
      <c r="BO12" s="429"/>
      <c r="BP12" s="429"/>
      <c r="BQ12" s="429"/>
      <c r="BR12" s="429"/>
      <c r="BS12" s="429"/>
      <c r="BT12" s="429"/>
      <c r="BU12" s="430"/>
      <c r="BV12" s="428">
        <v>0</v>
      </c>
      <c r="BW12" s="429"/>
      <c r="BX12" s="429"/>
      <c r="BY12" s="429"/>
      <c r="BZ12" s="429"/>
      <c r="CA12" s="429"/>
      <c r="CB12" s="429"/>
      <c r="CC12" s="430"/>
      <c r="CD12" s="437" t="s">
        <v>135</v>
      </c>
      <c r="CE12" s="438"/>
      <c r="CF12" s="438"/>
      <c r="CG12" s="438"/>
      <c r="CH12" s="438"/>
      <c r="CI12" s="438"/>
      <c r="CJ12" s="438"/>
      <c r="CK12" s="438"/>
      <c r="CL12" s="438"/>
      <c r="CM12" s="438"/>
      <c r="CN12" s="438"/>
      <c r="CO12" s="438"/>
      <c r="CP12" s="438"/>
      <c r="CQ12" s="438"/>
      <c r="CR12" s="438"/>
      <c r="CS12" s="439"/>
      <c r="CT12" s="541" t="s">
        <v>136</v>
      </c>
      <c r="CU12" s="542"/>
      <c r="CV12" s="542"/>
      <c r="CW12" s="542"/>
      <c r="CX12" s="542"/>
      <c r="CY12" s="542"/>
      <c r="CZ12" s="542"/>
      <c r="DA12" s="543"/>
      <c r="DB12" s="541" t="s">
        <v>137</v>
      </c>
      <c r="DC12" s="542"/>
      <c r="DD12" s="542"/>
      <c r="DE12" s="542"/>
      <c r="DF12" s="542"/>
      <c r="DG12" s="542"/>
      <c r="DH12" s="542"/>
      <c r="DI12" s="543"/>
      <c r="DJ12" s="186"/>
      <c r="DK12" s="186"/>
      <c r="DL12" s="186"/>
      <c r="DM12" s="186"/>
      <c r="DN12" s="186"/>
      <c r="DO12" s="186"/>
    </row>
    <row r="13" spans="1:119" ht="18.75" customHeight="1">
      <c r="A13" s="187"/>
      <c r="B13" s="547"/>
      <c r="C13" s="548"/>
      <c r="D13" s="548"/>
      <c r="E13" s="548"/>
      <c r="F13" s="548"/>
      <c r="G13" s="548"/>
      <c r="H13" s="548"/>
      <c r="I13" s="548"/>
      <c r="J13" s="548"/>
      <c r="K13" s="549"/>
      <c r="L13" s="197"/>
      <c r="M13" s="528" t="s">
        <v>138</v>
      </c>
      <c r="N13" s="529"/>
      <c r="O13" s="529"/>
      <c r="P13" s="529"/>
      <c r="Q13" s="530"/>
      <c r="R13" s="531">
        <v>9044</v>
      </c>
      <c r="S13" s="532"/>
      <c r="T13" s="532"/>
      <c r="U13" s="532"/>
      <c r="V13" s="533"/>
      <c r="W13" s="519" t="s">
        <v>139</v>
      </c>
      <c r="X13" s="441"/>
      <c r="Y13" s="441"/>
      <c r="Z13" s="441"/>
      <c r="AA13" s="441"/>
      <c r="AB13" s="442"/>
      <c r="AC13" s="404">
        <v>1556</v>
      </c>
      <c r="AD13" s="405"/>
      <c r="AE13" s="405"/>
      <c r="AF13" s="405"/>
      <c r="AG13" s="406"/>
      <c r="AH13" s="404">
        <v>1770</v>
      </c>
      <c r="AI13" s="405"/>
      <c r="AJ13" s="405"/>
      <c r="AK13" s="405"/>
      <c r="AL13" s="407"/>
      <c r="AM13" s="497" t="s">
        <v>140</v>
      </c>
      <c r="AN13" s="402"/>
      <c r="AO13" s="402"/>
      <c r="AP13" s="402"/>
      <c r="AQ13" s="402"/>
      <c r="AR13" s="402"/>
      <c r="AS13" s="402"/>
      <c r="AT13" s="403"/>
      <c r="AU13" s="485" t="s">
        <v>141</v>
      </c>
      <c r="AV13" s="486"/>
      <c r="AW13" s="486"/>
      <c r="AX13" s="486"/>
      <c r="AY13" s="408" t="s">
        <v>142</v>
      </c>
      <c r="AZ13" s="409"/>
      <c r="BA13" s="409"/>
      <c r="BB13" s="409"/>
      <c r="BC13" s="409"/>
      <c r="BD13" s="409"/>
      <c r="BE13" s="409"/>
      <c r="BF13" s="409"/>
      <c r="BG13" s="409"/>
      <c r="BH13" s="409"/>
      <c r="BI13" s="409"/>
      <c r="BJ13" s="409"/>
      <c r="BK13" s="409"/>
      <c r="BL13" s="409"/>
      <c r="BM13" s="410"/>
      <c r="BN13" s="428">
        <v>132071</v>
      </c>
      <c r="BO13" s="429"/>
      <c r="BP13" s="429"/>
      <c r="BQ13" s="429"/>
      <c r="BR13" s="429"/>
      <c r="BS13" s="429"/>
      <c r="BT13" s="429"/>
      <c r="BU13" s="430"/>
      <c r="BV13" s="428">
        <v>530264</v>
      </c>
      <c r="BW13" s="429"/>
      <c r="BX13" s="429"/>
      <c r="BY13" s="429"/>
      <c r="BZ13" s="429"/>
      <c r="CA13" s="429"/>
      <c r="CB13" s="429"/>
      <c r="CC13" s="430"/>
      <c r="CD13" s="437" t="s">
        <v>143</v>
      </c>
      <c r="CE13" s="438"/>
      <c r="CF13" s="438"/>
      <c r="CG13" s="438"/>
      <c r="CH13" s="438"/>
      <c r="CI13" s="438"/>
      <c r="CJ13" s="438"/>
      <c r="CK13" s="438"/>
      <c r="CL13" s="438"/>
      <c r="CM13" s="438"/>
      <c r="CN13" s="438"/>
      <c r="CO13" s="438"/>
      <c r="CP13" s="438"/>
      <c r="CQ13" s="438"/>
      <c r="CR13" s="438"/>
      <c r="CS13" s="439"/>
      <c r="CT13" s="398">
        <v>5.4</v>
      </c>
      <c r="CU13" s="399"/>
      <c r="CV13" s="399"/>
      <c r="CW13" s="399"/>
      <c r="CX13" s="399"/>
      <c r="CY13" s="399"/>
      <c r="CZ13" s="399"/>
      <c r="DA13" s="400"/>
      <c r="DB13" s="398">
        <v>5.6</v>
      </c>
      <c r="DC13" s="399"/>
      <c r="DD13" s="399"/>
      <c r="DE13" s="399"/>
      <c r="DF13" s="399"/>
      <c r="DG13" s="399"/>
      <c r="DH13" s="399"/>
      <c r="DI13" s="400"/>
      <c r="DJ13" s="186"/>
      <c r="DK13" s="186"/>
      <c r="DL13" s="186"/>
      <c r="DM13" s="186"/>
      <c r="DN13" s="186"/>
      <c r="DO13" s="186"/>
    </row>
    <row r="14" spans="1:119" ht="18.75" customHeight="1" thickBot="1">
      <c r="A14" s="187"/>
      <c r="B14" s="547"/>
      <c r="C14" s="548"/>
      <c r="D14" s="548"/>
      <c r="E14" s="548"/>
      <c r="F14" s="548"/>
      <c r="G14" s="548"/>
      <c r="H14" s="548"/>
      <c r="I14" s="548"/>
      <c r="J14" s="548"/>
      <c r="K14" s="549"/>
      <c r="L14" s="521" t="s">
        <v>144</v>
      </c>
      <c r="M14" s="565"/>
      <c r="N14" s="565"/>
      <c r="O14" s="565"/>
      <c r="P14" s="565"/>
      <c r="Q14" s="566"/>
      <c r="R14" s="531">
        <v>9400</v>
      </c>
      <c r="S14" s="532"/>
      <c r="T14" s="532"/>
      <c r="U14" s="532"/>
      <c r="V14" s="533"/>
      <c r="W14" s="534"/>
      <c r="X14" s="444"/>
      <c r="Y14" s="444"/>
      <c r="Z14" s="444"/>
      <c r="AA14" s="444"/>
      <c r="AB14" s="445"/>
      <c r="AC14" s="524">
        <v>32.799999999999997</v>
      </c>
      <c r="AD14" s="525"/>
      <c r="AE14" s="525"/>
      <c r="AF14" s="525"/>
      <c r="AG14" s="526"/>
      <c r="AH14" s="524">
        <v>33.299999999999997</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145</v>
      </c>
      <c r="CE14" s="435"/>
      <c r="CF14" s="435"/>
      <c r="CG14" s="435"/>
      <c r="CH14" s="435"/>
      <c r="CI14" s="435"/>
      <c r="CJ14" s="435"/>
      <c r="CK14" s="435"/>
      <c r="CL14" s="435"/>
      <c r="CM14" s="435"/>
      <c r="CN14" s="435"/>
      <c r="CO14" s="435"/>
      <c r="CP14" s="435"/>
      <c r="CQ14" s="435"/>
      <c r="CR14" s="435"/>
      <c r="CS14" s="436"/>
      <c r="CT14" s="535" t="s">
        <v>137</v>
      </c>
      <c r="CU14" s="536"/>
      <c r="CV14" s="536"/>
      <c r="CW14" s="536"/>
      <c r="CX14" s="536"/>
      <c r="CY14" s="536"/>
      <c r="CZ14" s="536"/>
      <c r="DA14" s="537"/>
      <c r="DB14" s="535" t="s">
        <v>146</v>
      </c>
      <c r="DC14" s="536"/>
      <c r="DD14" s="536"/>
      <c r="DE14" s="536"/>
      <c r="DF14" s="536"/>
      <c r="DG14" s="536"/>
      <c r="DH14" s="536"/>
      <c r="DI14" s="537"/>
      <c r="DJ14" s="186"/>
      <c r="DK14" s="186"/>
      <c r="DL14" s="186"/>
      <c r="DM14" s="186"/>
      <c r="DN14" s="186"/>
      <c r="DO14" s="186"/>
    </row>
    <row r="15" spans="1:119" ht="18.75" customHeight="1">
      <c r="A15" s="187"/>
      <c r="B15" s="547"/>
      <c r="C15" s="548"/>
      <c r="D15" s="548"/>
      <c r="E15" s="548"/>
      <c r="F15" s="548"/>
      <c r="G15" s="548"/>
      <c r="H15" s="548"/>
      <c r="I15" s="548"/>
      <c r="J15" s="548"/>
      <c r="K15" s="549"/>
      <c r="L15" s="197"/>
      <c r="M15" s="528" t="s">
        <v>147</v>
      </c>
      <c r="N15" s="529"/>
      <c r="O15" s="529"/>
      <c r="P15" s="529"/>
      <c r="Q15" s="530"/>
      <c r="R15" s="531">
        <v>9333</v>
      </c>
      <c r="S15" s="532"/>
      <c r="T15" s="532"/>
      <c r="U15" s="532"/>
      <c r="V15" s="533"/>
      <c r="W15" s="519" t="s">
        <v>148</v>
      </c>
      <c r="X15" s="441"/>
      <c r="Y15" s="441"/>
      <c r="Z15" s="441"/>
      <c r="AA15" s="441"/>
      <c r="AB15" s="442"/>
      <c r="AC15" s="404">
        <v>834</v>
      </c>
      <c r="AD15" s="405"/>
      <c r="AE15" s="405"/>
      <c r="AF15" s="405"/>
      <c r="AG15" s="406"/>
      <c r="AH15" s="404">
        <v>924</v>
      </c>
      <c r="AI15" s="405"/>
      <c r="AJ15" s="405"/>
      <c r="AK15" s="405"/>
      <c r="AL15" s="407"/>
      <c r="AM15" s="497"/>
      <c r="AN15" s="402"/>
      <c r="AO15" s="402"/>
      <c r="AP15" s="402"/>
      <c r="AQ15" s="402"/>
      <c r="AR15" s="402"/>
      <c r="AS15" s="402"/>
      <c r="AT15" s="403"/>
      <c r="AU15" s="485"/>
      <c r="AV15" s="486"/>
      <c r="AW15" s="486"/>
      <c r="AX15" s="486"/>
      <c r="AY15" s="420" t="s">
        <v>149</v>
      </c>
      <c r="AZ15" s="421"/>
      <c r="BA15" s="421"/>
      <c r="BB15" s="421"/>
      <c r="BC15" s="421"/>
      <c r="BD15" s="421"/>
      <c r="BE15" s="421"/>
      <c r="BF15" s="421"/>
      <c r="BG15" s="421"/>
      <c r="BH15" s="421"/>
      <c r="BI15" s="421"/>
      <c r="BJ15" s="421"/>
      <c r="BK15" s="421"/>
      <c r="BL15" s="421"/>
      <c r="BM15" s="422"/>
      <c r="BN15" s="423">
        <v>2281208</v>
      </c>
      <c r="BO15" s="424"/>
      <c r="BP15" s="424"/>
      <c r="BQ15" s="424"/>
      <c r="BR15" s="424"/>
      <c r="BS15" s="424"/>
      <c r="BT15" s="424"/>
      <c r="BU15" s="425"/>
      <c r="BV15" s="423">
        <v>2314197</v>
      </c>
      <c r="BW15" s="424"/>
      <c r="BX15" s="424"/>
      <c r="BY15" s="424"/>
      <c r="BZ15" s="424"/>
      <c r="CA15" s="424"/>
      <c r="CB15" s="424"/>
      <c r="CC15" s="425"/>
      <c r="CD15" s="538" t="s">
        <v>150</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47"/>
      <c r="C16" s="548"/>
      <c r="D16" s="548"/>
      <c r="E16" s="548"/>
      <c r="F16" s="548"/>
      <c r="G16" s="548"/>
      <c r="H16" s="548"/>
      <c r="I16" s="548"/>
      <c r="J16" s="548"/>
      <c r="K16" s="549"/>
      <c r="L16" s="521" t="s">
        <v>151</v>
      </c>
      <c r="M16" s="522"/>
      <c r="N16" s="522"/>
      <c r="O16" s="522"/>
      <c r="P16" s="522"/>
      <c r="Q16" s="523"/>
      <c r="R16" s="516" t="s">
        <v>152</v>
      </c>
      <c r="S16" s="517"/>
      <c r="T16" s="517"/>
      <c r="U16" s="517"/>
      <c r="V16" s="518"/>
      <c r="W16" s="534"/>
      <c r="X16" s="444"/>
      <c r="Y16" s="444"/>
      <c r="Z16" s="444"/>
      <c r="AA16" s="444"/>
      <c r="AB16" s="445"/>
      <c r="AC16" s="524">
        <v>17.600000000000001</v>
      </c>
      <c r="AD16" s="525"/>
      <c r="AE16" s="525"/>
      <c r="AF16" s="525"/>
      <c r="AG16" s="526"/>
      <c r="AH16" s="524">
        <v>17.399999999999999</v>
      </c>
      <c r="AI16" s="525"/>
      <c r="AJ16" s="525"/>
      <c r="AK16" s="525"/>
      <c r="AL16" s="527"/>
      <c r="AM16" s="497"/>
      <c r="AN16" s="402"/>
      <c r="AO16" s="402"/>
      <c r="AP16" s="402"/>
      <c r="AQ16" s="402"/>
      <c r="AR16" s="402"/>
      <c r="AS16" s="402"/>
      <c r="AT16" s="403"/>
      <c r="AU16" s="485"/>
      <c r="AV16" s="486"/>
      <c r="AW16" s="486"/>
      <c r="AX16" s="486"/>
      <c r="AY16" s="408" t="s">
        <v>153</v>
      </c>
      <c r="AZ16" s="409"/>
      <c r="BA16" s="409"/>
      <c r="BB16" s="409"/>
      <c r="BC16" s="409"/>
      <c r="BD16" s="409"/>
      <c r="BE16" s="409"/>
      <c r="BF16" s="409"/>
      <c r="BG16" s="409"/>
      <c r="BH16" s="409"/>
      <c r="BI16" s="409"/>
      <c r="BJ16" s="409"/>
      <c r="BK16" s="409"/>
      <c r="BL16" s="409"/>
      <c r="BM16" s="410"/>
      <c r="BN16" s="428">
        <v>4269563</v>
      </c>
      <c r="BO16" s="429"/>
      <c r="BP16" s="429"/>
      <c r="BQ16" s="429"/>
      <c r="BR16" s="429"/>
      <c r="BS16" s="429"/>
      <c r="BT16" s="429"/>
      <c r="BU16" s="430"/>
      <c r="BV16" s="428">
        <v>4271955</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c r="A17" s="187"/>
      <c r="B17" s="550"/>
      <c r="C17" s="551"/>
      <c r="D17" s="551"/>
      <c r="E17" s="551"/>
      <c r="F17" s="551"/>
      <c r="G17" s="551"/>
      <c r="H17" s="551"/>
      <c r="I17" s="551"/>
      <c r="J17" s="551"/>
      <c r="K17" s="552"/>
      <c r="L17" s="202"/>
      <c r="M17" s="513" t="s">
        <v>154</v>
      </c>
      <c r="N17" s="514"/>
      <c r="O17" s="514"/>
      <c r="P17" s="514"/>
      <c r="Q17" s="515"/>
      <c r="R17" s="516" t="s">
        <v>155</v>
      </c>
      <c r="S17" s="517"/>
      <c r="T17" s="517"/>
      <c r="U17" s="517"/>
      <c r="V17" s="518"/>
      <c r="W17" s="519" t="s">
        <v>156</v>
      </c>
      <c r="X17" s="441"/>
      <c r="Y17" s="441"/>
      <c r="Z17" s="441"/>
      <c r="AA17" s="441"/>
      <c r="AB17" s="442"/>
      <c r="AC17" s="404">
        <v>2359</v>
      </c>
      <c r="AD17" s="405"/>
      <c r="AE17" s="405"/>
      <c r="AF17" s="405"/>
      <c r="AG17" s="406"/>
      <c r="AH17" s="404">
        <v>2614</v>
      </c>
      <c r="AI17" s="405"/>
      <c r="AJ17" s="405"/>
      <c r="AK17" s="405"/>
      <c r="AL17" s="407"/>
      <c r="AM17" s="497"/>
      <c r="AN17" s="402"/>
      <c r="AO17" s="402"/>
      <c r="AP17" s="402"/>
      <c r="AQ17" s="402"/>
      <c r="AR17" s="402"/>
      <c r="AS17" s="402"/>
      <c r="AT17" s="403"/>
      <c r="AU17" s="485"/>
      <c r="AV17" s="486"/>
      <c r="AW17" s="486"/>
      <c r="AX17" s="486"/>
      <c r="AY17" s="408" t="s">
        <v>157</v>
      </c>
      <c r="AZ17" s="409"/>
      <c r="BA17" s="409"/>
      <c r="BB17" s="409"/>
      <c r="BC17" s="409"/>
      <c r="BD17" s="409"/>
      <c r="BE17" s="409"/>
      <c r="BF17" s="409"/>
      <c r="BG17" s="409"/>
      <c r="BH17" s="409"/>
      <c r="BI17" s="409"/>
      <c r="BJ17" s="409"/>
      <c r="BK17" s="409"/>
      <c r="BL17" s="409"/>
      <c r="BM17" s="410"/>
      <c r="BN17" s="428">
        <v>2970207</v>
      </c>
      <c r="BO17" s="429"/>
      <c r="BP17" s="429"/>
      <c r="BQ17" s="429"/>
      <c r="BR17" s="429"/>
      <c r="BS17" s="429"/>
      <c r="BT17" s="429"/>
      <c r="BU17" s="430"/>
      <c r="BV17" s="428">
        <v>3012755</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c r="A18" s="187"/>
      <c r="B18" s="490" t="s">
        <v>158</v>
      </c>
      <c r="C18" s="491"/>
      <c r="D18" s="491"/>
      <c r="E18" s="492"/>
      <c r="F18" s="492"/>
      <c r="G18" s="492"/>
      <c r="H18" s="492"/>
      <c r="I18" s="492"/>
      <c r="J18" s="492"/>
      <c r="K18" s="492"/>
      <c r="L18" s="493">
        <v>93.98</v>
      </c>
      <c r="M18" s="493"/>
      <c r="N18" s="493"/>
      <c r="O18" s="493"/>
      <c r="P18" s="493"/>
      <c r="Q18" s="493"/>
      <c r="R18" s="494"/>
      <c r="S18" s="494"/>
      <c r="T18" s="494"/>
      <c r="U18" s="494"/>
      <c r="V18" s="495"/>
      <c r="W18" s="509"/>
      <c r="X18" s="510"/>
      <c r="Y18" s="510"/>
      <c r="Z18" s="510"/>
      <c r="AA18" s="510"/>
      <c r="AB18" s="520"/>
      <c r="AC18" s="392">
        <v>49.7</v>
      </c>
      <c r="AD18" s="393"/>
      <c r="AE18" s="393"/>
      <c r="AF18" s="393"/>
      <c r="AG18" s="496"/>
      <c r="AH18" s="392">
        <v>49.2</v>
      </c>
      <c r="AI18" s="393"/>
      <c r="AJ18" s="393"/>
      <c r="AK18" s="393"/>
      <c r="AL18" s="394"/>
      <c r="AM18" s="497"/>
      <c r="AN18" s="402"/>
      <c r="AO18" s="402"/>
      <c r="AP18" s="402"/>
      <c r="AQ18" s="402"/>
      <c r="AR18" s="402"/>
      <c r="AS18" s="402"/>
      <c r="AT18" s="403"/>
      <c r="AU18" s="485"/>
      <c r="AV18" s="486"/>
      <c r="AW18" s="486"/>
      <c r="AX18" s="486"/>
      <c r="AY18" s="408" t="s">
        <v>159</v>
      </c>
      <c r="AZ18" s="409"/>
      <c r="BA18" s="409"/>
      <c r="BB18" s="409"/>
      <c r="BC18" s="409"/>
      <c r="BD18" s="409"/>
      <c r="BE18" s="409"/>
      <c r="BF18" s="409"/>
      <c r="BG18" s="409"/>
      <c r="BH18" s="409"/>
      <c r="BI18" s="409"/>
      <c r="BJ18" s="409"/>
      <c r="BK18" s="409"/>
      <c r="BL18" s="409"/>
      <c r="BM18" s="410"/>
      <c r="BN18" s="428">
        <v>4554354</v>
      </c>
      <c r="BO18" s="429"/>
      <c r="BP18" s="429"/>
      <c r="BQ18" s="429"/>
      <c r="BR18" s="429"/>
      <c r="BS18" s="429"/>
      <c r="BT18" s="429"/>
      <c r="BU18" s="430"/>
      <c r="BV18" s="428">
        <v>4708904</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c r="A19" s="187"/>
      <c r="B19" s="490" t="s">
        <v>160</v>
      </c>
      <c r="C19" s="491"/>
      <c r="D19" s="491"/>
      <c r="E19" s="492"/>
      <c r="F19" s="492"/>
      <c r="G19" s="492"/>
      <c r="H19" s="492"/>
      <c r="I19" s="492"/>
      <c r="J19" s="492"/>
      <c r="K19" s="492"/>
      <c r="L19" s="498">
        <v>102</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161</v>
      </c>
      <c r="AZ19" s="409"/>
      <c r="BA19" s="409"/>
      <c r="BB19" s="409"/>
      <c r="BC19" s="409"/>
      <c r="BD19" s="409"/>
      <c r="BE19" s="409"/>
      <c r="BF19" s="409"/>
      <c r="BG19" s="409"/>
      <c r="BH19" s="409"/>
      <c r="BI19" s="409"/>
      <c r="BJ19" s="409"/>
      <c r="BK19" s="409"/>
      <c r="BL19" s="409"/>
      <c r="BM19" s="410"/>
      <c r="BN19" s="428">
        <v>7736537</v>
      </c>
      <c r="BO19" s="429"/>
      <c r="BP19" s="429"/>
      <c r="BQ19" s="429"/>
      <c r="BR19" s="429"/>
      <c r="BS19" s="429"/>
      <c r="BT19" s="429"/>
      <c r="BU19" s="430"/>
      <c r="BV19" s="428">
        <v>8213016</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c r="A20" s="187"/>
      <c r="B20" s="490" t="s">
        <v>162</v>
      </c>
      <c r="C20" s="491"/>
      <c r="D20" s="491"/>
      <c r="E20" s="492"/>
      <c r="F20" s="492"/>
      <c r="G20" s="492"/>
      <c r="H20" s="492"/>
      <c r="I20" s="492"/>
      <c r="J20" s="492"/>
      <c r="K20" s="492"/>
      <c r="L20" s="498">
        <v>4488</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c r="A21" s="187"/>
      <c r="B21" s="487" t="s">
        <v>163</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c r="A22" s="187"/>
      <c r="B22" s="457" t="s">
        <v>164</v>
      </c>
      <c r="C22" s="458"/>
      <c r="D22" s="459"/>
      <c r="E22" s="466" t="s">
        <v>1</v>
      </c>
      <c r="F22" s="441"/>
      <c r="G22" s="441"/>
      <c r="H22" s="441"/>
      <c r="I22" s="441"/>
      <c r="J22" s="441"/>
      <c r="K22" s="442"/>
      <c r="L22" s="466" t="s">
        <v>165</v>
      </c>
      <c r="M22" s="441"/>
      <c r="N22" s="441"/>
      <c r="O22" s="441"/>
      <c r="P22" s="442"/>
      <c r="Q22" s="451" t="s">
        <v>166</v>
      </c>
      <c r="R22" s="452"/>
      <c r="S22" s="452"/>
      <c r="T22" s="452"/>
      <c r="U22" s="452"/>
      <c r="V22" s="467"/>
      <c r="W22" s="469" t="s">
        <v>167</v>
      </c>
      <c r="X22" s="458"/>
      <c r="Y22" s="459"/>
      <c r="Z22" s="466" t="s">
        <v>1</v>
      </c>
      <c r="AA22" s="441"/>
      <c r="AB22" s="441"/>
      <c r="AC22" s="441"/>
      <c r="AD22" s="441"/>
      <c r="AE22" s="441"/>
      <c r="AF22" s="441"/>
      <c r="AG22" s="442"/>
      <c r="AH22" s="440" t="s">
        <v>168</v>
      </c>
      <c r="AI22" s="441"/>
      <c r="AJ22" s="441"/>
      <c r="AK22" s="441"/>
      <c r="AL22" s="442"/>
      <c r="AM22" s="440" t="s">
        <v>169</v>
      </c>
      <c r="AN22" s="446"/>
      <c r="AO22" s="446"/>
      <c r="AP22" s="446"/>
      <c r="AQ22" s="446"/>
      <c r="AR22" s="447"/>
      <c r="AS22" s="451" t="s">
        <v>166</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170</v>
      </c>
      <c r="AZ23" s="421"/>
      <c r="BA23" s="421"/>
      <c r="BB23" s="421"/>
      <c r="BC23" s="421"/>
      <c r="BD23" s="421"/>
      <c r="BE23" s="421"/>
      <c r="BF23" s="421"/>
      <c r="BG23" s="421"/>
      <c r="BH23" s="421"/>
      <c r="BI23" s="421"/>
      <c r="BJ23" s="421"/>
      <c r="BK23" s="421"/>
      <c r="BL23" s="421"/>
      <c r="BM23" s="422"/>
      <c r="BN23" s="428">
        <v>9473987</v>
      </c>
      <c r="BO23" s="429"/>
      <c r="BP23" s="429"/>
      <c r="BQ23" s="429"/>
      <c r="BR23" s="429"/>
      <c r="BS23" s="429"/>
      <c r="BT23" s="429"/>
      <c r="BU23" s="430"/>
      <c r="BV23" s="428">
        <v>10061528</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c r="A24" s="187"/>
      <c r="B24" s="460"/>
      <c r="C24" s="461"/>
      <c r="D24" s="462"/>
      <c r="E24" s="401" t="s">
        <v>171</v>
      </c>
      <c r="F24" s="402"/>
      <c r="G24" s="402"/>
      <c r="H24" s="402"/>
      <c r="I24" s="402"/>
      <c r="J24" s="402"/>
      <c r="K24" s="403"/>
      <c r="L24" s="404">
        <v>1</v>
      </c>
      <c r="M24" s="405"/>
      <c r="N24" s="405"/>
      <c r="O24" s="405"/>
      <c r="P24" s="406"/>
      <c r="Q24" s="404">
        <v>7850</v>
      </c>
      <c r="R24" s="405"/>
      <c r="S24" s="405"/>
      <c r="T24" s="405"/>
      <c r="U24" s="405"/>
      <c r="V24" s="406"/>
      <c r="W24" s="470"/>
      <c r="X24" s="461"/>
      <c r="Y24" s="462"/>
      <c r="Z24" s="401" t="s">
        <v>172</v>
      </c>
      <c r="AA24" s="402"/>
      <c r="AB24" s="402"/>
      <c r="AC24" s="402"/>
      <c r="AD24" s="402"/>
      <c r="AE24" s="402"/>
      <c r="AF24" s="402"/>
      <c r="AG24" s="403"/>
      <c r="AH24" s="404">
        <v>156</v>
      </c>
      <c r="AI24" s="405"/>
      <c r="AJ24" s="405"/>
      <c r="AK24" s="405"/>
      <c r="AL24" s="406"/>
      <c r="AM24" s="404">
        <v>447252</v>
      </c>
      <c r="AN24" s="405"/>
      <c r="AO24" s="405"/>
      <c r="AP24" s="405"/>
      <c r="AQ24" s="405"/>
      <c r="AR24" s="406"/>
      <c r="AS24" s="404">
        <v>2867</v>
      </c>
      <c r="AT24" s="405"/>
      <c r="AU24" s="405"/>
      <c r="AV24" s="405"/>
      <c r="AW24" s="405"/>
      <c r="AX24" s="407"/>
      <c r="AY24" s="395" t="s">
        <v>173</v>
      </c>
      <c r="AZ24" s="396"/>
      <c r="BA24" s="396"/>
      <c r="BB24" s="396"/>
      <c r="BC24" s="396"/>
      <c r="BD24" s="396"/>
      <c r="BE24" s="396"/>
      <c r="BF24" s="396"/>
      <c r="BG24" s="396"/>
      <c r="BH24" s="396"/>
      <c r="BI24" s="396"/>
      <c r="BJ24" s="396"/>
      <c r="BK24" s="396"/>
      <c r="BL24" s="396"/>
      <c r="BM24" s="397"/>
      <c r="BN24" s="428">
        <v>6001075</v>
      </c>
      <c r="BO24" s="429"/>
      <c r="BP24" s="429"/>
      <c r="BQ24" s="429"/>
      <c r="BR24" s="429"/>
      <c r="BS24" s="429"/>
      <c r="BT24" s="429"/>
      <c r="BU24" s="430"/>
      <c r="BV24" s="428">
        <v>6388133</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c r="A25" s="187"/>
      <c r="B25" s="460"/>
      <c r="C25" s="461"/>
      <c r="D25" s="462"/>
      <c r="E25" s="401" t="s">
        <v>174</v>
      </c>
      <c r="F25" s="402"/>
      <c r="G25" s="402"/>
      <c r="H25" s="402"/>
      <c r="I25" s="402"/>
      <c r="J25" s="402"/>
      <c r="K25" s="403"/>
      <c r="L25" s="404">
        <v>1</v>
      </c>
      <c r="M25" s="405"/>
      <c r="N25" s="405"/>
      <c r="O25" s="405"/>
      <c r="P25" s="406"/>
      <c r="Q25" s="404">
        <v>6260</v>
      </c>
      <c r="R25" s="405"/>
      <c r="S25" s="405"/>
      <c r="T25" s="405"/>
      <c r="U25" s="405"/>
      <c r="V25" s="406"/>
      <c r="W25" s="470"/>
      <c r="X25" s="461"/>
      <c r="Y25" s="462"/>
      <c r="Z25" s="401" t="s">
        <v>175</v>
      </c>
      <c r="AA25" s="402"/>
      <c r="AB25" s="402"/>
      <c r="AC25" s="402"/>
      <c r="AD25" s="402"/>
      <c r="AE25" s="402"/>
      <c r="AF25" s="402"/>
      <c r="AG25" s="403"/>
      <c r="AH25" s="404" t="s">
        <v>137</v>
      </c>
      <c r="AI25" s="405"/>
      <c r="AJ25" s="405"/>
      <c r="AK25" s="405"/>
      <c r="AL25" s="406"/>
      <c r="AM25" s="404" t="s">
        <v>137</v>
      </c>
      <c r="AN25" s="405"/>
      <c r="AO25" s="405"/>
      <c r="AP25" s="405"/>
      <c r="AQ25" s="405"/>
      <c r="AR25" s="406"/>
      <c r="AS25" s="404" t="s">
        <v>137</v>
      </c>
      <c r="AT25" s="405"/>
      <c r="AU25" s="405"/>
      <c r="AV25" s="405"/>
      <c r="AW25" s="405"/>
      <c r="AX25" s="407"/>
      <c r="AY25" s="420" t="s">
        <v>176</v>
      </c>
      <c r="AZ25" s="421"/>
      <c r="BA25" s="421"/>
      <c r="BB25" s="421"/>
      <c r="BC25" s="421"/>
      <c r="BD25" s="421"/>
      <c r="BE25" s="421"/>
      <c r="BF25" s="421"/>
      <c r="BG25" s="421"/>
      <c r="BH25" s="421"/>
      <c r="BI25" s="421"/>
      <c r="BJ25" s="421"/>
      <c r="BK25" s="421"/>
      <c r="BL25" s="421"/>
      <c r="BM25" s="422"/>
      <c r="BN25" s="423">
        <v>72194</v>
      </c>
      <c r="BO25" s="424"/>
      <c r="BP25" s="424"/>
      <c r="BQ25" s="424"/>
      <c r="BR25" s="424"/>
      <c r="BS25" s="424"/>
      <c r="BT25" s="424"/>
      <c r="BU25" s="425"/>
      <c r="BV25" s="423">
        <v>91401</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c r="A26" s="187"/>
      <c r="B26" s="460"/>
      <c r="C26" s="461"/>
      <c r="D26" s="462"/>
      <c r="E26" s="401" t="s">
        <v>177</v>
      </c>
      <c r="F26" s="402"/>
      <c r="G26" s="402"/>
      <c r="H26" s="402"/>
      <c r="I26" s="402"/>
      <c r="J26" s="402"/>
      <c r="K26" s="403"/>
      <c r="L26" s="404">
        <v>1</v>
      </c>
      <c r="M26" s="405"/>
      <c r="N26" s="405"/>
      <c r="O26" s="405"/>
      <c r="P26" s="406"/>
      <c r="Q26" s="404">
        <v>5530</v>
      </c>
      <c r="R26" s="405"/>
      <c r="S26" s="405"/>
      <c r="T26" s="405"/>
      <c r="U26" s="405"/>
      <c r="V26" s="406"/>
      <c r="W26" s="470"/>
      <c r="X26" s="461"/>
      <c r="Y26" s="462"/>
      <c r="Z26" s="401" t="s">
        <v>178</v>
      </c>
      <c r="AA26" s="483"/>
      <c r="AB26" s="483"/>
      <c r="AC26" s="483"/>
      <c r="AD26" s="483"/>
      <c r="AE26" s="483"/>
      <c r="AF26" s="483"/>
      <c r="AG26" s="484"/>
      <c r="AH26" s="404" t="s">
        <v>137</v>
      </c>
      <c r="AI26" s="405"/>
      <c r="AJ26" s="405"/>
      <c r="AK26" s="405"/>
      <c r="AL26" s="406"/>
      <c r="AM26" s="404" t="s">
        <v>137</v>
      </c>
      <c r="AN26" s="405"/>
      <c r="AO26" s="405"/>
      <c r="AP26" s="405"/>
      <c r="AQ26" s="405"/>
      <c r="AR26" s="406"/>
      <c r="AS26" s="404" t="s">
        <v>137</v>
      </c>
      <c r="AT26" s="405"/>
      <c r="AU26" s="405"/>
      <c r="AV26" s="405"/>
      <c r="AW26" s="405"/>
      <c r="AX26" s="407"/>
      <c r="AY26" s="437" t="s">
        <v>179</v>
      </c>
      <c r="AZ26" s="438"/>
      <c r="BA26" s="438"/>
      <c r="BB26" s="438"/>
      <c r="BC26" s="438"/>
      <c r="BD26" s="438"/>
      <c r="BE26" s="438"/>
      <c r="BF26" s="438"/>
      <c r="BG26" s="438"/>
      <c r="BH26" s="438"/>
      <c r="BI26" s="438"/>
      <c r="BJ26" s="438"/>
      <c r="BK26" s="438"/>
      <c r="BL26" s="438"/>
      <c r="BM26" s="439"/>
      <c r="BN26" s="428" t="s">
        <v>137</v>
      </c>
      <c r="BO26" s="429"/>
      <c r="BP26" s="429"/>
      <c r="BQ26" s="429"/>
      <c r="BR26" s="429"/>
      <c r="BS26" s="429"/>
      <c r="BT26" s="429"/>
      <c r="BU26" s="430"/>
      <c r="BV26" s="428" t="s">
        <v>137</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c r="A27" s="187"/>
      <c r="B27" s="460"/>
      <c r="C27" s="461"/>
      <c r="D27" s="462"/>
      <c r="E27" s="401" t="s">
        <v>180</v>
      </c>
      <c r="F27" s="402"/>
      <c r="G27" s="402"/>
      <c r="H27" s="402"/>
      <c r="I27" s="402"/>
      <c r="J27" s="402"/>
      <c r="K27" s="403"/>
      <c r="L27" s="404">
        <v>1</v>
      </c>
      <c r="M27" s="405"/>
      <c r="N27" s="405"/>
      <c r="O27" s="405"/>
      <c r="P27" s="406"/>
      <c r="Q27" s="404">
        <v>2720</v>
      </c>
      <c r="R27" s="405"/>
      <c r="S27" s="405"/>
      <c r="T27" s="405"/>
      <c r="U27" s="405"/>
      <c r="V27" s="406"/>
      <c r="W27" s="470"/>
      <c r="X27" s="461"/>
      <c r="Y27" s="462"/>
      <c r="Z27" s="401" t="s">
        <v>181</v>
      </c>
      <c r="AA27" s="402"/>
      <c r="AB27" s="402"/>
      <c r="AC27" s="402"/>
      <c r="AD27" s="402"/>
      <c r="AE27" s="402"/>
      <c r="AF27" s="402"/>
      <c r="AG27" s="403"/>
      <c r="AH27" s="404" t="s">
        <v>137</v>
      </c>
      <c r="AI27" s="405"/>
      <c r="AJ27" s="405"/>
      <c r="AK27" s="405"/>
      <c r="AL27" s="406"/>
      <c r="AM27" s="404" t="s">
        <v>137</v>
      </c>
      <c r="AN27" s="405"/>
      <c r="AO27" s="405"/>
      <c r="AP27" s="405"/>
      <c r="AQ27" s="405"/>
      <c r="AR27" s="406"/>
      <c r="AS27" s="404" t="s">
        <v>137</v>
      </c>
      <c r="AT27" s="405"/>
      <c r="AU27" s="405"/>
      <c r="AV27" s="405"/>
      <c r="AW27" s="405"/>
      <c r="AX27" s="407"/>
      <c r="AY27" s="434" t="s">
        <v>182</v>
      </c>
      <c r="AZ27" s="435"/>
      <c r="BA27" s="435"/>
      <c r="BB27" s="435"/>
      <c r="BC27" s="435"/>
      <c r="BD27" s="435"/>
      <c r="BE27" s="435"/>
      <c r="BF27" s="435"/>
      <c r="BG27" s="435"/>
      <c r="BH27" s="435"/>
      <c r="BI27" s="435"/>
      <c r="BJ27" s="435"/>
      <c r="BK27" s="435"/>
      <c r="BL27" s="435"/>
      <c r="BM27" s="436"/>
      <c r="BN27" s="431">
        <v>333416</v>
      </c>
      <c r="BO27" s="432"/>
      <c r="BP27" s="432"/>
      <c r="BQ27" s="432"/>
      <c r="BR27" s="432"/>
      <c r="BS27" s="432"/>
      <c r="BT27" s="432"/>
      <c r="BU27" s="433"/>
      <c r="BV27" s="431">
        <v>333335</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c r="A28" s="187"/>
      <c r="B28" s="460"/>
      <c r="C28" s="461"/>
      <c r="D28" s="462"/>
      <c r="E28" s="401" t="s">
        <v>183</v>
      </c>
      <c r="F28" s="402"/>
      <c r="G28" s="402"/>
      <c r="H28" s="402"/>
      <c r="I28" s="402"/>
      <c r="J28" s="402"/>
      <c r="K28" s="403"/>
      <c r="L28" s="404">
        <v>1</v>
      </c>
      <c r="M28" s="405"/>
      <c r="N28" s="405"/>
      <c r="O28" s="405"/>
      <c r="P28" s="406"/>
      <c r="Q28" s="404">
        <v>2250</v>
      </c>
      <c r="R28" s="405"/>
      <c r="S28" s="405"/>
      <c r="T28" s="405"/>
      <c r="U28" s="405"/>
      <c r="V28" s="406"/>
      <c r="W28" s="470"/>
      <c r="X28" s="461"/>
      <c r="Y28" s="462"/>
      <c r="Z28" s="401" t="s">
        <v>184</v>
      </c>
      <c r="AA28" s="402"/>
      <c r="AB28" s="402"/>
      <c r="AC28" s="402"/>
      <c r="AD28" s="402"/>
      <c r="AE28" s="402"/>
      <c r="AF28" s="402"/>
      <c r="AG28" s="403"/>
      <c r="AH28" s="404" t="s">
        <v>137</v>
      </c>
      <c r="AI28" s="405"/>
      <c r="AJ28" s="405"/>
      <c r="AK28" s="405"/>
      <c r="AL28" s="406"/>
      <c r="AM28" s="404" t="s">
        <v>137</v>
      </c>
      <c r="AN28" s="405"/>
      <c r="AO28" s="405"/>
      <c r="AP28" s="405"/>
      <c r="AQ28" s="405"/>
      <c r="AR28" s="406"/>
      <c r="AS28" s="404" t="s">
        <v>137</v>
      </c>
      <c r="AT28" s="405"/>
      <c r="AU28" s="405"/>
      <c r="AV28" s="405"/>
      <c r="AW28" s="405"/>
      <c r="AX28" s="407"/>
      <c r="AY28" s="411" t="s">
        <v>185</v>
      </c>
      <c r="AZ28" s="412"/>
      <c r="BA28" s="412"/>
      <c r="BB28" s="413"/>
      <c r="BC28" s="420" t="s">
        <v>47</v>
      </c>
      <c r="BD28" s="421"/>
      <c r="BE28" s="421"/>
      <c r="BF28" s="421"/>
      <c r="BG28" s="421"/>
      <c r="BH28" s="421"/>
      <c r="BI28" s="421"/>
      <c r="BJ28" s="421"/>
      <c r="BK28" s="421"/>
      <c r="BL28" s="421"/>
      <c r="BM28" s="422"/>
      <c r="BN28" s="423">
        <v>3975019</v>
      </c>
      <c r="BO28" s="424"/>
      <c r="BP28" s="424"/>
      <c r="BQ28" s="424"/>
      <c r="BR28" s="424"/>
      <c r="BS28" s="424"/>
      <c r="BT28" s="424"/>
      <c r="BU28" s="425"/>
      <c r="BV28" s="423">
        <v>3596458</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c r="A29" s="187"/>
      <c r="B29" s="460"/>
      <c r="C29" s="461"/>
      <c r="D29" s="462"/>
      <c r="E29" s="401" t="s">
        <v>186</v>
      </c>
      <c r="F29" s="402"/>
      <c r="G29" s="402"/>
      <c r="H29" s="402"/>
      <c r="I29" s="402"/>
      <c r="J29" s="402"/>
      <c r="K29" s="403"/>
      <c r="L29" s="404">
        <v>14</v>
      </c>
      <c r="M29" s="405"/>
      <c r="N29" s="405"/>
      <c r="O29" s="405"/>
      <c r="P29" s="406"/>
      <c r="Q29" s="404">
        <v>2080</v>
      </c>
      <c r="R29" s="405"/>
      <c r="S29" s="405"/>
      <c r="T29" s="405"/>
      <c r="U29" s="405"/>
      <c r="V29" s="406"/>
      <c r="W29" s="471"/>
      <c r="X29" s="472"/>
      <c r="Y29" s="473"/>
      <c r="Z29" s="401" t="s">
        <v>187</v>
      </c>
      <c r="AA29" s="402"/>
      <c r="AB29" s="402"/>
      <c r="AC29" s="402"/>
      <c r="AD29" s="402"/>
      <c r="AE29" s="402"/>
      <c r="AF29" s="402"/>
      <c r="AG29" s="403"/>
      <c r="AH29" s="404">
        <v>156</v>
      </c>
      <c r="AI29" s="405"/>
      <c r="AJ29" s="405"/>
      <c r="AK29" s="405"/>
      <c r="AL29" s="406"/>
      <c r="AM29" s="404">
        <v>447252</v>
      </c>
      <c r="AN29" s="405"/>
      <c r="AO29" s="405"/>
      <c r="AP29" s="405"/>
      <c r="AQ29" s="405"/>
      <c r="AR29" s="406"/>
      <c r="AS29" s="404">
        <v>2867</v>
      </c>
      <c r="AT29" s="405"/>
      <c r="AU29" s="405"/>
      <c r="AV29" s="405"/>
      <c r="AW29" s="405"/>
      <c r="AX29" s="407"/>
      <c r="AY29" s="414"/>
      <c r="AZ29" s="415"/>
      <c r="BA29" s="415"/>
      <c r="BB29" s="416"/>
      <c r="BC29" s="408" t="s">
        <v>188</v>
      </c>
      <c r="BD29" s="409"/>
      <c r="BE29" s="409"/>
      <c r="BF29" s="409"/>
      <c r="BG29" s="409"/>
      <c r="BH29" s="409"/>
      <c r="BI29" s="409"/>
      <c r="BJ29" s="409"/>
      <c r="BK29" s="409"/>
      <c r="BL29" s="409"/>
      <c r="BM29" s="410"/>
      <c r="BN29" s="428">
        <v>858981</v>
      </c>
      <c r="BO29" s="429"/>
      <c r="BP29" s="429"/>
      <c r="BQ29" s="429"/>
      <c r="BR29" s="429"/>
      <c r="BS29" s="429"/>
      <c r="BT29" s="429"/>
      <c r="BU29" s="430"/>
      <c r="BV29" s="428">
        <v>818266</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189</v>
      </c>
      <c r="X30" s="481"/>
      <c r="Y30" s="481"/>
      <c r="Z30" s="481"/>
      <c r="AA30" s="481"/>
      <c r="AB30" s="481"/>
      <c r="AC30" s="481"/>
      <c r="AD30" s="481"/>
      <c r="AE30" s="481"/>
      <c r="AF30" s="481"/>
      <c r="AG30" s="482"/>
      <c r="AH30" s="392">
        <v>92.1</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49</v>
      </c>
      <c r="BD30" s="396"/>
      <c r="BE30" s="396"/>
      <c r="BF30" s="396"/>
      <c r="BG30" s="396"/>
      <c r="BH30" s="396"/>
      <c r="BI30" s="396"/>
      <c r="BJ30" s="396"/>
      <c r="BK30" s="396"/>
      <c r="BL30" s="396"/>
      <c r="BM30" s="397"/>
      <c r="BN30" s="431">
        <v>8001621</v>
      </c>
      <c r="BO30" s="432"/>
      <c r="BP30" s="432"/>
      <c r="BQ30" s="432"/>
      <c r="BR30" s="432"/>
      <c r="BS30" s="432"/>
      <c r="BT30" s="432"/>
      <c r="BU30" s="433"/>
      <c r="BV30" s="431">
        <v>8105956</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391" t="s">
        <v>196</v>
      </c>
      <c r="D33" s="391"/>
      <c r="E33" s="390" t="s">
        <v>197</v>
      </c>
      <c r="F33" s="390"/>
      <c r="G33" s="390"/>
      <c r="H33" s="390"/>
      <c r="I33" s="390"/>
      <c r="J33" s="390"/>
      <c r="K33" s="390"/>
      <c r="L33" s="390"/>
      <c r="M33" s="390"/>
      <c r="N33" s="390"/>
      <c r="O33" s="390"/>
      <c r="P33" s="390"/>
      <c r="Q33" s="390"/>
      <c r="R33" s="390"/>
      <c r="S33" s="390"/>
      <c r="T33" s="216"/>
      <c r="U33" s="391" t="s">
        <v>198</v>
      </c>
      <c r="V33" s="391"/>
      <c r="W33" s="390" t="s">
        <v>197</v>
      </c>
      <c r="X33" s="390"/>
      <c r="Y33" s="390"/>
      <c r="Z33" s="390"/>
      <c r="AA33" s="390"/>
      <c r="AB33" s="390"/>
      <c r="AC33" s="390"/>
      <c r="AD33" s="390"/>
      <c r="AE33" s="390"/>
      <c r="AF33" s="390"/>
      <c r="AG33" s="390"/>
      <c r="AH33" s="390"/>
      <c r="AI33" s="390"/>
      <c r="AJ33" s="390"/>
      <c r="AK33" s="390"/>
      <c r="AL33" s="216"/>
      <c r="AM33" s="391" t="s">
        <v>198</v>
      </c>
      <c r="AN33" s="391"/>
      <c r="AO33" s="390" t="s">
        <v>197</v>
      </c>
      <c r="AP33" s="390"/>
      <c r="AQ33" s="390"/>
      <c r="AR33" s="390"/>
      <c r="AS33" s="390"/>
      <c r="AT33" s="390"/>
      <c r="AU33" s="390"/>
      <c r="AV33" s="390"/>
      <c r="AW33" s="390"/>
      <c r="AX33" s="390"/>
      <c r="AY33" s="390"/>
      <c r="AZ33" s="390"/>
      <c r="BA33" s="390"/>
      <c r="BB33" s="390"/>
      <c r="BC33" s="390"/>
      <c r="BD33" s="217"/>
      <c r="BE33" s="390" t="s">
        <v>199</v>
      </c>
      <c r="BF33" s="390"/>
      <c r="BG33" s="390" t="s">
        <v>200</v>
      </c>
      <c r="BH33" s="390"/>
      <c r="BI33" s="390"/>
      <c r="BJ33" s="390"/>
      <c r="BK33" s="390"/>
      <c r="BL33" s="390"/>
      <c r="BM33" s="390"/>
      <c r="BN33" s="390"/>
      <c r="BO33" s="390"/>
      <c r="BP33" s="390"/>
      <c r="BQ33" s="390"/>
      <c r="BR33" s="390"/>
      <c r="BS33" s="390"/>
      <c r="BT33" s="390"/>
      <c r="BU33" s="390"/>
      <c r="BV33" s="217"/>
      <c r="BW33" s="391" t="s">
        <v>199</v>
      </c>
      <c r="BX33" s="391"/>
      <c r="BY33" s="390" t="s">
        <v>201</v>
      </c>
      <c r="BZ33" s="390"/>
      <c r="CA33" s="390"/>
      <c r="CB33" s="390"/>
      <c r="CC33" s="390"/>
      <c r="CD33" s="390"/>
      <c r="CE33" s="390"/>
      <c r="CF33" s="390"/>
      <c r="CG33" s="390"/>
      <c r="CH33" s="390"/>
      <c r="CI33" s="390"/>
      <c r="CJ33" s="390"/>
      <c r="CK33" s="390"/>
      <c r="CL33" s="390"/>
      <c r="CM33" s="390"/>
      <c r="CN33" s="216"/>
      <c r="CO33" s="391" t="s">
        <v>198</v>
      </c>
      <c r="CP33" s="391"/>
      <c r="CQ33" s="390" t="s">
        <v>202</v>
      </c>
      <c r="CR33" s="390"/>
      <c r="CS33" s="390"/>
      <c r="CT33" s="390"/>
      <c r="CU33" s="390"/>
      <c r="CV33" s="390"/>
      <c r="CW33" s="390"/>
      <c r="CX33" s="390"/>
      <c r="CY33" s="390"/>
      <c r="CZ33" s="390"/>
      <c r="DA33" s="390"/>
      <c r="DB33" s="390"/>
      <c r="DC33" s="390"/>
      <c r="DD33" s="390"/>
      <c r="DE33" s="390"/>
      <c r="DF33" s="216"/>
      <c r="DG33" s="389" t="s">
        <v>203</v>
      </c>
      <c r="DH33" s="389"/>
      <c r="DI33" s="218"/>
      <c r="DJ33" s="186"/>
      <c r="DK33" s="186"/>
      <c r="DL33" s="186"/>
      <c r="DM33" s="186"/>
      <c r="DN33" s="186"/>
      <c r="DO33" s="186"/>
    </row>
    <row r="34" spans="1:119" ht="32.25" customHeight="1">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3</v>
      </c>
      <c r="V34" s="387"/>
      <c r="W34" s="386" t="str">
        <f>IF('各会計、関係団体の財政状況及び健全化判断比率'!B28="","",'各会計、関係団体の財政状況及び健全化判断比率'!B28)</f>
        <v>国民健康保険（事業）特別会計</v>
      </c>
      <c r="X34" s="386"/>
      <c r="Y34" s="386"/>
      <c r="Z34" s="386"/>
      <c r="AA34" s="386"/>
      <c r="AB34" s="386"/>
      <c r="AC34" s="386"/>
      <c r="AD34" s="386"/>
      <c r="AE34" s="386"/>
      <c r="AF34" s="386"/>
      <c r="AG34" s="386"/>
      <c r="AH34" s="386"/>
      <c r="AI34" s="386"/>
      <c r="AJ34" s="386"/>
      <c r="AK34" s="386"/>
      <c r="AL34" s="214"/>
      <c r="AM34" s="387">
        <f>IF(AO34="","",MAX(C34:D43,U34:V43)+1)</f>
        <v>8</v>
      </c>
      <c r="AN34" s="387"/>
      <c r="AO34" s="386" t="str">
        <f>IF('各会計、関係団体の財政状況及び健全化判断比率'!B33="","",'各会計、関係団体の財政状況及び健全化判断比率'!B33)</f>
        <v>水道事業会計</v>
      </c>
      <c r="AP34" s="386"/>
      <c r="AQ34" s="386"/>
      <c r="AR34" s="386"/>
      <c r="AS34" s="386"/>
      <c r="AT34" s="386"/>
      <c r="AU34" s="386"/>
      <c r="AV34" s="386"/>
      <c r="AW34" s="386"/>
      <c r="AX34" s="386"/>
      <c r="AY34" s="386"/>
      <c r="AZ34" s="386"/>
      <c r="BA34" s="386"/>
      <c r="BB34" s="386"/>
      <c r="BC34" s="386"/>
      <c r="BD34" s="214"/>
      <c r="BE34" s="387">
        <f>IF(BG34="","",MAX(C34:D43,U34:V43,AM34:AN43)+1)</f>
        <v>9</v>
      </c>
      <c r="BF34" s="387"/>
      <c r="BG34" s="386" t="str">
        <f>IF('各会計、関係団体の財政状況及び健全化判断比率'!B34="","",'各会計、関係団体の財政状況及び健全化判断比率'!B34)</f>
        <v>風力発電事業特別会計</v>
      </c>
      <c r="BH34" s="386"/>
      <c r="BI34" s="386"/>
      <c r="BJ34" s="386"/>
      <c r="BK34" s="386"/>
      <c r="BL34" s="386"/>
      <c r="BM34" s="386"/>
      <c r="BN34" s="386"/>
      <c r="BO34" s="386"/>
      <c r="BP34" s="386"/>
      <c r="BQ34" s="386"/>
      <c r="BR34" s="386"/>
      <c r="BS34" s="386"/>
      <c r="BT34" s="386"/>
      <c r="BU34" s="386"/>
      <c r="BV34" s="214"/>
      <c r="BW34" s="387">
        <f>IF(BY34="","",MAX(C34:D43,U34:V43,AM34:AN43,BE34:BF43)+1)</f>
        <v>14</v>
      </c>
      <c r="BX34" s="387"/>
      <c r="BY34" s="386" t="str">
        <f>IF('各会計、関係団体の財政状況及び健全化判断比率'!B68="","",'各会計、関係団体の財政状況及び健全化判断比率'!B68)</f>
        <v>愛媛県市町総合事務組合(退職手当事業分)</v>
      </c>
      <c r="BZ34" s="386"/>
      <c r="CA34" s="386"/>
      <c r="CB34" s="386"/>
      <c r="CC34" s="386"/>
      <c r="CD34" s="386"/>
      <c r="CE34" s="386"/>
      <c r="CF34" s="386"/>
      <c r="CG34" s="386"/>
      <c r="CH34" s="386"/>
      <c r="CI34" s="386"/>
      <c r="CJ34" s="386"/>
      <c r="CK34" s="386"/>
      <c r="CL34" s="386"/>
      <c r="CM34" s="386"/>
      <c r="CN34" s="214"/>
      <c r="CO34" s="387">
        <f>IF(CQ34="","",MAX(C34:D43,U34:V43,AM34:AN43,BE34:BF43,BW34:BX43)+1)</f>
        <v>24</v>
      </c>
      <c r="CP34" s="387"/>
      <c r="CQ34" s="386" t="str">
        <f>IF('各会計、関係団体の財政状況及び健全化判断比率'!BS7="","",'各会計、関係団体の財政状況及び健全化判断比率'!BS7)</f>
        <v>クリエイト伊方</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c r="A35" s="187"/>
      <c r="B35" s="213"/>
      <c r="C35" s="387">
        <f>IF(E35="","",C34+1)</f>
        <v>2</v>
      </c>
      <c r="D35" s="387"/>
      <c r="E35" s="386" t="str">
        <f>IF('各会計、関係団体の財政状況及び健全化判断比率'!B8="","",'各会計、関係団体の財政状況及び健全化判断比率'!B8)</f>
        <v>学校給食特別会計</v>
      </c>
      <c r="F35" s="386"/>
      <c r="G35" s="386"/>
      <c r="H35" s="386"/>
      <c r="I35" s="386"/>
      <c r="J35" s="386"/>
      <c r="K35" s="386"/>
      <c r="L35" s="386"/>
      <c r="M35" s="386"/>
      <c r="N35" s="386"/>
      <c r="O35" s="386"/>
      <c r="P35" s="386"/>
      <c r="Q35" s="386"/>
      <c r="R35" s="386"/>
      <c r="S35" s="386"/>
      <c r="T35" s="214"/>
      <c r="U35" s="387">
        <f>IF(W35="","",U34+1)</f>
        <v>4</v>
      </c>
      <c r="V35" s="387"/>
      <c r="W35" s="386" t="str">
        <f>IF('各会計、関係団体の財政状況及び健全化判断比率'!B29="","",'各会計、関係団体の財政状況及び健全化判断比率'!B29)</f>
        <v>国民健康保険（直診）特別会計</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f t="shared" ref="BE35:BE43" si="1">IF(BG35="","",BE34+1)</f>
        <v>10</v>
      </c>
      <c r="BF35" s="387"/>
      <c r="BG35" s="386" t="str">
        <f>IF('各会計、関係団体の財政状況及び健全化判断比率'!B35="","",'各会計、関係団体の財政状況及び健全化判断比率'!B35)</f>
        <v>港湾整備事業特別会計</v>
      </c>
      <c r="BH35" s="386"/>
      <c r="BI35" s="386"/>
      <c r="BJ35" s="386"/>
      <c r="BK35" s="386"/>
      <c r="BL35" s="386"/>
      <c r="BM35" s="386"/>
      <c r="BN35" s="386"/>
      <c r="BO35" s="386"/>
      <c r="BP35" s="386"/>
      <c r="BQ35" s="386"/>
      <c r="BR35" s="386"/>
      <c r="BS35" s="386"/>
      <c r="BT35" s="386"/>
      <c r="BU35" s="386"/>
      <c r="BV35" s="214"/>
      <c r="BW35" s="387">
        <f t="shared" ref="BW35:BW43" si="2">IF(BY35="","",BW34+1)</f>
        <v>15</v>
      </c>
      <c r="BX35" s="387"/>
      <c r="BY35" s="386" t="str">
        <f>IF('各会計、関係団体の財政状況及び健全化判断比率'!B69="","",'各会計、関係団体の財政状況及び健全化判断比率'!B69)</f>
        <v>愛媛県市町総合事務組合(消防補償事業分)</v>
      </c>
      <c r="BZ35" s="386"/>
      <c r="CA35" s="386"/>
      <c r="CB35" s="386"/>
      <c r="CC35" s="386"/>
      <c r="CD35" s="386"/>
      <c r="CE35" s="386"/>
      <c r="CF35" s="386"/>
      <c r="CG35" s="386"/>
      <c r="CH35" s="386"/>
      <c r="CI35" s="386"/>
      <c r="CJ35" s="386"/>
      <c r="CK35" s="386"/>
      <c r="CL35" s="386"/>
      <c r="CM35" s="386"/>
      <c r="CN35" s="214"/>
      <c r="CO35" s="387" t="str">
        <f t="shared" ref="CO35:CO43" si="3">IF(CQ35="","",CO34+1)</f>
        <v/>
      </c>
      <c r="CP35" s="387"/>
      <c r="CQ35" s="386" t="str">
        <f>IF('各会計、関係団体の財政状況及び健全化判断比率'!BS8="","",'各会計、関係団体の財政状況及び健全化判断比率'!BS8)</f>
        <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5</v>
      </c>
      <c r="V36" s="387"/>
      <c r="W36" s="386" t="str">
        <f>IF('各会計、関係団体の財政状況及び健全化判断比率'!B30="","",'各会計、関係団体の財政状況及び健全化判断比率'!B30)</f>
        <v>後期高齢者医療保険特別会計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f t="shared" si="1"/>
        <v>11</v>
      </c>
      <c r="BF36" s="387"/>
      <c r="BG36" s="386" t="str">
        <f>IF('各会計、関係団体の財政状況及び健全化判断比率'!B36="","",'各会計、関係団体の財政状況及び健全化判断比率'!B36)</f>
        <v>公共下水道事業特別会計</v>
      </c>
      <c r="BH36" s="386"/>
      <c r="BI36" s="386"/>
      <c r="BJ36" s="386"/>
      <c r="BK36" s="386"/>
      <c r="BL36" s="386"/>
      <c r="BM36" s="386"/>
      <c r="BN36" s="386"/>
      <c r="BO36" s="386"/>
      <c r="BP36" s="386"/>
      <c r="BQ36" s="386"/>
      <c r="BR36" s="386"/>
      <c r="BS36" s="386"/>
      <c r="BT36" s="386"/>
      <c r="BU36" s="386"/>
      <c r="BV36" s="214"/>
      <c r="BW36" s="387">
        <f t="shared" si="2"/>
        <v>16</v>
      </c>
      <c r="BX36" s="387"/>
      <c r="BY36" s="386" t="str">
        <f>IF('各会計、関係団体の財政状況及び健全化判断比率'!B70="","",'各会計、関係団体の財政状況及び健全化判断比率'!B70)</f>
        <v>愛媛県市町総合事務組合(交通災害事業分)</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f t="shared" si="4"/>
        <v>6</v>
      </c>
      <c r="V37" s="387"/>
      <c r="W37" s="386" t="str">
        <f>IF('各会計、関係団体の財政状況及び健全化判断比率'!B31="","",'各会計、関係団体の財政状況及び健全化判断比率'!B31)</f>
        <v>介護保険（保険）特別会計</v>
      </c>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f t="shared" si="1"/>
        <v>12</v>
      </c>
      <c r="BF37" s="387"/>
      <c r="BG37" s="386" t="str">
        <f>IF('各会計、関係団体の財政状況及び健全化判断比率'!B37="","",'各会計、関係団体の財政状況及び健全化判断比率'!B37)</f>
        <v>小規模下水道事業特別会計</v>
      </c>
      <c r="BH37" s="386"/>
      <c r="BI37" s="386"/>
      <c r="BJ37" s="386"/>
      <c r="BK37" s="386"/>
      <c r="BL37" s="386"/>
      <c r="BM37" s="386"/>
      <c r="BN37" s="386"/>
      <c r="BO37" s="386"/>
      <c r="BP37" s="386"/>
      <c r="BQ37" s="386"/>
      <c r="BR37" s="386"/>
      <c r="BS37" s="386"/>
      <c r="BT37" s="386"/>
      <c r="BU37" s="386"/>
      <c r="BV37" s="214"/>
      <c r="BW37" s="387">
        <f t="shared" si="2"/>
        <v>17</v>
      </c>
      <c r="BX37" s="387"/>
      <c r="BY37" s="386" t="str">
        <f>IF('各会計、関係団体の財政状況及び健全化判断比率'!B71="","",'各会計、関係団体の財政状況及び健全化判断比率'!B71)</f>
        <v>愛媛県市町総合事務組合(自治会館事業分)</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f t="shared" si="4"/>
        <v>7</v>
      </c>
      <c r="V38" s="387"/>
      <c r="W38" s="386" t="str">
        <f>IF('各会計、関係団体の財政状況及び健全化判断比率'!B32="","",'各会計、関係団体の財政状況及び健全化判断比率'!B32)</f>
        <v>介護保険（サービス）特別会計</v>
      </c>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f t="shared" si="1"/>
        <v>13</v>
      </c>
      <c r="BF38" s="387"/>
      <c r="BG38" s="386" t="str">
        <f>IF('各会計、関係団体の財政状況及び健全化判断比率'!B38="","",'各会計、関係団体の財政状況及び健全化判断比率'!B38)</f>
        <v>特定地域生活排水処理事業特別会計</v>
      </c>
      <c r="BH38" s="386"/>
      <c r="BI38" s="386"/>
      <c r="BJ38" s="386"/>
      <c r="BK38" s="386"/>
      <c r="BL38" s="386"/>
      <c r="BM38" s="386"/>
      <c r="BN38" s="386"/>
      <c r="BO38" s="386"/>
      <c r="BP38" s="386"/>
      <c r="BQ38" s="386"/>
      <c r="BR38" s="386"/>
      <c r="BS38" s="386"/>
      <c r="BT38" s="386"/>
      <c r="BU38" s="386"/>
      <c r="BV38" s="214"/>
      <c r="BW38" s="387">
        <f t="shared" si="2"/>
        <v>18</v>
      </c>
      <c r="BX38" s="387"/>
      <c r="BY38" s="386" t="str">
        <f>IF('各会計、関係団体の財政状況及び健全化判断比率'!B72="","",'各会計、関係団体の財政状況及び健全化判断比率'!B72)</f>
        <v>愛媛県市町総合事務組合(議員公務災害業分)</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19</v>
      </c>
      <c r="BX39" s="387"/>
      <c r="BY39" s="386" t="str">
        <f>IF('各会計、関係団体の財政状況及び健全化判断比率'!B73="","",'各会計、関係団体の財政状況及び健全化判断比率'!B73)</f>
        <v>愛媛県市町総合事務組合(共通経費分)</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20</v>
      </c>
      <c r="BX40" s="387"/>
      <c r="BY40" s="386" t="str">
        <f>IF('各会計、関係団体の財政状況及び健全化判断比率'!B74="","",'各会計、関係団体の財政状況及び健全化判断比率'!B74)</f>
        <v>八幡浜地区施設事務組合（一般会計）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21</v>
      </c>
      <c r="BX41" s="387"/>
      <c r="BY41" s="386" t="str">
        <f>IF('各会計、関係団体の財政状況及び健全化判断比率'!B75="","",'各会計、関係団体の財政状況及び健全化判断比率'!B75)</f>
        <v>八幡浜地区施設事務組合（消防事業特別会計）</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f t="shared" si="2"/>
        <v>22</v>
      </c>
      <c r="BX42" s="387"/>
      <c r="BY42" s="386" t="str">
        <f>IF('各会計、関係団体の財政状況及び健全化判断比率'!B76="","",'各会計、関係団体の財政状況及び健全化判断比率'!B76)</f>
        <v>八幡浜地区施設事務組合（一次救急休日・夜間診療所事業特別会計）</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f t="shared" si="2"/>
        <v>23</v>
      </c>
      <c r="BX43" s="387"/>
      <c r="BY43" s="386" t="str">
        <f>IF('各会計、関係団体の財政状況及び健全化判断比率'!B77="","",'各会計、関係団体の財政状況及び健全化判断比率'!B77)</f>
        <v>八幡浜地区施設事務組合（し尿処理事業特別会計）</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208</v>
      </c>
    </row>
    <row r="50" spans="5:5">
      <c r="E50" s="188" t="s">
        <v>209</v>
      </c>
    </row>
    <row r="51" spans="5:5">
      <c r="E51" s="188" t="s">
        <v>210</v>
      </c>
    </row>
    <row r="52" spans="5:5">
      <c r="E52" s="188" t="s">
        <v>211</v>
      </c>
    </row>
    <row r="53" spans="5:5"/>
    <row r="54" spans="5:5"/>
    <row r="55" spans="5:5"/>
    <row r="56" spans="5:5"/>
  </sheetData>
  <sheetProtection algorithmName="SHA-512" hashValue="TRXZ0eXQXgchKgLNUseqLbgBRpsKOb0XMF0NJPItyyCZUKWiS4Wl/M8ACYeEMfAtT6MlzN9hfWc2wACXTkTACA==" saltValue="6WWzEPv2l/9ZWdR3nT6RH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7" zoomScale="85" zoomScaleNormal="85" zoomScaleSheetLayoutView="100" workbookViewId="0">
      <selection activeCell="CQ34" sqref="CQ34:DE34"/>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569</v>
      </c>
      <c r="G33" s="29" t="s">
        <v>570</v>
      </c>
      <c r="H33" s="29" t="s">
        <v>571</v>
      </c>
      <c r="I33" s="29" t="s">
        <v>572</v>
      </c>
      <c r="J33" s="30" t="s">
        <v>573</v>
      </c>
      <c r="K33" s="22"/>
      <c r="L33" s="22"/>
      <c r="M33" s="22"/>
      <c r="N33" s="22"/>
      <c r="O33" s="22"/>
      <c r="P33" s="22"/>
    </row>
    <row r="34" spans="1:16" ht="39" customHeight="1">
      <c r="A34" s="22"/>
      <c r="B34" s="31"/>
      <c r="C34" s="1210" t="s">
        <v>574</v>
      </c>
      <c r="D34" s="1210"/>
      <c r="E34" s="1211"/>
      <c r="F34" s="32">
        <v>2.66</v>
      </c>
      <c r="G34" s="33">
        <v>1.39</v>
      </c>
      <c r="H34" s="33">
        <v>7.83</v>
      </c>
      <c r="I34" s="33">
        <v>13.75</v>
      </c>
      <c r="J34" s="34">
        <v>9.4600000000000009</v>
      </c>
      <c r="K34" s="22"/>
      <c r="L34" s="22"/>
      <c r="M34" s="22"/>
      <c r="N34" s="22"/>
      <c r="O34" s="22"/>
      <c r="P34" s="22"/>
    </row>
    <row r="35" spans="1:16" ht="39" customHeight="1">
      <c r="A35" s="22"/>
      <c r="B35" s="35"/>
      <c r="C35" s="1204" t="s">
        <v>575</v>
      </c>
      <c r="D35" s="1205"/>
      <c r="E35" s="1206"/>
      <c r="F35" s="36">
        <v>1.58</v>
      </c>
      <c r="G35" s="37">
        <v>1.81</v>
      </c>
      <c r="H35" s="37">
        <v>2.17</v>
      </c>
      <c r="I35" s="37">
        <v>2.92</v>
      </c>
      <c r="J35" s="38">
        <v>3.31</v>
      </c>
      <c r="K35" s="22"/>
      <c r="L35" s="22"/>
      <c r="M35" s="22"/>
      <c r="N35" s="22"/>
      <c r="O35" s="22"/>
      <c r="P35" s="22"/>
    </row>
    <row r="36" spans="1:16" ht="39" customHeight="1">
      <c r="A36" s="22"/>
      <c r="B36" s="35"/>
      <c r="C36" s="1204" t="s">
        <v>576</v>
      </c>
      <c r="D36" s="1205"/>
      <c r="E36" s="1206"/>
      <c r="F36" s="36">
        <v>0.68</v>
      </c>
      <c r="G36" s="37">
        <v>0.69</v>
      </c>
      <c r="H36" s="37">
        <v>0.94</v>
      </c>
      <c r="I36" s="37">
        <v>1.22</v>
      </c>
      <c r="J36" s="38">
        <v>1.53</v>
      </c>
      <c r="K36" s="22"/>
      <c r="L36" s="22"/>
      <c r="M36" s="22"/>
      <c r="N36" s="22"/>
      <c r="O36" s="22"/>
      <c r="P36" s="22"/>
    </row>
    <row r="37" spans="1:16" ht="39" customHeight="1">
      <c r="A37" s="22"/>
      <c r="B37" s="35"/>
      <c r="C37" s="1204" t="s">
        <v>577</v>
      </c>
      <c r="D37" s="1205"/>
      <c r="E37" s="1206"/>
      <c r="F37" s="36">
        <v>0.16</v>
      </c>
      <c r="G37" s="37">
        <v>0.59</v>
      </c>
      <c r="H37" s="37">
        <v>0.71</v>
      </c>
      <c r="I37" s="37">
        <v>0.78</v>
      </c>
      <c r="J37" s="38">
        <v>0.98</v>
      </c>
      <c r="K37" s="22"/>
      <c r="L37" s="22"/>
      <c r="M37" s="22"/>
      <c r="N37" s="22"/>
      <c r="O37" s="22"/>
      <c r="P37" s="22"/>
    </row>
    <row r="38" spans="1:16" ht="39" customHeight="1">
      <c r="A38" s="22"/>
      <c r="B38" s="35"/>
      <c r="C38" s="1204" t="s">
        <v>578</v>
      </c>
      <c r="D38" s="1205"/>
      <c r="E38" s="1206"/>
      <c r="F38" s="36">
        <v>0.63</v>
      </c>
      <c r="G38" s="37">
        <v>0.8</v>
      </c>
      <c r="H38" s="37">
        <v>0.62</v>
      </c>
      <c r="I38" s="37">
        <v>0.43</v>
      </c>
      <c r="J38" s="38">
        <v>0.38</v>
      </c>
      <c r="K38" s="22"/>
      <c r="L38" s="22"/>
      <c r="M38" s="22"/>
      <c r="N38" s="22"/>
      <c r="O38" s="22"/>
      <c r="P38" s="22"/>
    </row>
    <row r="39" spans="1:16" ht="39" customHeight="1">
      <c r="A39" s="22"/>
      <c r="B39" s="35"/>
      <c r="C39" s="1204" t="s">
        <v>579</v>
      </c>
      <c r="D39" s="1205"/>
      <c r="E39" s="1206"/>
      <c r="F39" s="36">
        <v>0.44</v>
      </c>
      <c r="G39" s="37">
        <v>0.44</v>
      </c>
      <c r="H39" s="37">
        <v>0.5</v>
      </c>
      <c r="I39" s="37">
        <v>0.68</v>
      </c>
      <c r="J39" s="38">
        <v>0.15</v>
      </c>
      <c r="K39" s="22"/>
      <c r="L39" s="22"/>
      <c r="M39" s="22"/>
      <c r="N39" s="22"/>
      <c r="O39" s="22"/>
      <c r="P39" s="22"/>
    </row>
    <row r="40" spans="1:16" ht="39" customHeight="1">
      <c r="A40" s="22"/>
      <c r="B40" s="35"/>
      <c r="C40" s="1204" t="s">
        <v>580</v>
      </c>
      <c r="D40" s="1205"/>
      <c r="E40" s="1206"/>
      <c r="F40" s="36">
        <v>0</v>
      </c>
      <c r="G40" s="37">
        <v>0</v>
      </c>
      <c r="H40" s="37">
        <v>0</v>
      </c>
      <c r="I40" s="37">
        <v>0</v>
      </c>
      <c r="J40" s="38">
        <v>0</v>
      </c>
      <c r="K40" s="22"/>
      <c r="L40" s="22"/>
      <c r="M40" s="22"/>
      <c r="N40" s="22"/>
      <c r="O40" s="22"/>
      <c r="P40" s="22"/>
    </row>
    <row r="41" spans="1:16" ht="39" customHeight="1">
      <c r="A41" s="22"/>
      <c r="B41" s="35"/>
      <c r="C41" s="1204" t="s">
        <v>581</v>
      </c>
      <c r="D41" s="1205"/>
      <c r="E41" s="1206"/>
      <c r="F41" s="36">
        <v>0</v>
      </c>
      <c r="G41" s="37">
        <v>0</v>
      </c>
      <c r="H41" s="37">
        <v>0</v>
      </c>
      <c r="I41" s="37">
        <v>0</v>
      </c>
      <c r="J41" s="38">
        <v>0</v>
      </c>
      <c r="K41" s="22"/>
      <c r="L41" s="22"/>
      <c r="M41" s="22"/>
      <c r="N41" s="22"/>
      <c r="O41" s="22"/>
      <c r="P41" s="22"/>
    </row>
    <row r="42" spans="1:16" ht="39" customHeight="1">
      <c r="A42" s="22"/>
      <c r="B42" s="39"/>
      <c r="C42" s="1204" t="s">
        <v>582</v>
      </c>
      <c r="D42" s="1205"/>
      <c r="E42" s="1206"/>
      <c r="F42" s="36" t="s">
        <v>527</v>
      </c>
      <c r="G42" s="37" t="s">
        <v>527</v>
      </c>
      <c r="H42" s="37" t="s">
        <v>527</v>
      </c>
      <c r="I42" s="37" t="s">
        <v>527</v>
      </c>
      <c r="J42" s="38" t="s">
        <v>527</v>
      </c>
      <c r="K42" s="22"/>
      <c r="L42" s="22"/>
      <c r="M42" s="22"/>
      <c r="N42" s="22"/>
      <c r="O42" s="22"/>
      <c r="P42" s="22"/>
    </row>
    <row r="43" spans="1:16" ht="39" customHeight="1" thickBot="1">
      <c r="A43" s="22"/>
      <c r="B43" s="40"/>
      <c r="C43" s="1207" t="s">
        <v>583</v>
      </c>
      <c r="D43" s="1208"/>
      <c r="E43" s="1209"/>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wYIujrjqTYYbaSA9GAoUyQb4LuMZnFjzt/ogVxU+SdaJUOOEoL+965SkpqQUkXZtbfs2miqhjQt966CfPiGd9A==" saltValue="mwQDMNnh5Ip+iJImpx0J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34" zoomScale="85" zoomScaleNormal="85" zoomScaleSheetLayoutView="55" workbookViewId="0">
      <selection activeCell="CQ34" sqref="CQ34:DE34"/>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c r="A45" s="48"/>
      <c r="B45" s="1230" t="s">
        <v>11</v>
      </c>
      <c r="C45" s="1231"/>
      <c r="D45" s="58"/>
      <c r="E45" s="1236" t="s">
        <v>12</v>
      </c>
      <c r="F45" s="1236"/>
      <c r="G45" s="1236"/>
      <c r="H45" s="1236"/>
      <c r="I45" s="1236"/>
      <c r="J45" s="1237"/>
      <c r="K45" s="59">
        <v>1188</v>
      </c>
      <c r="L45" s="60">
        <v>1113</v>
      </c>
      <c r="M45" s="60">
        <v>1044</v>
      </c>
      <c r="N45" s="60">
        <v>1003</v>
      </c>
      <c r="O45" s="61">
        <v>948</v>
      </c>
      <c r="P45" s="48"/>
      <c r="Q45" s="48"/>
      <c r="R45" s="48"/>
      <c r="S45" s="48"/>
      <c r="T45" s="48"/>
      <c r="U45" s="48"/>
    </row>
    <row r="46" spans="1:21" ht="30.75" customHeight="1">
      <c r="A46" s="48"/>
      <c r="B46" s="1232"/>
      <c r="C46" s="1233"/>
      <c r="D46" s="62"/>
      <c r="E46" s="1214" t="s">
        <v>13</v>
      </c>
      <c r="F46" s="1214"/>
      <c r="G46" s="1214"/>
      <c r="H46" s="1214"/>
      <c r="I46" s="1214"/>
      <c r="J46" s="1215"/>
      <c r="K46" s="63" t="s">
        <v>527</v>
      </c>
      <c r="L46" s="64" t="s">
        <v>527</v>
      </c>
      <c r="M46" s="64" t="s">
        <v>527</v>
      </c>
      <c r="N46" s="64" t="s">
        <v>527</v>
      </c>
      <c r="O46" s="65" t="s">
        <v>527</v>
      </c>
      <c r="P46" s="48"/>
      <c r="Q46" s="48"/>
      <c r="R46" s="48"/>
      <c r="S46" s="48"/>
      <c r="T46" s="48"/>
      <c r="U46" s="48"/>
    </row>
    <row r="47" spans="1:21" ht="30.75" customHeight="1">
      <c r="A47" s="48"/>
      <c r="B47" s="1232"/>
      <c r="C47" s="1233"/>
      <c r="D47" s="62"/>
      <c r="E47" s="1214" t="s">
        <v>14</v>
      </c>
      <c r="F47" s="1214"/>
      <c r="G47" s="1214"/>
      <c r="H47" s="1214"/>
      <c r="I47" s="1214"/>
      <c r="J47" s="1215"/>
      <c r="K47" s="63" t="s">
        <v>527</v>
      </c>
      <c r="L47" s="64" t="s">
        <v>527</v>
      </c>
      <c r="M47" s="64" t="s">
        <v>527</v>
      </c>
      <c r="N47" s="64" t="s">
        <v>527</v>
      </c>
      <c r="O47" s="65" t="s">
        <v>527</v>
      </c>
      <c r="P47" s="48"/>
      <c r="Q47" s="48"/>
      <c r="R47" s="48"/>
      <c r="S47" s="48"/>
      <c r="T47" s="48"/>
      <c r="U47" s="48"/>
    </row>
    <row r="48" spans="1:21" ht="30.75" customHeight="1">
      <c r="A48" s="48"/>
      <c r="B48" s="1232"/>
      <c r="C48" s="1233"/>
      <c r="D48" s="62"/>
      <c r="E48" s="1214" t="s">
        <v>15</v>
      </c>
      <c r="F48" s="1214"/>
      <c r="G48" s="1214"/>
      <c r="H48" s="1214"/>
      <c r="I48" s="1214"/>
      <c r="J48" s="1215"/>
      <c r="K48" s="63">
        <v>197</v>
      </c>
      <c r="L48" s="64">
        <v>210</v>
      </c>
      <c r="M48" s="64">
        <v>212</v>
      </c>
      <c r="N48" s="64">
        <v>209</v>
      </c>
      <c r="O48" s="65">
        <v>204</v>
      </c>
      <c r="P48" s="48"/>
      <c r="Q48" s="48"/>
      <c r="R48" s="48"/>
      <c r="S48" s="48"/>
      <c r="T48" s="48"/>
      <c r="U48" s="48"/>
    </row>
    <row r="49" spans="1:21" ht="30.75" customHeight="1">
      <c r="A49" s="48"/>
      <c r="B49" s="1232"/>
      <c r="C49" s="1233"/>
      <c r="D49" s="62"/>
      <c r="E49" s="1214" t="s">
        <v>16</v>
      </c>
      <c r="F49" s="1214"/>
      <c r="G49" s="1214"/>
      <c r="H49" s="1214"/>
      <c r="I49" s="1214"/>
      <c r="J49" s="1215"/>
      <c r="K49" s="63">
        <v>0</v>
      </c>
      <c r="L49" s="64">
        <v>1</v>
      </c>
      <c r="M49" s="64">
        <v>1</v>
      </c>
      <c r="N49" s="64">
        <v>1</v>
      </c>
      <c r="O49" s="65">
        <v>1</v>
      </c>
      <c r="P49" s="48"/>
      <c r="Q49" s="48"/>
      <c r="R49" s="48"/>
      <c r="S49" s="48"/>
      <c r="T49" s="48"/>
      <c r="U49" s="48"/>
    </row>
    <row r="50" spans="1:21" ht="30.75" customHeight="1">
      <c r="A50" s="48"/>
      <c r="B50" s="1232"/>
      <c r="C50" s="1233"/>
      <c r="D50" s="62"/>
      <c r="E50" s="1214" t="s">
        <v>17</v>
      </c>
      <c r="F50" s="1214"/>
      <c r="G50" s="1214"/>
      <c r="H50" s="1214"/>
      <c r="I50" s="1214"/>
      <c r="J50" s="1215"/>
      <c r="K50" s="63">
        <v>20</v>
      </c>
      <c r="L50" s="64">
        <v>19</v>
      </c>
      <c r="M50" s="64">
        <v>19</v>
      </c>
      <c r="N50" s="64">
        <v>11</v>
      </c>
      <c r="O50" s="65">
        <v>6</v>
      </c>
      <c r="P50" s="48"/>
      <c r="Q50" s="48"/>
      <c r="R50" s="48"/>
      <c r="S50" s="48"/>
      <c r="T50" s="48"/>
      <c r="U50" s="48"/>
    </row>
    <row r="51" spans="1:21" ht="30.75" customHeight="1">
      <c r="A51" s="48"/>
      <c r="B51" s="1234"/>
      <c r="C51" s="1235"/>
      <c r="D51" s="66"/>
      <c r="E51" s="1214" t="s">
        <v>18</v>
      </c>
      <c r="F51" s="1214"/>
      <c r="G51" s="1214"/>
      <c r="H51" s="1214"/>
      <c r="I51" s="1214"/>
      <c r="J51" s="1215"/>
      <c r="K51" s="63" t="s">
        <v>527</v>
      </c>
      <c r="L51" s="64" t="s">
        <v>527</v>
      </c>
      <c r="M51" s="64" t="s">
        <v>527</v>
      </c>
      <c r="N51" s="64" t="s">
        <v>527</v>
      </c>
      <c r="O51" s="65" t="s">
        <v>527</v>
      </c>
      <c r="P51" s="48"/>
      <c r="Q51" s="48"/>
      <c r="R51" s="48"/>
      <c r="S51" s="48"/>
      <c r="T51" s="48"/>
      <c r="U51" s="48"/>
    </row>
    <row r="52" spans="1:21" ht="30.75" customHeight="1">
      <c r="A52" s="48"/>
      <c r="B52" s="1212" t="s">
        <v>19</v>
      </c>
      <c r="C52" s="1213"/>
      <c r="D52" s="66"/>
      <c r="E52" s="1214" t="s">
        <v>20</v>
      </c>
      <c r="F52" s="1214"/>
      <c r="G52" s="1214"/>
      <c r="H52" s="1214"/>
      <c r="I52" s="1214"/>
      <c r="J52" s="1215"/>
      <c r="K52" s="63">
        <v>1140</v>
      </c>
      <c r="L52" s="64">
        <v>1067</v>
      </c>
      <c r="M52" s="64">
        <v>1012</v>
      </c>
      <c r="N52" s="64">
        <v>976</v>
      </c>
      <c r="O52" s="65">
        <v>925</v>
      </c>
      <c r="P52" s="48"/>
      <c r="Q52" s="48"/>
      <c r="R52" s="48"/>
      <c r="S52" s="48"/>
      <c r="T52" s="48"/>
      <c r="U52" s="48"/>
    </row>
    <row r="53" spans="1:21" ht="30.75" customHeight="1" thickBot="1">
      <c r="A53" s="48"/>
      <c r="B53" s="1216" t="s">
        <v>21</v>
      </c>
      <c r="C53" s="1217"/>
      <c r="D53" s="67"/>
      <c r="E53" s="1218" t="s">
        <v>22</v>
      </c>
      <c r="F53" s="1218"/>
      <c r="G53" s="1218"/>
      <c r="H53" s="1218"/>
      <c r="I53" s="1218"/>
      <c r="J53" s="1219"/>
      <c r="K53" s="68">
        <v>265</v>
      </c>
      <c r="L53" s="69">
        <v>276</v>
      </c>
      <c r="M53" s="69">
        <v>264</v>
      </c>
      <c r="N53" s="69">
        <v>248</v>
      </c>
      <c r="O53" s="70">
        <v>234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c r="B57" s="1220" t="s">
        <v>25</v>
      </c>
      <c r="C57" s="1221"/>
      <c r="D57" s="1224" t="s">
        <v>26</v>
      </c>
      <c r="E57" s="1225"/>
      <c r="F57" s="1225"/>
      <c r="G57" s="1225"/>
      <c r="H57" s="1225"/>
      <c r="I57" s="1225"/>
      <c r="J57" s="1226"/>
      <c r="K57" s="83"/>
      <c r="L57" s="84"/>
      <c r="M57" s="84"/>
      <c r="N57" s="84"/>
      <c r="O57" s="85"/>
    </row>
    <row r="58" spans="1:21" ht="31.5" customHeight="1" thickBot="1">
      <c r="B58" s="1222"/>
      <c r="C58" s="1223"/>
      <c r="D58" s="1227" t="s">
        <v>27</v>
      </c>
      <c r="E58" s="1228"/>
      <c r="F58" s="1228"/>
      <c r="G58" s="1228"/>
      <c r="H58" s="1228"/>
      <c r="I58" s="1228"/>
      <c r="J58" s="122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3fhDJsUqVBQHYe/iq4VnhS1hKVXMyTTE074tQFG9ujAAAJKFbPt4y8Ir0gb4vn12OWKdS1E64mwRxz+l4FPEA==" saltValue="3BJZQ+flwWCjHAgdv5RRk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2" zoomScale="85" zoomScaleNormal="85" zoomScaleSheetLayoutView="100" workbookViewId="0">
      <selection activeCell="CQ34" sqref="CQ34:DE34"/>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569</v>
      </c>
      <c r="J40" s="100" t="s">
        <v>570</v>
      </c>
      <c r="K40" s="100" t="s">
        <v>571</v>
      </c>
      <c r="L40" s="100" t="s">
        <v>572</v>
      </c>
      <c r="M40" s="101" t="s">
        <v>573</v>
      </c>
    </row>
    <row r="41" spans="2:13" ht="27.75" customHeight="1">
      <c r="B41" s="1250" t="s">
        <v>30</v>
      </c>
      <c r="C41" s="1251"/>
      <c r="D41" s="102"/>
      <c r="E41" s="1252" t="s">
        <v>31</v>
      </c>
      <c r="F41" s="1252"/>
      <c r="G41" s="1252"/>
      <c r="H41" s="1253"/>
      <c r="I41" s="103">
        <v>10747</v>
      </c>
      <c r="J41" s="104">
        <v>10595</v>
      </c>
      <c r="K41" s="104">
        <v>10652</v>
      </c>
      <c r="L41" s="104">
        <v>10099</v>
      </c>
      <c r="M41" s="105">
        <v>9506</v>
      </c>
    </row>
    <row r="42" spans="2:13" ht="27.75" customHeight="1">
      <c r="B42" s="1240"/>
      <c r="C42" s="1241"/>
      <c r="D42" s="106"/>
      <c r="E42" s="1244" t="s">
        <v>32</v>
      </c>
      <c r="F42" s="1244"/>
      <c r="G42" s="1244"/>
      <c r="H42" s="1245"/>
      <c r="I42" s="107">
        <v>62</v>
      </c>
      <c r="J42" s="108">
        <v>184</v>
      </c>
      <c r="K42" s="108">
        <v>132</v>
      </c>
      <c r="L42" s="108">
        <v>91</v>
      </c>
      <c r="M42" s="109">
        <v>72</v>
      </c>
    </row>
    <row r="43" spans="2:13" ht="27.75" customHeight="1">
      <c r="B43" s="1240"/>
      <c r="C43" s="1241"/>
      <c r="D43" s="106"/>
      <c r="E43" s="1244" t="s">
        <v>33</v>
      </c>
      <c r="F43" s="1244"/>
      <c r="G43" s="1244"/>
      <c r="H43" s="1245"/>
      <c r="I43" s="107">
        <v>2590</v>
      </c>
      <c r="J43" s="108">
        <v>2624</v>
      </c>
      <c r="K43" s="108">
        <v>2581</v>
      </c>
      <c r="L43" s="108">
        <v>2540</v>
      </c>
      <c r="M43" s="109">
        <v>2362</v>
      </c>
    </row>
    <row r="44" spans="2:13" ht="27.75" customHeight="1">
      <c r="B44" s="1240"/>
      <c r="C44" s="1241"/>
      <c r="D44" s="106"/>
      <c r="E44" s="1244" t="s">
        <v>34</v>
      </c>
      <c r="F44" s="1244"/>
      <c r="G44" s="1244"/>
      <c r="H44" s="1245"/>
      <c r="I44" s="107">
        <v>50</v>
      </c>
      <c r="J44" s="108">
        <v>41</v>
      </c>
      <c r="K44" s="108">
        <v>32</v>
      </c>
      <c r="L44" s="108">
        <v>45</v>
      </c>
      <c r="M44" s="109">
        <v>90</v>
      </c>
    </row>
    <row r="45" spans="2:13" ht="27.75" customHeight="1">
      <c r="B45" s="1240"/>
      <c r="C45" s="1241"/>
      <c r="D45" s="106"/>
      <c r="E45" s="1244" t="s">
        <v>35</v>
      </c>
      <c r="F45" s="1244"/>
      <c r="G45" s="1244"/>
      <c r="H45" s="1245"/>
      <c r="I45" s="107">
        <v>1606</v>
      </c>
      <c r="J45" s="108">
        <v>1478</v>
      </c>
      <c r="K45" s="108">
        <v>1248</v>
      </c>
      <c r="L45" s="108">
        <v>1130</v>
      </c>
      <c r="M45" s="109">
        <v>952</v>
      </c>
    </row>
    <row r="46" spans="2:13" ht="27.75" customHeight="1">
      <c r="B46" s="1240"/>
      <c r="C46" s="1241"/>
      <c r="D46" s="110"/>
      <c r="E46" s="1244" t="s">
        <v>36</v>
      </c>
      <c r="F46" s="1244"/>
      <c r="G46" s="1244"/>
      <c r="H46" s="1245"/>
      <c r="I46" s="107" t="s">
        <v>527</v>
      </c>
      <c r="J46" s="108" t="s">
        <v>527</v>
      </c>
      <c r="K46" s="108" t="s">
        <v>527</v>
      </c>
      <c r="L46" s="108" t="s">
        <v>527</v>
      </c>
      <c r="M46" s="109" t="s">
        <v>527</v>
      </c>
    </row>
    <row r="47" spans="2:13" ht="27.75" customHeight="1">
      <c r="B47" s="1240"/>
      <c r="C47" s="1241"/>
      <c r="D47" s="111"/>
      <c r="E47" s="1254" t="s">
        <v>37</v>
      </c>
      <c r="F47" s="1255"/>
      <c r="G47" s="1255"/>
      <c r="H47" s="1256"/>
      <c r="I47" s="107" t="s">
        <v>527</v>
      </c>
      <c r="J47" s="108" t="s">
        <v>527</v>
      </c>
      <c r="K47" s="108" t="s">
        <v>527</v>
      </c>
      <c r="L47" s="108" t="s">
        <v>527</v>
      </c>
      <c r="M47" s="109" t="s">
        <v>527</v>
      </c>
    </row>
    <row r="48" spans="2:13" ht="27.75" customHeight="1">
      <c r="B48" s="1240"/>
      <c r="C48" s="1241"/>
      <c r="D48" s="106"/>
      <c r="E48" s="1244" t="s">
        <v>38</v>
      </c>
      <c r="F48" s="1244"/>
      <c r="G48" s="1244"/>
      <c r="H48" s="1245"/>
      <c r="I48" s="107" t="s">
        <v>527</v>
      </c>
      <c r="J48" s="108" t="s">
        <v>527</v>
      </c>
      <c r="K48" s="108" t="s">
        <v>527</v>
      </c>
      <c r="L48" s="108" t="s">
        <v>527</v>
      </c>
      <c r="M48" s="109" t="s">
        <v>527</v>
      </c>
    </row>
    <row r="49" spans="2:13" ht="27.75" customHeight="1">
      <c r="B49" s="1242"/>
      <c r="C49" s="1243"/>
      <c r="D49" s="106"/>
      <c r="E49" s="1244" t="s">
        <v>39</v>
      </c>
      <c r="F49" s="1244"/>
      <c r="G49" s="1244"/>
      <c r="H49" s="1245"/>
      <c r="I49" s="107" t="s">
        <v>527</v>
      </c>
      <c r="J49" s="108" t="s">
        <v>527</v>
      </c>
      <c r="K49" s="108" t="s">
        <v>527</v>
      </c>
      <c r="L49" s="108" t="s">
        <v>527</v>
      </c>
      <c r="M49" s="109" t="s">
        <v>527</v>
      </c>
    </row>
    <row r="50" spans="2:13" ht="27.75" customHeight="1">
      <c r="B50" s="1238" t="s">
        <v>40</v>
      </c>
      <c r="C50" s="1239"/>
      <c r="D50" s="112"/>
      <c r="E50" s="1244" t="s">
        <v>41</v>
      </c>
      <c r="F50" s="1244"/>
      <c r="G50" s="1244"/>
      <c r="H50" s="1245"/>
      <c r="I50" s="107">
        <v>8606</v>
      </c>
      <c r="J50" s="108">
        <v>9133</v>
      </c>
      <c r="K50" s="108">
        <v>9434</v>
      </c>
      <c r="L50" s="108">
        <v>9646</v>
      </c>
      <c r="M50" s="109">
        <v>10085</v>
      </c>
    </row>
    <row r="51" spans="2:13" ht="27.75" customHeight="1">
      <c r="B51" s="1240"/>
      <c r="C51" s="1241"/>
      <c r="D51" s="106"/>
      <c r="E51" s="1244" t="s">
        <v>42</v>
      </c>
      <c r="F51" s="1244"/>
      <c r="G51" s="1244"/>
      <c r="H51" s="1245"/>
      <c r="I51" s="107">
        <v>263</v>
      </c>
      <c r="J51" s="108">
        <v>234</v>
      </c>
      <c r="K51" s="108">
        <v>204</v>
      </c>
      <c r="L51" s="108">
        <v>179</v>
      </c>
      <c r="M51" s="109">
        <v>155</v>
      </c>
    </row>
    <row r="52" spans="2:13" ht="27.75" customHeight="1">
      <c r="B52" s="1242"/>
      <c r="C52" s="1243"/>
      <c r="D52" s="106"/>
      <c r="E52" s="1244" t="s">
        <v>43</v>
      </c>
      <c r="F52" s="1244"/>
      <c r="G52" s="1244"/>
      <c r="H52" s="1245"/>
      <c r="I52" s="107">
        <v>9928</v>
      </c>
      <c r="J52" s="108">
        <v>9670</v>
      </c>
      <c r="K52" s="108">
        <v>9513</v>
      </c>
      <c r="L52" s="108">
        <v>8972</v>
      </c>
      <c r="M52" s="109">
        <v>8364</v>
      </c>
    </row>
    <row r="53" spans="2:13" ht="27.75" customHeight="1" thickBot="1">
      <c r="B53" s="1246" t="s">
        <v>21</v>
      </c>
      <c r="C53" s="1247"/>
      <c r="D53" s="113"/>
      <c r="E53" s="1248" t="s">
        <v>44</v>
      </c>
      <c r="F53" s="1248"/>
      <c r="G53" s="1248"/>
      <c r="H53" s="1249"/>
      <c r="I53" s="114">
        <v>-3742</v>
      </c>
      <c r="J53" s="115">
        <v>-4115</v>
      </c>
      <c r="K53" s="115">
        <v>-4506</v>
      </c>
      <c r="L53" s="115">
        <v>-4891</v>
      </c>
      <c r="M53" s="116">
        <v>-5622</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0DnF/ydehCSAs6uNvrsiPzHuBo+mcEbZSik5RNVTar3ENajgn55ZlASJpjo8kXCEX8Jh4UInK3g0hjSsMn3dgw==" saltValue="CoZihu6iUPi5f1hr0RCiB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52" zoomScale="70" zoomScaleNormal="70" zoomScaleSheetLayoutView="100" workbookViewId="0">
      <selection activeCell="CQ34" sqref="CQ34:DE34"/>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571</v>
      </c>
      <c r="G54" s="125" t="s">
        <v>572</v>
      </c>
      <c r="H54" s="126" t="s">
        <v>573</v>
      </c>
    </row>
    <row r="55" spans="2:8" ht="52.5" customHeight="1">
      <c r="B55" s="127"/>
      <c r="C55" s="1265" t="s">
        <v>47</v>
      </c>
      <c r="D55" s="1265"/>
      <c r="E55" s="1266"/>
      <c r="F55" s="128">
        <v>3371</v>
      </c>
      <c r="G55" s="128">
        <v>3596</v>
      </c>
      <c r="H55" s="129">
        <v>3975</v>
      </c>
    </row>
    <row r="56" spans="2:8" ht="52.5" customHeight="1">
      <c r="B56" s="130"/>
      <c r="C56" s="1267" t="s">
        <v>48</v>
      </c>
      <c r="D56" s="1267"/>
      <c r="E56" s="1268"/>
      <c r="F56" s="131">
        <v>778</v>
      </c>
      <c r="G56" s="131">
        <v>818</v>
      </c>
      <c r="H56" s="132">
        <v>859</v>
      </c>
    </row>
    <row r="57" spans="2:8" ht="53.25" customHeight="1">
      <c r="B57" s="130"/>
      <c r="C57" s="1269" t="s">
        <v>49</v>
      </c>
      <c r="D57" s="1269"/>
      <c r="E57" s="1270"/>
      <c r="F57" s="133">
        <v>7903</v>
      </c>
      <c r="G57" s="133">
        <v>8106</v>
      </c>
      <c r="H57" s="134">
        <v>8002</v>
      </c>
    </row>
    <row r="58" spans="2:8" ht="45.75" customHeight="1">
      <c r="B58" s="135"/>
      <c r="C58" s="1257" t="s">
        <v>613</v>
      </c>
      <c r="D58" s="1258"/>
      <c r="E58" s="1259"/>
      <c r="F58" s="136">
        <v>2508</v>
      </c>
      <c r="G58" s="136">
        <v>2501</v>
      </c>
      <c r="H58" s="137">
        <v>2494</v>
      </c>
    </row>
    <row r="59" spans="2:8" ht="45.75" customHeight="1">
      <c r="B59" s="135"/>
      <c r="C59" s="1257" t="s">
        <v>614</v>
      </c>
      <c r="D59" s="1258"/>
      <c r="E59" s="1259"/>
      <c r="F59" s="136">
        <v>1825</v>
      </c>
      <c r="G59" s="136">
        <v>2089</v>
      </c>
      <c r="H59" s="137">
        <v>1615</v>
      </c>
    </row>
    <row r="60" spans="2:8" ht="45.75" customHeight="1">
      <c r="B60" s="135"/>
      <c r="C60" s="1257" t="s">
        <v>615</v>
      </c>
      <c r="D60" s="1258"/>
      <c r="E60" s="1259"/>
      <c r="F60" s="136">
        <v>1005</v>
      </c>
      <c r="G60" s="136">
        <v>1006</v>
      </c>
      <c r="H60" s="137">
        <v>1006</v>
      </c>
    </row>
    <row r="61" spans="2:8" ht="45.75" customHeight="1">
      <c r="B61" s="135"/>
      <c r="C61" s="1257" t="s">
        <v>616</v>
      </c>
      <c r="D61" s="1258"/>
      <c r="E61" s="1259"/>
      <c r="F61" s="136">
        <v>632</v>
      </c>
      <c r="G61" s="136">
        <v>616</v>
      </c>
      <c r="H61" s="137">
        <v>601</v>
      </c>
    </row>
    <row r="62" spans="2:8" ht="45.75" customHeight="1" thickBot="1">
      <c r="B62" s="138"/>
      <c r="C62" s="1260" t="s">
        <v>617</v>
      </c>
      <c r="D62" s="1261"/>
      <c r="E62" s="1262"/>
      <c r="F62" s="139">
        <v>557</v>
      </c>
      <c r="G62" s="139">
        <v>557</v>
      </c>
      <c r="H62" s="140">
        <v>556</v>
      </c>
    </row>
    <row r="63" spans="2:8" ht="52.5" customHeight="1" thickBot="1">
      <c r="B63" s="141"/>
      <c r="C63" s="1263" t="s">
        <v>50</v>
      </c>
      <c r="D63" s="1263"/>
      <c r="E63" s="1264"/>
      <c r="F63" s="142">
        <v>12052</v>
      </c>
      <c r="G63" s="142">
        <v>12521</v>
      </c>
      <c r="H63" s="143">
        <v>12836</v>
      </c>
    </row>
    <row r="64" spans="2:8" ht="15" customHeight="1"/>
  </sheetData>
  <sheetProtection algorithmName="SHA-512" hashValue="oEHBhNt7Bv/lcf+TWxwjZ2nyFYfMFqkJ3rpodeHlkSTrrX3pGtuHApTMbDmXqcnMqbLWHx5kmk3kciayqtxbgA==" saltValue="dBWAvcfZRj7WabeGUqd1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T41" zoomScaleNormal="100" zoomScaleSheetLayoutView="55" workbookViewId="0">
      <selection activeCell="AN65" sqref="AN65:DC69"/>
    </sheetView>
  </sheetViews>
  <sheetFormatPr defaultColWidth="0" defaultRowHeight="0" customHeight="1" zeroHeight="1"/>
  <cols>
    <col min="1" max="1" width="6.375" style="1271" customWidth="1"/>
    <col min="2" max="107" width="2.5" style="1271" customWidth="1"/>
    <col min="108" max="108" width="6.125" style="1273" customWidth="1"/>
    <col min="109" max="109" width="5.875" style="1272" customWidth="1"/>
    <col min="110" max="110" width="19.125" style="1271" hidden="1"/>
    <col min="111" max="115" width="12.625" style="1271" hidden="1"/>
    <col min="116" max="349" width="8.625" style="1271" hidden="1"/>
    <col min="350" max="355" width="14.875" style="1271" hidden="1"/>
    <col min="356" max="357" width="15.875" style="1271" hidden="1"/>
    <col min="358" max="363" width="16.125" style="1271" hidden="1"/>
    <col min="364" max="364" width="6.125" style="1271" hidden="1"/>
    <col min="365" max="365" width="3" style="1271" hidden="1"/>
    <col min="366" max="605" width="8.625" style="1271" hidden="1"/>
    <col min="606" max="611" width="14.875" style="1271" hidden="1"/>
    <col min="612" max="613" width="15.875" style="1271" hidden="1"/>
    <col min="614" max="619" width="16.125" style="1271" hidden="1"/>
    <col min="620" max="620" width="6.125" style="1271" hidden="1"/>
    <col min="621" max="621" width="3" style="1271" hidden="1"/>
    <col min="622" max="861" width="8.625" style="1271" hidden="1"/>
    <col min="862" max="867" width="14.875" style="1271" hidden="1"/>
    <col min="868" max="869" width="15.875" style="1271" hidden="1"/>
    <col min="870" max="875" width="16.125" style="1271" hidden="1"/>
    <col min="876" max="876" width="6.125" style="1271" hidden="1"/>
    <col min="877" max="877" width="3" style="1271" hidden="1"/>
    <col min="878" max="1117" width="8.625" style="1271" hidden="1"/>
    <col min="1118" max="1123" width="14.875" style="1271" hidden="1"/>
    <col min="1124" max="1125" width="15.875" style="1271" hidden="1"/>
    <col min="1126" max="1131" width="16.125" style="1271" hidden="1"/>
    <col min="1132" max="1132" width="6.125" style="1271" hidden="1"/>
    <col min="1133" max="1133" width="3" style="1271" hidden="1"/>
    <col min="1134" max="1373" width="8.625" style="1271" hidden="1"/>
    <col min="1374" max="1379" width="14.875" style="1271" hidden="1"/>
    <col min="1380" max="1381" width="15.875" style="1271" hidden="1"/>
    <col min="1382" max="1387" width="16.125" style="1271" hidden="1"/>
    <col min="1388" max="1388" width="6.125" style="1271" hidden="1"/>
    <col min="1389" max="1389" width="3" style="1271" hidden="1"/>
    <col min="1390" max="1629" width="8.625" style="1271" hidden="1"/>
    <col min="1630" max="1635" width="14.875" style="1271" hidden="1"/>
    <col min="1636" max="1637" width="15.875" style="1271" hidden="1"/>
    <col min="1638" max="1643" width="16.125" style="1271" hidden="1"/>
    <col min="1644" max="1644" width="6.125" style="1271" hidden="1"/>
    <col min="1645" max="1645" width="3" style="1271" hidden="1"/>
    <col min="1646" max="1885" width="8.625" style="1271" hidden="1"/>
    <col min="1886" max="1891" width="14.875" style="1271" hidden="1"/>
    <col min="1892" max="1893" width="15.875" style="1271" hidden="1"/>
    <col min="1894" max="1899" width="16.125" style="1271" hidden="1"/>
    <col min="1900" max="1900" width="6.125" style="1271" hidden="1"/>
    <col min="1901" max="1901" width="3" style="1271" hidden="1"/>
    <col min="1902" max="2141" width="8.625" style="1271" hidden="1"/>
    <col min="2142" max="2147" width="14.875" style="1271" hidden="1"/>
    <col min="2148" max="2149" width="15.875" style="1271" hidden="1"/>
    <col min="2150" max="2155" width="16.125" style="1271" hidden="1"/>
    <col min="2156" max="2156" width="6.125" style="1271" hidden="1"/>
    <col min="2157" max="2157" width="3" style="1271" hidden="1"/>
    <col min="2158" max="2397" width="8.625" style="1271" hidden="1"/>
    <col min="2398" max="2403" width="14.875" style="1271" hidden="1"/>
    <col min="2404" max="2405" width="15.875" style="1271" hidden="1"/>
    <col min="2406" max="2411" width="16.125" style="1271" hidden="1"/>
    <col min="2412" max="2412" width="6.125" style="1271" hidden="1"/>
    <col min="2413" max="2413" width="3" style="1271" hidden="1"/>
    <col min="2414" max="2653" width="8.625" style="1271" hidden="1"/>
    <col min="2654" max="2659" width="14.875" style="1271" hidden="1"/>
    <col min="2660" max="2661" width="15.875" style="1271" hidden="1"/>
    <col min="2662" max="2667" width="16.125" style="1271" hidden="1"/>
    <col min="2668" max="2668" width="6.125" style="1271" hidden="1"/>
    <col min="2669" max="2669" width="3" style="1271" hidden="1"/>
    <col min="2670" max="2909" width="8.625" style="1271" hidden="1"/>
    <col min="2910" max="2915" width="14.875" style="1271" hidden="1"/>
    <col min="2916" max="2917" width="15.875" style="1271" hidden="1"/>
    <col min="2918" max="2923" width="16.125" style="1271" hidden="1"/>
    <col min="2924" max="2924" width="6.125" style="1271" hidden="1"/>
    <col min="2925" max="2925" width="3" style="1271" hidden="1"/>
    <col min="2926" max="3165" width="8.625" style="1271" hidden="1"/>
    <col min="3166" max="3171" width="14.875" style="1271" hidden="1"/>
    <col min="3172" max="3173" width="15.875" style="1271" hidden="1"/>
    <col min="3174" max="3179" width="16.125" style="1271" hidden="1"/>
    <col min="3180" max="3180" width="6.125" style="1271" hidden="1"/>
    <col min="3181" max="3181" width="3" style="1271" hidden="1"/>
    <col min="3182" max="3421" width="8.625" style="1271" hidden="1"/>
    <col min="3422" max="3427" width="14.875" style="1271" hidden="1"/>
    <col min="3428" max="3429" width="15.875" style="1271" hidden="1"/>
    <col min="3430" max="3435" width="16.125" style="1271" hidden="1"/>
    <col min="3436" max="3436" width="6.125" style="1271" hidden="1"/>
    <col min="3437" max="3437" width="3" style="1271" hidden="1"/>
    <col min="3438" max="3677" width="8.625" style="1271" hidden="1"/>
    <col min="3678" max="3683" width="14.875" style="1271" hidden="1"/>
    <col min="3684" max="3685" width="15.875" style="1271" hidden="1"/>
    <col min="3686" max="3691" width="16.125" style="1271" hidden="1"/>
    <col min="3692" max="3692" width="6.125" style="1271" hidden="1"/>
    <col min="3693" max="3693" width="3" style="1271" hidden="1"/>
    <col min="3694" max="3933" width="8.625" style="1271" hidden="1"/>
    <col min="3934" max="3939" width="14.875" style="1271" hidden="1"/>
    <col min="3940" max="3941" width="15.875" style="1271" hidden="1"/>
    <col min="3942" max="3947" width="16.125" style="1271" hidden="1"/>
    <col min="3948" max="3948" width="6.125" style="1271" hidden="1"/>
    <col min="3949" max="3949" width="3" style="1271" hidden="1"/>
    <col min="3950" max="4189" width="8.625" style="1271" hidden="1"/>
    <col min="4190" max="4195" width="14.875" style="1271" hidden="1"/>
    <col min="4196" max="4197" width="15.875" style="1271" hidden="1"/>
    <col min="4198" max="4203" width="16.125" style="1271" hidden="1"/>
    <col min="4204" max="4204" width="6.125" style="1271" hidden="1"/>
    <col min="4205" max="4205" width="3" style="1271" hidden="1"/>
    <col min="4206" max="4445" width="8.625" style="1271" hidden="1"/>
    <col min="4446" max="4451" width="14.875" style="1271" hidden="1"/>
    <col min="4452" max="4453" width="15.875" style="1271" hidden="1"/>
    <col min="4454" max="4459" width="16.125" style="1271" hidden="1"/>
    <col min="4460" max="4460" width="6.125" style="1271" hidden="1"/>
    <col min="4461" max="4461" width="3" style="1271" hidden="1"/>
    <col min="4462" max="4701" width="8.625" style="1271" hidden="1"/>
    <col min="4702" max="4707" width="14.875" style="1271" hidden="1"/>
    <col min="4708" max="4709" width="15.875" style="1271" hidden="1"/>
    <col min="4710" max="4715" width="16.125" style="1271" hidden="1"/>
    <col min="4716" max="4716" width="6.125" style="1271" hidden="1"/>
    <col min="4717" max="4717" width="3" style="1271" hidden="1"/>
    <col min="4718" max="4957" width="8.625" style="1271" hidden="1"/>
    <col min="4958" max="4963" width="14.875" style="1271" hidden="1"/>
    <col min="4964" max="4965" width="15.875" style="1271" hidden="1"/>
    <col min="4966" max="4971" width="16.125" style="1271" hidden="1"/>
    <col min="4972" max="4972" width="6.125" style="1271" hidden="1"/>
    <col min="4973" max="4973" width="3" style="1271" hidden="1"/>
    <col min="4974" max="5213" width="8.625" style="1271" hidden="1"/>
    <col min="5214" max="5219" width="14.875" style="1271" hidden="1"/>
    <col min="5220" max="5221" width="15.875" style="1271" hidden="1"/>
    <col min="5222" max="5227" width="16.125" style="1271" hidden="1"/>
    <col min="5228" max="5228" width="6.125" style="1271" hidden="1"/>
    <col min="5229" max="5229" width="3" style="1271" hidden="1"/>
    <col min="5230" max="5469" width="8.625" style="1271" hidden="1"/>
    <col min="5470" max="5475" width="14.875" style="1271" hidden="1"/>
    <col min="5476" max="5477" width="15.875" style="1271" hidden="1"/>
    <col min="5478" max="5483" width="16.125" style="1271" hidden="1"/>
    <col min="5484" max="5484" width="6.125" style="1271" hidden="1"/>
    <col min="5485" max="5485" width="3" style="1271" hidden="1"/>
    <col min="5486" max="5725" width="8.625" style="1271" hidden="1"/>
    <col min="5726" max="5731" width="14.875" style="1271" hidden="1"/>
    <col min="5732" max="5733" width="15.875" style="1271" hidden="1"/>
    <col min="5734" max="5739" width="16.125" style="1271" hidden="1"/>
    <col min="5740" max="5740" width="6.125" style="1271" hidden="1"/>
    <col min="5741" max="5741" width="3" style="1271" hidden="1"/>
    <col min="5742" max="5981" width="8.625" style="1271" hidden="1"/>
    <col min="5982" max="5987" width="14.875" style="1271" hidden="1"/>
    <col min="5988" max="5989" width="15.875" style="1271" hidden="1"/>
    <col min="5990" max="5995" width="16.125" style="1271" hidden="1"/>
    <col min="5996" max="5996" width="6.125" style="1271" hidden="1"/>
    <col min="5997" max="5997" width="3" style="1271" hidden="1"/>
    <col min="5998" max="6237" width="8.625" style="1271" hidden="1"/>
    <col min="6238" max="6243" width="14.875" style="1271" hidden="1"/>
    <col min="6244" max="6245" width="15.875" style="1271" hidden="1"/>
    <col min="6246" max="6251" width="16.125" style="1271" hidden="1"/>
    <col min="6252" max="6252" width="6.125" style="1271" hidden="1"/>
    <col min="6253" max="6253" width="3" style="1271" hidden="1"/>
    <col min="6254" max="6493" width="8.625" style="1271" hidden="1"/>
    <col min="6494" max="6499" width="14.875" style="1271" hidden="1"/>
    <col min="6500" max="6501" width="15.875" style="1271" hidden="1"/>
    <col min="6502" max="6507" width="16.125" style="1271" hidden="1"/>
    <col min="6508" max="6508" width="6.125" style="1271" hidden="1"/>
    <col min="6509" max="6509" width="3" style="1271" hidden="1"/>
    <col min="6510" max="6749" width="8.625" style="1271" hidden="1"/>
    <col min="6750" max="6755" width="14.875" style="1271" hidden="1"/>
    <col min="6756" max="6757" width="15.875" style="1271" hidden="1"/>
    <col min="6758" max="6763" width="16.125" style="1271" hidden="1"/>
    <col min="6764" max="6764" width="6.125" style="1271" hidden="1"/>
    <col min="6765" max="6765" width="3" style="1271" hidden="1"/>
    <col min="6766" max="7005" width="8.625" style="1271" hidden="1"/>
    <col min="7006" max="7011" width="14.875" style="1271" hidden="1"/>
    <col min="7012" max="7013" width="15.875" style="1271" hidden="1"/>
    <col min="7014" max="7019" width="16.125" style="1271" hidden="1"/>
    <col min="7020" max="7020" width="6.125" style="1271" hidden="1"/>
    <col min="7021" max="7021" width="3" style="1271" hidden="1"/>
    <col min="7022" max="7261" width="8.625" style="1271" hidden="1"/>
    <col min="7262" max="7267" width="14.875" style="1271" hidden="1"/>
    <col min="7268" max="7269" width="15.875" style="1271" hidden="1"/>
    <col min="7270" max="7275" width="16.125" style="1271" hidden="1"/>
    <col min="7276" max="7276" width="6.125" style="1271" hidden="1"/>
    <col min="7277" max="7277" width="3" style="1271" hidden="1"/>
    <col min="7278" max="7517" width="8.625" style="1271" hidden="1"/>
    <col min="7518" max="7523" width="14.875" style="1271" hidden="1"/>
    <col min="7524" max="7525" width="15.875" style="1271" hidden="1"/>
    <col min="7526" max="7531" width="16.125" style="1271" hidden="1"/>
    <col min="7532" max="7532" width="6.125" style="1271" hidden="1"/>
    <col min="7533" max="7533" width="3" style="1271" hidden="1"/>
    <col min="7534" max="7773" width="8.625" style="1271" hidden="1"/>
    <col min="7774" max="7779" width="14.875" style="1271" hidden="1"/>
    <col min="7780" max="7781" width="15.875" style="1271" hidden="1"/>
    <col min="7782" max="7787" width="16.125" style="1271" hidden="1"/>
    <col min="7788" max="7788" width="6.125" style="1271" hidden="1"/>
    <col min="7789" max="7789" width="3" style="1271" hidden="1"/>
    <col min="7790" max="8029" width="8.625" style="1271" hidden="1"/>
    <col min="8030" max="8035" width="14.875" style="1271" hidden="1"/>
    <col min="8036" max="8037" width="15.875" style="1271" hidden="1"/>
    <col min="8038" max="8043" width="16.125" style="1271" hidden="1"/>
    <col min="8044" max="8044" width="6.125" style="1271" hidden="1"/>
    <col min="8045" max="8045" width="3" style="1271" hidden="1"/>
    <col min="8046" max="8285" width="8.625" style="1271" hidden="1"/>
    <col min="8286" max="8291" width="14.875" style="1271" hidden="1"/>
    <col min="8292" max="8293" width="15.875" style="1271" hidden="1"/>
    <col min="8294" max="8299" width="16.125" style="1271" hidden="1"/>
    <col min="8300" max="8300" width="6.125" style="1271" hidden="1"/>
    <col min="8301" max="8301" width="3" style="1271" hidden="1"/>
    <col min="8302" max="8541" width="8.625" style="1271" hidden="1"/>
    <col min="8542" max="8547" width="14.875" style="1271" hidden="1"/>
    <col min="8548" max="8549" width="15.875" style="1271" hidden="1"/>
    <col min="8550" max="8555" width="16.125" style="1271" hidden="1"/>
    <col min="8556" max="8556" width="6.125" style="1271" hidden="1"/>
    <col min="8557" max="8557" width="3" style="1271" hidden="1"/>
    <col min="8558" max="8797" width="8.625" style="1271" hidden="1"/>
    <col min="8798" max="8803" width="14.875" style="1271" hidden="1"/>
    <col min="8804" max="8805" width="15.875" style="1271" hidden="1"/>
    <col min="8806" max="8811" width="16.125" style="1271" hidden="1"/>
    <col min="8812" max="8812" width="6.125" style="1271" hidden="1"/>
    <col min="8813" max="8813" width="3" style="1271" hidden="1"/>
    <col min="8814" max="9053" width="8.625" style="1271" hidden="1"/>
    <col min="9054" max="9059" width="14.875" style="1271" hidden="1"/>
    <col min="9060" max="9061" width="15.875" style="1271" hidden="1"/>
    <col min="9062" max="9067" width="16.125" style="1271" hidden="1"/>
    <col min="9068" max="9068" width="6.125" style="1271" hidden="1"/>
    <col min="9069" max="9069" width="3" style="1271" hidden="1"/>
    <col min="9070" max="9309" width="8.625" style="1271" hidden="1"/>
    <col min="9310" max="9315" width="14.875" style="1271" hidden="1"/>
    <col min="9316" max="9317" width="15.875" style="1271" hidden="1"/>
    <col min="9318" max="9323" width="16.125" style="1271" hidden="1"/>
    <col min="9324" max="9324" width="6.125" style="1271" hidden="1"/>
    <col min="9325" max="9325" width="3" style="1271" hidden="1"/>
    <col min="9326" max="9565" width="8.625" style="1271" hidden="1"/>
    <col min="9566" max="9571" width="14.875" style="1271" hidden="1"/>
    <col min="9572" max="9573" width="15.875" style="1271" hidden="1"/>
    <col min="9574" max="9579" width="16.125" style="1271" hidden="1"/>
    <col min="9580" max="9580" width="6.125" style="1271" hidden="1"/>
    <col min="9581" max="9581" width="3" style="1271" hidden="1"/>
    <col min="9582" max="9821" width="8.625" style="1271" hidden="1"/>
    <col min="9822" max="9827" width="14.875" style="1271" hidden="1"/>
    <col min="9828" max="9829" width="15.875" style="1271" hidden="1"/>
    <col min="9830" max="9835" width="16.125" style="1271" hidden="1"/>
    <col min="9836" max="9836" width="6.125" style="1271" hidden="1"/>
    <col min="9837" max="9837" width="3" style="1271" hidden="1"/>
    <col min="9838" max="10077" width="8.625" style="1271" hidden="1"/>
    <col min="10078" max="10083" width="14.875" style="1271" hidden="1"/>
    <col min="10084" max="10085" width="15.875" style="1271" hidden="1"/>
    <col min="10086" max="10091" width="16.125" style="1271" hidden="1"/>
    <col min="10092" max="10092" width="6.125" style="1271" hidden="1"/>
    <col min="10093" max="10093" width="3" style="1271" hidden="1"/>
    <col min="10094" max="10333" width="8.625" style="1271" hidden="1"/>
    <col min="10334" max="10339" width="14.875" style="1271" hidden="1"/>
    <col min="10340" max="10341" width="15.875" style="1271" hidden="1"/>
    <col min="10342" max="10347" width="16.125" style="1271" hidden="1"/>
    <col min="10348" max="10348" width="6.125" style="1271" hidden="1"/>
    <col min="10349" max="10349" width="3" style="1271" hidden="1"/>
    <col min="10350" max="10589" width="8.625" style="1271" hidden="1"/>
    <col min="10590" max="10595" width="14.875" style="1271" hidden="1"/>
    <col min="10596" max="10597" width="15.875" style="1271" hidden="1"/>
    <col min="10598" max="10603" width="16.125" style="1271" hidden="1"/>
    <col min="10604" max="10604" width="6.125" style="1271" hidden="1"/>
    <col min="10605" max="10605" width="3" style="1271" hidden="1"/>
    <col min="10606" max="10845" width="8.625" style="1271" hidden="1"/>
    <col min="10846" max="10851" width="14.875" style="1271" hidden="1"/>
    <col min="10852" max="10853" width="15.875" style="1271" hidden="1"/>
    <col min="10854" max="10859" width="16.125" style="1271" hidden="1"/>
    <col min="10860" max="10860" width="6.125" style="1271" hidden="1"/>
    <col min="10861" max="10861" width="3" style="1271" hidden="1"/>
    <col min="10862" max="11101" width="8.625" style="1271" hidden="1"/>
    <col min="11102" max="11107" width="14.875" style="1271" hidden="1"/>
    <col min="11108" max="11109" width="15.875" style="1271" hidden="1"/>
    <col min="11110" max="11115" width="16.125" style="1271" hidden="1"/>
    <col min="11116" max="11116" width="6.125" style="1271" hidden="1"/>
    <col min="11117" max="11117" width="3" style="1271" hidden="1"/>
    <col min="11118" max="11357" width="8.625" style="1271" hidden="1"/>
    <col min="11358" max="11363" width="14.875" style="1271" hidden="1"/>
    <col min="11364" max="11365" width="15.875" style="1271" hidden="1"/>
    <col min="11366" max="11371" width="16.125" style="1271" hidden="1"/>
    <col min="11372" max="11372" width="6.125" style="1271" hidden="1"/>
    <col min="11373" max="11373" width="3" style="1271" hidden="1"/>
    <col min="11374" max="11613" width="8.625" style="1271" hidden="1"/>
    <col min="11614" max="11619" width="14.875" style="1271" hidden="1"/>
    <col min="11620" max="11621" width="15.875" style="1271" hidden="1"/>
    <col min="11622" max="11627" width="16.125" style="1271" hidden="1"/>
    <col min="11628" max="11628" width="6.125" style="1271" hidden="1"/>
    <col min="11629" max="11629" width="3" style="1271" hidden="1"/>
    <col min="11630" max="11869" width="8.625" style="1271" hidden="1"/>
    <col min="11870" max="11875" width="14.875" style="1271" hidden="1"/>
    <col min="11876" max="11877" width="15.875" style="1271" hidden="1"/>
    <col min="11878" max="11883" width="16.125" style="1271" hidden="1"/>
    <col min="11884" max="11884" width="6.125" style="1271" hidden="1"/>
    <col min="11885" max="11885" width="3" style="1271" hidden="1"/>
    <col min="11886" max="12125" width="8.625" style="1271" hidden="1"/>
    <col min="12126" max="12131" width="14.875" style="1271" hidden="1"/>
    <col min="12132" max="12133" width="15.875" style="1271" hidden="1"/>
    <col min="12134" max="12139" width="16.125" style="1271" hidden="1"/>
    <col min="12140" max="12140" width="6.125" style="1271" hidden="1"/>
    <col min="12141" max="12141" width="3" style="1271" hidden="1"/>
    <col min="12142" max="12381" width="8.625" style="1271" hidden="1"/>
    <col min="12382" max="12387" width="14.875" style="1271" hidden="1"/>
    <col min="12388" max="12389" width="15.875" style="1271" hidden="1"/>
    <col min="12390" max="12395" width="16.125" style="1271" hidden="1"/>
    <col min="12396" max="12396" width="6.125" style="1271" hidden="1"/>
    <col min="12397" max="12397" width="3" style="1271" hidden="1"/>
    <col min="12398" max="12637" width="8.625" style="1271" hidden="1"/>
    <col min="12638" max="12643" width="14.875" style="1271" hidden="1"/>
    <col min="12644" max="12645" width="15.875" style="1271" hidden="1"/>
    <col min="12646" max="12651" width="16.125" style="1271" hidden="1"/>
    <col min="12652" max="12652" width="6.125" style="1271" hidden="1"/>
    <col min="12653" max="12653" width="3" style="1271" hidden="1"/>
    <col min="12654" max="12893" width="8.625" style="1271" hidden="1"/>
    <col min="12894" max="12899" width="14.875" style="1271" hidden="1"/>
    <col min="12900" max="12901" width="15.875" style="1271" hidden="1"/>
    <col min="12902" max="12907" width="16.125" style="1271" hidden="1"/>
    <col min="12908" max="12908" width="6.125" style="1271" hidden="1"/>
    <col min="12909" max="12909" width="3" style="1271" hidden="1"/>
    <col min="12910" max="13149" width="8.625" style="1271" hidden="1"/>
    <col min="13150" max="13155" width="14.875" style="1271" hidden="1"/>
    <col min="13156" max="13157" width="15.875" style="1271" hidden="1"/>
    <col min="13158" max="13163" width="16.125" style="1271" hidden="1"/>
    <col min="13164" max="13164" width="6.125" style="1271" hidden="1"/>
    <col min="13165" max="13165" width="3" style="1271" hidden="1"/>
    <col min="13166" max="13405" width="8.625" style="1271" hidden="1"/>
    <col min="13406" max="13411" width="14.875" style="1271" hidden="1"/>
    <col min="13412" max="13413" width="15.875" style="1271" hidden="1"/>
    <col min="13414" max="13419" width="16.125" style="1271" hidden="1"/>
    <col min="13420" max="13420" width="6.125" style="1271" hidden="1"/>
    <col min="13421" max="13421" width="3" style="1271" hidden="1"/>
    <col min="13422" max="13661" width="8.625" style="1271" hidden="1"/>
    <col min="13662" max="13667" width="14.875" style="1271" hidden="1"/>
    <col min="13668" max="13669" width="15.875" style="1271" hidden="1"/>
    <col min="13670" max="13675" width="16.125" style="1271" hidden="1"/>
    <col min="13676" max="13676" width="6.125" style="1271" hidden="1"/>
    <col min="13677" max="13677" width="3" style="1271" hidden="1"/>
    <col min="13678" max="13917" width="8.625" style="1271" hidden="1"/>
    <col min="13918" max="13923" width="14.875" style="1271" hidden="1"/>
    <col min="13924" max="13925" width="15.875" style="1271" hidden="1"/>
    <col min="13926" max="13931" width="16.125" style="1271" hidden="1"/>
    <col min="13932" max="13932" width="6.125" style="1271" hidden="1"/>
    <col min="13933" max="13933" width="3" style="1271" hidden="1"/>
    <col min="13934" max="14173" width="8.625" style="1271" hidden="1"/>
    <col min="14174" max="14179" width="14.875" style="1271" hidden="1"/>
    <col min="14180" max="14181" width="15.875" style="1271" hidden="1"/>
    <col min="14182" max="14187" width="16.125" style="1271" hidden="1"/>
    <col min="14188" max="14188" width="6.125" style="1271" hidden="1"/>
    <col min="14189" max="14189" width="3" style="1271" hidden="1"/>
    <col min="14190" max="14429" width="8.625" style="1271" hidden="1"/>
    <col min="14430" max="14435" width="14.875" style="1271" hidden="1"/>
    <col min="14436" max="14437" width="15.875" style="1271" hidden="1"/>
    <col min="14438" max="14443" width="16.125" style="1271" hidden="1"/>
    <col min="14444" max="14444" width="6.125" style="1271" hidden="1"/>
    <col min="14445" max="14445" width="3" style="1271" hidden="1"/>
    <col min="14446" max="14685" width="8.625" style="1271" hidden="1"/>
    <col min="14686" max="14691" width="14.875" style="1271" hidden="1"/>
    <col min="14692" max="14693" width="15.875" style="1271" hidden="1"/>
    <col min="14694" max="14699" width="16.125" style="1271" hidden="1"/>
    <col min="14700" max="14700" width="6.125" style="1271" hidden="1"/>
    <col min="14701" max="14701" width="3" style="1271" hidden="1"/>
    <col min="14702" max="14941" width="8.625" style="1271" hidden="1"/>
    <col min="14942" max="14947" width="14.875" style="1271" hidden="1"/>
    <col min="14948" max="14949" width="15.875" style="1271" hidden="1"/>
    <col min="14950" max="14955" width="16.125" style="1271" hidden="1"/>
    <col min="14956" max="14956" width="6.125" style="1271" hidden="1"/>
    <col min="14957" max="14957" width="3" style="1271" hidden="1"/>
    <col min="14958" max="15197" width="8.625" style="1271" hidden="1"/>
    <col min="15198" max="15203" width="14.875" style="1271" hidden="1"/>
    <col min="15204" max="15205" width="15.875" style="1271" hidden="1"/>
    <col min="15206" max="15211" width="16.125" style="1271" hidden="1"/>
    <col min="15212" max="15212" width="6.125" style="1271" hidden="1"/>
    <col min="15213" max="15213" width="3" style="1271" hidden="1"/>
    <col min="15214" max="15453" width="8.625" style="1271" hidden="1"/>
    <col min="15454" max="15459" width="14.875" style="1271" hidden="1"/>
    <col min="15460" max="15461" width="15.875" style="1271" hidden="1"/>
    <col min="15462" max="15467" width="16.125" style="1271" hidden="1"/>
    <col min="15468" max="15468" width="6.125" style="1271" hidden="1"/>
    <col min="15469" max="15469" width="3" style="1271" hidden="1"/>
    <col min="15470" max="15709" width="8.625" style="1271" hidden="1"/>
    <col min="15710" max="15715" width="14.875" style="1271" hidden="1"/>
    <col min="15716" max="15717" width="15.875" style="1271" hidden="1"/>
    <col min="15718" max="15723" width="16.125" style="1271" hidden="1"/>
    <col min="15724" max="15724" width="6.125" style="1271" hidden="1"/>
    <col min="15725" max="15725" width="3" style="1271" hidden="1"/>
    <col min="15726" max="15965" width="8.625" style="1271" hidden="1"/>
    <col min="15966" max="15971" width="14.875" style="1271" hidden="1"/>
    <col min="15972" max="15973" width="15.875" style="1271" hidden="1"/>
    <col min="15974" max="15979" width="16.125" style="1271" hidden="1"/>
    <col min="15980" max="15980" width="6.125" style="1271" hidden="1"/>
    <col min="15981" max="15981" width="3" style="1271" hidden="1"/>
    <col min="15982" max="16221" width="8.625" style="1271" hidden="1"/>
    <col min="16222" max="16227" width="14.875" style="1271" hidden="1"/>
    <col min="16228" max="16229" width="15.875" style="1271" hidden="1"/>
    <col min="16230" max="16235" width="16.125" style="1271" hidden="1"/>
    <col min="16236" max="16236" width="6.125" style="1271" hidden="1"/>
    <col min="16237" max="16237" width="3" style="1271" hidden="1"/>
    <col min="16238" max="16384" width="8.625" style="1271" hidden="1"/>
  </cols>
  <sheetData>
    <row r="1" spans="1:143" ht="42.75" customHeight="1">
      <c r="A1" s="1330"/>
      <c r="B1" s="1329"/>
      <c r="DD1" s="1271"/>
      <c r="DE1" s="1271"/>
    </row>
    <row r="2" spans="1:143" ht="25.5" customHeight="1">
      <c r="A2" s="1328"/>
      <c r="C2" s="1328"/>
      <c r="O2" s="1328"/>
      <c r="P2" s="1328"/>
      <c r="Q2" s="1328"/>
      <c r="R2" s="1328"/>
      <c r="S2" s="1328"/>
      <c r="T2" s="1328"/>
      <c r="U2" s="1328"/>
      <c r="V2" s="1328"/>
      <c r="W2" s="1328"/>
      <c r="X2" s="1328"/>
      <c r="Y2" s="1328"/>
      <c r="Z2" s="1328"/>
      <c r="AA2" s="1328"/>
      <c r="AB2" s="1328"/>
      <c r="AC2" s="1328"/>
      <c r="AD2" s="1328"/>
      <c r="AE2" s="1328"/>
      <c r="AF2" s="1328"/>
      <c r="AG2" s="1328"/>
      <c r="AH2" s="1328"/>
      <c r="AI2" s="1328"/>
      <c r="AU2" s="1328"/>
      <c r="BG2" s="1328"/>
      <c r="BS2" s="1328"/>
      <c r="CE2" s="1328"/>
      <c r="CQ2" s="1328"/>
      <c r="DD2" s="1271"/>
      <c r="DE2" s="1271"/>
    </row>
    <row r="3" spans="1:143" ht="25.5" customHeight="1">
      <c r="A3" s="1328"/>
      <c r="C3" s="1328"/>
      <c r="O3" s="1328"/>
      <c r="P3" s="1328"/>
      <c r="Q3" s="1328"/>
      <c r="R3" s="1328"/>
      <c r="S3" s="1328"/>
      <c r="T3" s="1328"/>
      <c r="U3" s="1328"/>
      <c r="V3" s="1328"/>
      <c r="W3" s="1328"/>
      <c r="X3" s="1328"/>
      <c r="Y3" s="1328"/>
      <c r="Z3" s="1328"/>
      <c r="AA3" s="1328"/>
      <c r="AB3" s="1328"/>
      <c r="AC3" s="1328"/>
      <c r="AD3" s="1328"/>
      <c r="AE3" s="1328"/>
      <c r="AF3" s="1328"/>
      <c r="AG3" s="1328"/>
      <c r="AH3" s="1328"/>
      <c r="AI3" s="1328"/>
      <c r="AU3" s="1328"/>
      <c r="BG3" s="1328"/>
      <c r="BS3" s="1328"/>
      <c r="CE3" s="1328"/>
      <c r="CQ3" s="1328"/>
      <c r="DD3" s="1271"/>
      <c r="DE3" s="1271"/>
    </row>
    <row r="4" spans="1:143" s="291" customFormat="1" ht="13.5">
      <c r="A4" s="1328"/>
      <c r="B4" s="1328"/>
      <c r="C4" s="1328"/>
      <c r="D4" s="1328"/>
      <c r="E4" s="1328"/>
      <c r="F4" s="1328"/>
      <c r="G4" s="1328"/>
      <c r="H4" s="1328"/>
      <c r="I4" s="1328"/>
      <c r="J4" s="1328"/>
      <c r="K4" s="1328"/>
      <c r="L4" s="1328"/>
      <c r="M4" s="1328"/>
      <c r="N4" s="1328"/>
      <c r="O4" s="1328"/>
      <c r="P4" s="1328"/>
      <c r="Q4" s="1328"/>
      <c r="R4" s="1328"/>
      <c r="S4" s="1328"/>
      <c r="T4" s="1328"/>
      <c r="U4" s="1328"/>
      <c r="V4" s="1328"/>
      <c r="W4" s="1328"/>
      <c r="X4" s="1328"/>
      <c r="Y4" s="1328"/>
      <c r="Z4" s="1328"/>
      <c r="AA4" s="1328"/>
      <c r="AB4" s="1328"/>
      <c r="AC4" s="1328"/>
      <c r="AD4" s="1328"/>
      <c r="AE4" s="1328"/>
      <c r="AF4" s="1328"/>
      <c r="AG4" s="1328"/>
      <c r="AH4" s="1328"/>
      <c r="AI4" s="1328"/>
      <c r="AJ4" s="1328"/>
      <c r="AK4" s="1328"/>
      <c r="AL4" s="1328"/>
      <c r="AM4" s="1328"/>
      <c r="AN4" s="1328"/>
      <c r="AO4" s="1328"/>
      <c r="AP4" s="1328"/>
      <c r="AQ4" s="1328"/>
      <c r="AR4" s="1328"/>
      <c r="AS4" s="1328"/>
      <c r="AT4" s="1328"/>
      <c r="AU4" s="1328"/>
      <c r="AV4" s="1328"/>
      <c r="AW4" s="1328"/>
      <c r="AX4" s="1328"/>
      <c r="AY4" s="1328"/>
      <c r="AZ4" s="1328"/>
      <c r="BA4" s="1328"/>
      <c r="BB4" s="1328"/>
      <c r="BC4" s="1328"/>
      <c r="BD4" s="1328"/>
      <c r="BE4" s="1328"/>
      <c r="BF4" s="1328"/>
      <c r="BG4" s="1328"/>
      <c r="BH4" s="1328"/>
      <c r="BI4" s="1328"/>
      <c r="BJ4" s="1328"/>
      <c r="BK4" s="1328"/>
      <c r="BL4" s="1328"/>
      <c r="BM4" s="1328"/>
      <c r="BN4" s="1328"/>
      <c r="BO4" s="1328"/>
      <c r="BP4" s="1328"/>
      <c r="BQ4" s="1328"/>
      <c r="BR4" s="1328"/>
      <c r="BS4" s="1328"/>
      <c r="BT4" s="1328"/>
      <c r="BU4" s="1328"/>
      <c r="BV4" s="1328"/>
      <c r="BW4" s="1328"/>
      <c r="BX4" s="1328"/>
      <c r="BY4" s="1328"/>
      <c r="BZ4" s="1328"/>
      <c r="CA4" s="1328"/>
      <c r="CB4" s="1328"/>
      <c r="CC4" s="1328"/>
      <c r="CD4" s="1328"/>
      <c r="CE4" s="1328"/>
      <c r="CF4" s="1328"/>
      <c r="CG4" s="1328"/>
      <c r="CH4" s="1328"/>
      <c r="CI4" s="1328"/>
      <c r="CJ4" s="1328"/>
      <c r="CK4" s="1328"/>
      <c r="CL4" s="1328"/>
      <c r="CM4" s="1328"/>
      <c r="CN4" s="1328"/>
      <c r="CO4" s="1328"/>
      <c r="CP4" s="1328"/>
      <c r="CQ4" s="1328"/>
      <c r="CR4" s="1328"/>
      <c r="CS4" s="1328"/>
      <c r="CT4" s="1328"/>
      <c r="CU4" s="1328"/>
      <c r="CV4" s="1328"/>
      <c r="CW4" s="1328"/>
      <c r="CX4" s="1328"/>
      <c r="CY4" s="1328"/>
      <c r="CZ4" s="1328"/>
      <c r="DA4" s="1328"/>
      <c r="DB4" s="1328"/>
      <c r="DC4" s="1328"/>
      <c r="DD4" s="1328"/>
      <c r="DE4" s="1328"/>
      <c r="DF4" s="292"/>
      <c r="DG4" s="292"/>
      <c r="DH4" s="292"/>
      <c r="DI4" s="292"/>
      <c r="DJ4" s="292"/>
      <c r="DK4" s="292"/>
      <c r="DL4" s="292"/>
      <c r="DM4" s="292"/>
      <c r="DN4" s="292"/>
      <c r="DO4" s="292"/>
      <c r="DP4" s="292"/>
      <c r="DQ4" s="292"/>
      <c r="DR4" s="292"/>
      <c r="DS4" s="292"/>
      <c r="DT4" s="292"/>
      <c r="DU4" s="292"/>
      <c r="DV4" s="292"/>
      <c r="DW4" s="292"/>
    </row>
    <row r="5" spans="1:143" s="291" customFormat="1" ht="13.5">
      <c r="A5" s="1328"/>
      <c r="B5" s="1328"/>
      <c r="C5" s="1328"/>
      <c r="D5" s="1328"/>
      <c r="E5" s="1328"/>
      <c r="F5" s="1328"/>
      <c r="G5" s="1328"/>
      <c r="H5" s="1328"/>
      <c r="I5" s="1328"/>
      <c r="J5" s="1328"/>
      <c r="K5" s="1328"/>
      <c r="L5" s="1328"/>
      <c r="M5" s="1328"/>
      <c r="N5" s="1328"/>
      <c r="O5" s="1328"/>
      <c r="P5" s="1328"/>
      <c r="Q5" s="1328"/>
      <c r="R5" s="1328"/>
      <c r="S5" s="1328"/>
      <c r="T5" s="1328"/>
      <c r="U5" s="1328"/>
      <c r="V5" s="1328"/>
      <c r="W5" s="1328"/>
      <c r="X5" s="1328"/>
      <c r="Y5" s="1328"/>
      <c r="Z5" s="1328"/>
      <c r="AA5" s="1328"/>
      <c r="AB5" s="1328"/>
      <c r="AC5" s="1328"/>
      <c r="AD5" s="1328"/>
      <c r="AE5" s="1328"/>
      <c r="AF5" s="1328"/>
      <c r="AG5" s="1328"/>
      <c r="AH5" s="1328"/>
      <c r="AI5" s="1328"/>
      <c r="AJ5" s="1328"/>
      <c r="AK5" s="1328"/>
      <c r="AL5" s="1328"/>
      <c r="AM5" s="1328"/>
      <c r="AN5" s="1328"/>
      <c r="AO5" s="1328"/>
      <c r="AP5" s="1328"/>
      <c r="AQ5" s="1328"/>
      <c r="AR5" s="1328"/>
      <c r="AS5" s="1328"/>
      <c r="AT5" s="1328"/>
      <c r="AU5" s="1328"/>
      <c r="AV5" s="1328"/>
      <c r="AW5" s="1328"/>
      <c r="AX5" s="1328"/>
      <c r="AY5" s="1328"/>
      <c r="AZ5" s="1328"/>
      <c r="BA5" s="1328"/>
      <c r="BB5" s="1328"/>
      <c r="BC5" s="1328"/>
      <c r="BD5" s="1328"/>
      <c r="BE5" s="1328"/>
      <c r="BF5" s="1328"/>
      <c r="BG5" s="1328"/>
      <c r="BH5" s="1328"/>
      <c r="BI5" s="1328"/>
      <c r="BJ5" s="1328"/>
      <c r="BK5" s="1328"/>
      <c r="BL5" s="1328"/>
      <c r="BM5" s="1328"/>
      <c r="BN5" s="1328"/>
      <c r="BO5" s="1328"/>
      <c r="BP5" s="1328"/>
      <c r="BQ5" s="1328"/>
      <c r="BR5" s="1328"/>
      <c r="BS5" s="1328"/>
      <c r="BT5" s="1328"/>
      <c r="BU5" s="1328"/>
      <c r="BV5" s="1328"/>
      <c r="BW5" s="1328"/>
      <c r="BX5" s="1328"/>
      <c r="BY5" s="1328"/>
      <c r="BZ5" s="1328"/>
      <c r="CA5" s="1328"/>
      <c r="CB5" s="1328"/>
      <c r="CC5" s="1328"/>
      <c r="CD5" s="1328"/>
      <c r="CE5" s="1328"/>
      <c r="CF5" s="1328"/>
      <c r="CG5" s="1328"/>
      <c r="CH5" s="1328"/>
      <c r="CI5" s="1328"/>
      <c r="CJ5" s="1328"/>
      <c r="CK5" s="1328"/>
      <c r="CL5" s="1328"/>
      <c r="CM5" s="1328"/>
      <c r="CN5" s="1328"/>
      <c r="CO5" s="1328"/>
      <c r="CP5" s="1328"/>
      <c r="CQ5" s="1328"/>
      <c r="CR5" s="1328"/>
      <c r="CS5" s="1328"/>
      <c r="CT5" s="1328"/>
      <c r="CU5" s="1328"/>
      <c r="CV5" s="1328"/>
      <c r="CW5" s="1328"/>
      <c r="CX5" s="1328"/>
      <c r="CY5" s="1328"/>
      <c r="CZ5" s="1328"/>
      <c r="DA5" s="1328"/>
      <c r="DB5" s="1328"/>
      <c r="DC5" s="1328"/>
      <c r="DD5" s="1328"/>
      <c r="DE5" s="1328"/>
      <c r="DF5" s="292"/>
      <c r="DG5" s="292"/>
      <c r="DH5" s="292"/>
      <c r="DI5" s="292"/>
      <c r="DJ5" s="292"/>
      <c r="DK5" s="292"/>
      <c r="DL5" s="292"/>
      <c r="DM5" s="292"/>
      <c r="DN5" s="292"/>
      <c r="DO5" s="292"/>
      <c r="DP5" s="292"/>
      <c r="DQ5" s="292"/>
      <c r="DR5" s="292"/>
      <c r="DS5" s="292"/>
      <c r="DT5" s="292"/>
      <c r="DU5" s="292"/>
      <c r="DV5" s="292"/>
      <c r="DW5" s="292"/>
    </row>
    <row r="6" spans="1:143" s="291" customFormat="1" ht="13.5">
      <c r="A6" s="1328"/>
      <c r="B6" s="1328"/>
      <c r="C6" s="1328"/>
      <c r="D6" s="1328"/>
      <c r="E6" s="1328"/>
      <c r="F6" s="1328"/>
      <c r="G6" s="1328"/>
      <c r="H6" s="1328"/>
      <c r="I6" s="1328"/>
      <c r="J6" s="1328"/>
      <c r="K6" s="1328"/>
      <c r="L6" s="1328"/>
      <c r="M6" s="1328"/>
      <c r="N6" s="1328"/>
      <c r="O6" s="1328"/>
      <c r="P6" s="1328"/>
      <c r="Q6" s="1328"/>
      <c r="R6" s="1328"/>
      <c r="S6" s="1328"/>
      <c r="T6" s="1328"/>
      <c r="U6" s="1328"/>
      <c r="V6" s="1328"/>
      <c r="W6" s="1328"/>
      <c r="X6" s="1328"/>
      <c r="Y6" s="1328"/>
      <c r="Z6" s="1328"/>
      <c r="AA6" s="1328"/>
      <c r="AB6" s="1328"/>
      <c r="AC6" s="1328"/>
      <c r="AD6" s="1328"/>
      <c r="AE6" s="1328"/>
      <c r="AF6" s="1328"/>
      <c r="AG6" s="1328"/>
      <c r="AH6" s="1328"/>
      <c r="AI6" s="1328"/>
      <c r="AJ6" s="1328"/>
      <c r="AK6" s="1328"/>
      <c r="AL6" s="1328"/>
      <c r="AM6" s="1328"/>
      <c r="AN6" s="1328"/>
      <c r="AO6" s="1328"/>
      <c r="AP6" s="1328"/>
      <c r="AQ6" s="1328"/>
      <c r="AR6" s="1328"/>
      <c r="AS6" s="1328"/>
      <c r="AT6" s="1328"/>
      <c r="AU6" s="1328"/>
      <c r="AV6" s="1328"/>
      <c r="AW6" s="1328"/>
      <c r="AX6" s="1328"/>
      <c r="AY6" s="1328"/>
      <c r="AZ6" s="1328"/>
      <c r="BA6" s="1328"/>
      <c r="BB6" s="1328"/>
      <c r="BC6" s="1328"/>
      <c r="BD6" s="1328"/>
      <c r="BE6" s="1328"/>
      <c r="BF6" s="1328"/>
      <c r="BG6" s="1328"/>
      <c r="BH6" s="1328"/>
      <c r="BI6" s="1328"/>
      <c r="BJ6" s="1328"/>
      <c r="BK6" s="1328"/>
      <c r="BL6" s="1328"/>
      <c r="BM6" s="1328"/>
      <c r="BN6" s="1328"/>
      <c r="BO6" s="1328"/>
      <c r="BP6" s="1328"/>
      <c r="BQ6" s="1328"/>
      <c r="BR6" s="1328"/>
      <c r="BS6" s="1328"/>
      <c r="BT6" s="1328"/>
      <c r="BU6" s="1328"/>
      <c r="BV6" s="1328"/>
      <c r="BW6" s="1328"/>
      <c r="BX6" s="1328"/>
      <c r="BY6" s="1328"/>
      <c r="BZ6" s="1328"/>
      <c r="CA6" s="1328"/>
      <c r="CB6" s="1328"/>
      <c r="CC6" s="1328"/>
      <c r="CD6" s="1328"/>
      <c r="CE6" s="1328"/>
      <c r="CF6" s="1328"/>
      <c r="CG6" s="1328"/>
      <c r="CH6" s="1328"/>
      <c r="CI6" s="1328"/>
      <c r="CJ6" s="1328"/>
      <c r="CK6" s="1328"/>
      <c r="CL6" s="1328"/>
      <c r="CM6" s="1328"/>
      <c r="CN6" s="1328"/>
      <c r="CO6" s="1328"/>
      <c r="CP6" s="1328"/>
      <c r="CQ6" s="1328"/>
      <c r="CR6" s="1328"/>
      <c r="CS6" s="1328"/>
      <c r="CT6" s="1328"/>
      <c r="CU6" s="1328"/>
      <c r="CV6" s="1328"/>
      <c r="CW6" s="1328"/>
      <c r="CX6" s="1328"/>
      <c r="CY6" s="1328"/>
      <c r="CZ6" s="1328"/>
      <c r="DA6" s="1328"/>
      <c r="DB6" s="1328"/>
      <c r="DC6" s="1328"/>
      <c r="DD6" s="1328"/>
      <c r="DE6" s="1328"/>
      <c r="DF6" s="292"/>
      <c r="DG6" s="292"/>
      <c r="DH6" s="292"/>
      <c r="DI6" s="292"/>
      <c r="DJ6" s="292"/>
      <c r="DK6" s="292"/>
      <c r="DL6" s="292"/>
      <c r="DM6" s="292"/>
      <c r="DN6" s="292"/>
      <c r="DO6" s="292"/>
      <c r="DP6" s="292"/>
      <c r="DQ6" s="292"/>
      <c r="DR6" s="292"/>
      <c r="DS6" s="292"/>
      <c r="DT6" s="292"/>
      <c r="DU6" s="292"/>
      <c r="DV6" s="292"/>
      <c r="DW6" s="292"/>
    </row>
    <row r="7" spans="1:143" s="291" customFormat="1" ht="13.5">
      <c r="A7" s="1328"/>
      <c r="B7" s="1328"/>
      <c r="C7" s="1328"/>
      <c r="D7" s="1328"/>
      <c r="E7" s="1328"/>
      <c r="F7" s="1328"/>
      <c r="G7" s="1328"/>
      <c r="H7" s="1328"/>
      <c r="I7" s="1328"/>
      <c r="J7" s="1328"/>
      <c r="K7" s="1328"/>
      <c r="L7" s="1328"/>
      <c r="M7" s="1328"/>
      <c r="N7" s="1328"/>
      <c r="O7" s="1328"/>
      <c r="P7" s="1328"/>
      <c r="Q7" s="1328"/>
      <c r="R7" s="1328"/>
      <c r="S7" s="1328"/>
      <c r="T7" s="1328"/>
      <c r="U7" s="1328"/>
      <c r="V7" s="1328"/>
      <c r="W7" s="1328"/>
      <c r="X7" s="1328"/>
      <c r="Y7" s="1328"/>
      <c r="Z7" s="1328"/>
      <c r="AA7" s="1328"/>
      <c r="AB7" s="1328"/>
      <c r="AC7" s="1328"/>
      <c r="AD7" s="1328"/>
      <c r="AE7" s="1328"/>
      <c r="AF7" s="1328"/>
      <c r="AG7" s="1328"/>
      <c r="AH7" s="1328"/>
      <c r="AI7" s="1328"/>
      <c r="AJ7" s="1328"/>
      <c r="AK7" s="1328"/>
      <c r="AL7" s="1328"/>
      <c r="AM7" s="1328"/>
      <c r="AN7" s="1328"/>
      <c r="AO7" s="1328"/>
      <c r="AP7" s="1328"/>
      <c r="AQ7" s="1328"/>
      <c r="AR7" s="1328"/>
      <c r="AS7" s="1328"/>
      <c r="AT7" s="1328"/>
      <c r="AU7" s="1328"/>
      <c r="AV7" s="1328"/>
      <c r="AW7" s="1328"/>
      <c r="AX7" s="1328"/>
      <c r="AY7" s="1328"/>
      <c r="AZ7" s="1328"/>
      <c r="BA7" s="1328"/>
      <c r="BB7" s="1328"/>
      <c r="BC7" s="1328"/>
      <c r="BD7" s="1328"/>
      <c r="BE7" s="1328"/>
      <c r="BF7" s="1328"/>
      <c r="BG7" s="1328"/>
      <c r="BH7" s="1328"/>
      <c r="BI7" s="1328"/>
      <c r="BJ7" s="1328"/>
      <c r="BK7" s="1328"/>
      <c r="BL7" s="1328"/>
      <c r="BM7" s="1328"/>
      <c r="BN7" s="1328"/>
      <c r="BO7" s="1328"/>
      <c r="BP7" s="1328"/>
      <c r="BQ7" s="1328"/>
      <c r="BR7" s="1328"/>
      <c r="BS7" s="1328"/>
      <c r="BT7" s="1328"/>
      <c r="BU7" s="1328"/>
      <c r="BV7" s="1328"/>
      <c r="BW7" s="1328"/>
      <c r="BX7" s="1328"/>
      <c r="BY7" s="1328"/>
      <c r="BZ7" s="1328"/>
      <c r="CA7" s="1328"/>
      <c r="CB7" s="1328"/>
      <c r="CC7" s="1328"/>
      <c r="CD7" s="1328"/>
      <c r="CE7" s="1328"/>
      <c r="CF7" s="1328"/>
      <c r="CG7" s="1328"/>
      <c r="CH7" s="1328"/>
      <c r="CI7" s="1328"/>
      <c r="CJ7" s="1328"/>
      <c r="CK7" s="1328"/>
      <c r="CL7" s="1328"/>
      <c r="CM7" s="1328"/>
      <c r="CN7" s="1328"/>
      <c r="CO7" s="1328"/>
      <c r="CP7" s="1328"/>
      <c r="CQ7" s="1328"/>
      <c r="CR7" s="1328"/>
      <c r="CS7" s="1328"/>
      <c r="CT7" s="1328"/>
      <c r="CU7" s="1328"/>
      <c r="CV7" s="1328"/>
      <c r="CW7" s="1328"/>
      <c r="CX7" s="1328"/>
      <c r="CY7" s="1328"/>
      <c r="CZ7" s="1328"/>
      <c r="DA7" s="1328"/>
      <c r="DB7" s="1328"/>
      <c r="DC7" s="1328"/>
      <c r="DD7" s="1328"/>
      <c r="DE7" s="1328"/>
      <c r="DF7" s="292"/>
      <c r="DG7" s="292"/>
      <c r="DH7" s="292"/>
      <c r="DI7" s="292"/>
      <c r="DJ7" s="292"/>
      <c r="DK7" s="292"/>
      <c r="DL7" s="292"/>
      <c r="DM7" s="292"/>
      <c r="DN7" s="292"/>
      <c r="DO7" s="292"/>
      <c r="DP7" s="292"/>
      <c r="DQ7" s="292"/>
      <c r="DR7" s="292"/>
      <c r="DS7" s="292"/>
      <c r="DT7" s="292"/>
      <c r="DU7" s="292"/>
      <c r="DV7" s="292"/>
      <c r="DW7" s="292"/>
    </row>
    <row r="8" spans="1:143" s="291" customFormat="1" ht="13.5">
      <c r="A8" s="1328"/>
      <c r="B8" s="1328"/>
      <c r="C8" s="1328"/>
      <c r="D8" s="1328"/>
      <c r="E8" s="1328"/>
      <c r="F8" s="1328"/>
      <c r="G8" s="1328"/>
      <c r="H8" s="1328"/>
      <c r="I8" s="1328"/>
      <c r="J8" s="1328"/>
      <c r="K8" s="1328"/>
      <c r="L8" s="1328"/>
      <c r="M8" s="1328"/>
      <c r="N8" s="1328"/>
      <c r="O8" s="1328"/>
      <c r="P8" s="1328"/>
      <c r="Q8" s="1328"/>
      <c r="R8" s="1328"/>
      <c r="S8" s="1328"/>
      <c r="T8" s="1328"/>
      <c r="U8" s="1328"/>
      <c r="V8" s="1328"/>
      <c r="W8" s="1328"/>
      <c r="X8" s="1328"/>
      <c r="Y8" s="1328"/>
      <c r="Z8" s="1328"/>
      <c r="AA8" s="1328"/>
      <c r="AB8" s="1328"/>
      <c r="AC8" s="1328"/>
      <c r="AD8" s="1328"/>
      <c r="AE8" s="1328"/>
      <c r="AF8" s="1328"/>
      <c r="AG8" s="1328"/>
      <c r="AH8" s="1328"/>
      <c r="AI8" s="1328"/>
      <c r="AJ8" s="1328"/>
      <c r="AK8" s="1328"/>
      <c r="AL8" s="1328"/>
      <c r="AM8" s="1328"/>
      <c r="AN8" s="1328"/>
      <c r="AO8" s="1328"/>
      <c r="AP8" s="1328"/>
      <c r="AQ8" s="1328"/>
      <c r="AR8" s="1328"/>
      <c r="AS8" s="1328"/>
      <c r="AT8" s="1328"/>
      <c r="AU8" s="1328"/>
      <c r="AV8" s="1328"/>
      <c r="AW8" s="1328"/>
      <c r="AX8" s="1328"/>
      <c r="AY8" s="1328"/>
      <c r="AZ8" s="1328"/>
      <c r="BA8" s="1328"/>
      <c r="BB8" s="1328"/>
      <c r="BC8" s="1328"/>
      <c r="BD8" s="1328"/>
      <c r="BE8" s="1328"/>
      <c r="BF8" s="1328"/>
      <c r="BG8" s="1328"/>
      <c r="BH8" s="1328"/>
      <c r="BI8" s="1328"/>
      <c r="BJ8" s="1328"/>
      <c r="BK8" s="1328"/>
      <c r="BL8" s="1328"/>
      <c r="BM8" s="1328"/>
      <c r="BN8" s="1328"/>
      <c r="BO8" s="1328"/>
      <c r="BP8" s="1328"/>
      <c r="BQ8" s="1328"/>
      <c r="BR8" s="1328"/>
      <c r="BS8" s="1328"/>
      <c r="BT8" s="1328"/>
      <c r="BU8" s="1328"/>
      <c r="BV8" s="1328"/>
      <c r="BW8" s="1328"/>
      <c r="BX8" s="1328"/>
      <c r="BY8" s="1328"/>
      <c r="BZ8" s="1328"/>
      <c r="CA8" s="1328"/>
      <c r="CB8" s="1328"/>
      <c r="CC8" s="1328"/>
      <c r="CD8" s="1328"/>
      <c r="CE8" s="1328"/>
      <c r="CF8" s="1328"/>
      <c r="CG8" s="1328"/>
      <c r="CH8" s="1328"/>
      <c r="CI8" s="1328"/>
      <c r="CJ8" s="1328"/>
      <c r="CK8" s="1328"/>
      <c r="CL8" s="1328"/>
      <c r="CM8" s="1328"/>
      <c r="CN8" s="1328"/>
      <c r="CO8" s="1328"/>
      <c r="CP8" s="1328"/>
      <c r="CQ8" s="1328"/>
      <c r="CR8" s="1328"/>
      <c r="CS8" s="1328"/>
      <c r="CT8" s="1328"/>
      <c r="CU8" s="1328"/>
      <c r="CV8" s="1328"/>
      <c r="CW8" s="1328"/>
      <c r="CX8" s="1328"/>
      <c r="CY8" s="1328"/>
      <c r="CZ8" s="1328"/>
      <c r="DA8" s="1328"/>
      <c r="DB8" s="1328"/>
      <c r="DC8" s="1328"/>
      <c r="DD8" s="1328"/>
      <c r="DE8" s="1328"/>
      <c r="DF8" s="292"/>
      <c r="DG8" s="292"/>
      <c r="DH8" s="292"/>
      <c r="DI8" s="292"/>
      <c r="DJ8" s="292"/>
      <c r="DK8" s="292"/>
      <c r="DL8" s="292"/>
      <c r="DM8" s="292"/>
      <c r="DN8" s="292"/>
      <c r="DO8" s="292"/>
      <c r="DP8" s="292"/>
      <c r="DQ8" s="292"/>
      <c r="DR8" s="292"/>
      <c r="DS8" s="292"/>
      <c r="DT8" s="292"/>
      <c r="DU8" s="292"/>
      <c r="DV8" s="292"/>
      <c r="DW8" s="292"/>
    </row>
    <row r="9" spans="1:143" s="291" customFormat="1" ht="13.5">
      <c r="A9" s="1328"/>
      <c r="B9" s="1328"/>
      <c r="C9" s="1328"/>
      <c r="D9" s="1328"/>
      <c r="E9" s="1328"/>
      <c r="F9" s="1328"/>
      <c r="G9" s="1328"/>
      <c r="H9" s="1328"/>
      <c r="I9" s="1328"/>
      <c r="J9" s="1328"/>
      <c r="K9" s="1328"/>
      <c r="L9" s="1328"/>
      <c r="M9" s="1328"/>
      <c r="N9" s="1328"/>
      <c r="O9" s="1328"/>
      <c r="P9" s="1328"/>
      <c r="Q9" s="1328"/>
      <c r="R9" s="1328"/>
      <c r="S9" s="1328"/>
      <c r="T9" s="1328"/>
      <c r="U9" s="1328"/>
      <c r="V9" s="1328"/>
      <c r="W9" s="1328"/>
      <c r="X9" s="1328"/>
      <c r="Y9" s="1328"/>
      <c r="Z9" s="1328"/>
      <c r="AA9" s="1328"/>
      <c r="AB9" s="1328"/>
      <c r="AC9" s="1328"/>
      <c r="AD9" s="1328"/>
      <c r="AE9" s="1328"/>
      <c r="AF9" s="1328"/>
      <c r="AG9" s="1328"/>
      <c r="AH9" s="1328"/>
      <c r="AI9" s="1328"/>
      <c r="AJ9" s="1328"/>
      <c r="AK9" s="1328"/>
      <c r="AL9" s="1328"/>
      <c r="AM9" s="1328"/>
      <c r="AN9" s="1328"/>
      <c r="AO9" s="1328"/>
      <c r="AP9" s="1328"/>
      <c r="AQ9" s="1328"/>
      <c r="AR9" s="1328"/>
      <c r="AS9" s="1328"/>
      <c r="AT9" s="1328"/>
      <c r="AU9" s="1328"/>
      <c r="AV9" s="1328"/>
      <c r="AW9" s="1328"/>
      <c r="AX9" s="1328"/>
      <c r="AY9" s="1328"/>
      <c r="AZ9" s="1328"/>
      <c r="BA9" s="1328"/>
      <c r="BB9" s="1328"/>
      <c r="BC9" s="1328"/>
      <c r="BD9" s="1328"/>
      <c r="BE9" s="1328"/>
      <c r="BF9" s="1328"/>
      <c r="BG9" s="1328"/>
      <c r="BH9" s="1328"/>
      <c r="BI9" s="1328"/>
      <c r="BJ9" s="1328"/>
      <c r="BK9" s="1328"/>
      <c r="BL9" s="1328"/>
      <c r="BM9" s="1328"/>
      <c r="BN9" s="1328"/>
      <c r="BO9" s="1328"/>
      <c r="BP9" s="1328"/>
      <c r="BQ9" s="1328"/>
      <c r="BR9" s="1328"/>
      <c r="BS9" s="1328"/>
      <c r="BT9" s="1328"/>
      <c r="BU9" s="1328"/>
      <c r="BV9" s="1328"/>
      <c r="BW9" s="1328"/>
      <c r="BX9" s="1328"/>
      <c r="BY9" s="1328"/>
      <c r="BZ9" s="1328"/>
      <c r="CA9" s="1328"/>
      <c r="CB9" s="1328"/>
      <c r="CC9" s="1328"/>
      <c r="CD9" s="1328"/>
      <c r="CE9" s="1328"/>
      <c r="CF9" s="1328"/>
      <c r="CG9" s="1328"/>
      <c r="CH9" s="1328"/>
      <c r="CI9" s="1328"/>
      <c r="CJ9" s="1328"/>
      <c r="CK9" s="1328"/>
      <c r="CL9" s="1328"/>
      <c r="CM9" s="1328"/>
      <c r="CN9" s="1328"/>
      <c r="CO9" s="1328"/>
      <c r="CP9" s="1328"/>
      <c r="CQ9" s="1328"/>
      <c r="CR9" s="1328"/>
      <c r="CS9" s="1328"/>
      <c r="CT9" s="1328"/>
      <c r="CU9" s="1328"/>
      <c r="CV9" s="1328"/>
      <c r="CW9" s="1328"/>
      <c r="CX9" s="1328"/>
      <c r="CY9" s="1328"/>
      <c r="CZ9" s="1328"/>
      <c r="DA9" s="1328"/>
      <c r="DB9" s="1328"/>
      <c r="DC9" s="1328"/>
      <c r="DD9" s="1328"/>
      <c r="DE9" s="1328"/>
      <c r="DF9" s="292"/>
      <c r="DG9" s="292"/>
      <c r="DH9" s="292"/>
      <c r="DI9" s="292"/>
      <c r="DJ9" s="292"/>
      <c r="DK9" s="292"/>
      <c r="DL9" s="292"/>
      <c r="DM9" s="292"/>
      <c r="DN9" s="292"/>
      <c r="DO9" s="292"/>
      <c r="DP9" s="292"/>
      <c r="DQ9" s="292"/>
      <c r="DR9" s="292"/>
      <c r="DS9" s="292"/>
      <c r="DT9" s="292"/>
      <c r="DU9" s="292"/>
      <c r="DV9" s="292"/>
      <c r="DW9" s="292"/>
    </row>
    <row r="10" spans="1:143" s="291" customFormat="1" ht="13.5">
      <c r="A10" s="1328"/>
      <c r="B10" s="1328"/>
      <c r="C10" s="1328"/>
      <c r="D10" s="1328"/>
      <c r="E10" s="1328"/>
      <c r="F10" s="1328"/>
      <c r="G10" s="1328"/>
      <c r="H10" s="1328"/>
      <c r="I10" s="1328"/>
      <c r="J10" s="1328"/>
      <c r="K10" s="1328"/>
      <c r="L10" s="1328"/>
      <c r="M10" s="1328"/>
      <c r="N10" s="1328"/>
      <c r="O10" s="1328"/>
      <c r="P10" s="1328"/>
      <c r="Q10" s="1328"/>
      <c r="R10" s="1328"/>
      <c r="S10" s="1328"/>
      <c r="T10" s="1328"/>
      <c r="U10" s="1328"/>
      <c r="V10" s="1328"/>
      <c r="W10" s="1328"/>
      <c r="X10" s="1328"/>
      <c r="Y10" s="1328"/>
      <c r="Z10" s="1328"/>
      <c r="AA10" s="1328"/>
      <c r="AB10" s="1328"/>
      <c r="AC10" s="1328"/>
      <c r="AD10" s="1328"/>
      <c r="AE10" s="1328"/>
      <c r="AF10" s="1328"/>
      <c r="AG10" s="1328"/>
      <c r="AH10" s="1328"/>
      <c r="AI10" s="1328"/>
      <c r="AJ10" s="1328"/>
      <c r="AK10" s="1328"/>
      <c r="AL10" s="1328"/>
      <c r="AM10" s="1328"/>
      <c r="AN10" s="1328"/>
      <c r="AO10" s="1328"/>
      <c r="AP10" s="1328"/>
      <c r="AQ10" s="1328"/>
      <c r="AR10" s="1328"/>
      <c r="AS10" s="1328"/>
      <c r="AT10" s="1328"/>
      <c r="AU10" s="1328"/>
      <c r="AV10" s="1328"/>
      <c r="AW10" s="1328"/>
      <c r="AX10" s="1328"/>
      <c r="AY10" s="1328"/>
      <c r="AZ10" s="1328"/>
      <c r="BA10" s="1328"/>
      <c r="BB10" s="1328"/>
      <c r="BC10" s="1328"/>
      <c r="BD10" s="1328"/>
      <c r="BE10" s="1328"/>
      <c r="BF10" s="1328"/>
      <c r="BG10" s="1328"/>
      <c r="BH10" s="1328"/>
      <c r="BI10" s="1328"/>
      <c r="BJ10" s="1328"/>
      <c r="BK10" s="1328"/>
      <c r="BL10" s="1328"/>
      <c r="BM10" s="1328"/>
      <c r="BN10" s="1328"/>
      <c r="BO10" s="1328"/>
      <c r="BP10" s="1328"/>
      <c r="BQ10" s="1328"/>
      <c r="BR10" s="1328"/>
      <c r="BS10" s="1328"/>
      <c r="BT10" s="1328"/>
      <c r="BU10" s="1328"/>
      <c r="BV10" s="1328"/>
      <c r="BW10" s="1328"/>
      <c r="BX10" s="1328"/>
      <c r="BY10" s="1328"/>
      <c r="BZ10" s="1328"/>
      <c r="CA10" s="1328"/>
      <c r="CB10" s="1328"/>
      <c r="CC10" s="1328"/>
      <c r="CD10" s="1328"/>
      <c r="CE10" s="1328"/>
      <c r="CF10" s="1328"/>
      <c r="CG10" s="1328"/>
      <c r="CH10" s="1328"/>
      <c r="CI10" s="1328"/>
      <c r="CJ10" s="1328"/>
      <c r="CK10" s="1328"/>
      <c r="CL10" s="1328"/>
      <c r="CM10" s="1328"/>
      <c r="CN10" s="1328"/>
      <c r="CO10" s="1328"/>
      <c r="CP10" s="1328"/>
      <c r="CQ10" s="1328"/>
      <c r="CR10" s="1328"/>
      <c r="CS10" s="1328"/>
      <c r="CT10" s="1328"/>
      <c r="CU10" s="1328"/>
      <c r="CV10" s="1328"/>
      <c r="CW10" s="1328"/>
      <c r="CX10" s="1328"/>
      <c r="CY10" s="1328"/>
      <c r="CZ10" s="1328"/>
      <c r="DA10" s="1328"/>
      <c r="DB10" s="1328"/>
      <c r="DC10" s="1328"/>
      <c r="DD10" s="1328"/>
      <c r="DE10" s="1328"/>
      <c r="DF10" s="292"/>
      <c r="DG10" s="292"/>
      <c r="DH10" s="292"/>
      <c r="DI10" s="292"/>
      <c r="DJ10" s="292"/>
      <c r="DK10" s="292"/>
      <c r="DL10" s="292"/>
      <c r="DM10" s="292"/>
      <c r="DN10" s="292"/>
      <c r="DO10" s="292"/>
      <c r="DP10" s="292"/>
      <c r="DQ10" s="292"/>
      <c r="DR10" s="292"/>
      <c r="DS10" s="292"/>
      <c r="DT10" s="292"/>
      <c r="DU10" s="292"/>
      <c r="DV10" s="292"/>
      <c r="DW10" s="292"/>
      <c r="EM10" s="291" t="s">
        <v>629</v>
      </c>
    </row>
    <row r="11" spans="1:143" s="291" customFormat="1" ht="13.5">
      <c r="A11" s="1328"/>
      <c r="B11" s="1328"/>
      <c r="C11" s="1328"/>
      <c r="D11" s="1328"/>
      <c r="E11" s="1328"/>
      <c r="F11" s="1328"/>
      <c r="G11" s="1328"/>
      <c r="H11" s="1328"/>
      <c r="I11" s="1328"/>
      <c r="J11" s="1328"/>
      <c r="K11" s="1328"/>
      <c r="L11" s="1328"/>
      <c r="M11" s="1328"/>
      <c r="N11" s="1328"/>
      <c r="O11" s="1328"/>
      <c r="P11" s="1328"/>
      <c r="Q11" s="1328"/>
      <c r="R11" s="1328"/>
      <c r="S11" s="1328"/>
      <c r="T11" s="1328"/>
      <c r="U11" s="1328"/>
      <c r="V11" s="1328"/>
      <c r="W11" s="1328"/>
      <c r="X11" s="1328"/>
      <c r="Y11" s="1328"/>
      <c r="Z11" s="1328"/>
      <c r="AA11" s="1328"/>
      <c r="AB11" s="1328"/>
      <c r="AC11" s="1328"/>
      <c r="AD11" s="1328"/>
      <c r="AE11" s="1328"/>
      <c r="AF11" s="1328"/>
      <c r="AG11" s="1328"/>
      <c r="AH11" s="1328"/>
      <c r="AI11" s="1328"/>
      <c r="AJ11" s="1328"/>
      <c r="AK11" s="1328"/>
      <c r="AL11" s="1328"/>
      <c r="AM11" s="1328"/>
      <c r="AN11" s="1328"/>
      <c r="AO11" s="1328"/>
      <c r="AP11" s="1328"/>
      <c r="AQ11" s="1328"/>
      <c r="AR11" s="1328"/>
      <c r="AS11" s="1328"/>
      <c r="AT11" s="1328"/>
      <c r="AU11" s="1328"/>
      <c r="AV11" s="1328"/>
      <c r="AW11" s="1328"/>
      <c r="AX11" s="1328"/>
      <c r="AY11" s="1328"/>
      <c r="AZ11" s="1328"/>
      <c r="BA11" s="1328"/>
      <c r="BB11" s="1328"/>
      <c r="BC11" s="1328"/>
      <c r="BD11" s="1328"/>
      <c r="BE11" s="1328"/>
      <c r="BF11" s="1328"/>
      <c r="BG11" s="1328"/>
      <c r="BH11" s="1328"/>
      <c r="BI11" s="1328"/>
      <c r="BJ11" s="1328"/>
      <c r="BK11" s="1328"/>
      <c r="BL11" s="1328"/>
      <c r="BM11" s="1328"/>
      <c r="BN11" s="1328"/>
      <c r="BO11" s="1328"/>
      <c r="BP11" s="1328"/>
      <c r="BQ11" s="1328"/>
      <c r="BR11" s="1328"/>
      <c r="BS11" s="1328"/>
      <c r="BT11" s="1328"/>
      <c r="BU11" s="1328"/>
      <c r="BV11" s="1328"/>
      <c r="BW11" s="1328"/>
      <c r="BX11" s="1328"/>
      <c r="BY11" s="1328"/>
      <c r="BZ11" s="1328"/>
      <c r="CA11" s="1328"/>
      <c r="CB11" s="1328"/>
      <c r="CC11" s="1328"/>
      <c r="CD11" s="1328"/>
      <c r="CE11" s="1328"/>
      <c r="CF11" s="1328"/>
      <c r="CG11" s="1328"/>
      <c r="CH11" s="1328"/>
      <c r="CI11" s="1328"/>
      <c r="CJ11" s="1328"/>
      <c r="CK11" s="1328"/>
      <c r="CL11" s="1328"/>
      <c r="CM11" s="1328"/>
      <c r="CN11" s="1328"/>
      <c r="CO11" s="1328"/>
      <c r="CP11" s="1328"/>
      <c r="CQ11" s="1328"/>
      <c r="CR11" s="1328"/>
      <c r="CS11" s="1328"/>
      <c r="CT11" s="1328"/>
      <c r="CU11" s="1328"/>
      <c r="CV11" s="1328"/>
      <c r="CW11" s="1328"/>
      <c r="CX11" s="1328"/>
      <c r="CY11" s="1328"/>
      <c r="CZ11" s="1328"/>
      <c r="DA11" s="1328"/>
      <c r="DB11" s="1328"/>
      <c r="DC11" s="1328"/>
      <c r="DD11" s="1328"/>
      <c r="DE11" s="1328"/>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c r="A12" s="1328"/>
      <c r="B12" s="1328"/>
      <c r="C12" s="1328"/>
      <c r="D12" s="1328"/>
      <c r="E12" s="1328"/>
      <c r="F12" s="1328"/>
      <c r="G12" s="1328"/>
      <c r="H12" s="1328"/>
      <c r="I12" s="1328"/>
      <c r="J12" s="1328"/>
      <c r="K12" s="1328"/>
      <c r="L12" s="1328"/>
      <c r="M12" s="1328"/>
      <c r="N12" s="1328"/>
      <c r="O12" s="1328"/>
      <c r="P12" s="1328"/>
      <c r="Q12" s="1328"/>
      <c r="R12" s="1328"/>
      <c r="S12" s="1328"/>
      <c r="T12" s="1328"/>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T12" s="1328"/>
      <c r="AU12" s="1328"/>
      <c r="AV12" s="1328"/>
      <c r="AW12" s="1328"/>
      <c r="AX12" s="1328"/>
      <c r="AY12" s="1328"/>
      <c r="AZ12" s="1328"/>
      <c r="BA12" s="1328"/>
      <c r="BB12" s="1328"/>
      <c r="BC12" s="1328"/>
      <c r="BD12" s="1328"/>
      <c r="BE12" s="1328"/>
      <c r="BF12" s="1328"/>
      <c r="BG12" s="1328"/>
      <c r="BH12" s="1328"/>
      <c r="BI12" s="1328"/>
      <c r="BJ12" s="1328"/>
      <c r="BK12" s="1328"/>
      <c r="BL12" s="1328"/>
      <c r="BM12" s="1328"/>
      <c r="BN12" s="1328"/>
      <c r="BO12" s="1328"/>
      <c r="BP12" s="1328"/>
      <c r="BQ12" s="1328"/>
      <c r="BR12" s="1328"/>
      <c r="BS12" s="1328"/>
      <c r="BT12" s="1328"/>
      <c r="BU12" s="1328"/>
      <c r="BV12" s="1328"/>
      <c r="BW12" s="1328"/>
      <c r="BX12" s="1328"/>
      <c r="BY12" s="1328"/>
      <c r="BZ12" s="1328"/>
      <c r="CA12" s="1328"/>
      <c r="CB12" s="1328"/>
      <c r="CC12" s="1328"/>
      <c r="CD12" s="1328"/>
      <c r="CE12" s="1328"/>
      <c r="CF12" s="1328"/>
      <c r="CG12" s="1328"/>
      <c r="CH12" s="1328"/>
      <c r="CI12" s="1328"/>
      <c r="CJ12" s="1328"/>
      <c r="CK12" s="1328"/>
      <c r="CL12" s="1328"/>
      <c r="CM12" s="1328"/>
      <c r="CN12" s="1328"/>
      <c r="CO12" s="1328"/>
      <c r="CP12" s="1328"/>
      <c r="CQ12" s="1328"/>
      <c r="CR12" s="1328"/>
      <c r="CS12" s="1328"/>
      <c r="CT12" s="1328"/>
      <c r="CU12" s="1328"/>
      <c r="CV12" s="1328"/>
      <c r="CW12" s="1328"/>
      <c r="CX12" s="1328"/>
      <c r="CY12" s="1328"/>
      <c r="CZ12" s="1328"/>
      <c r="DA12" s="1328"/>
      <c r="DB12" s="1328"/>
      <c r="DC12" s="1328"/>
      <c r="DD12" s="1328"/>
      <c r="DE12" s="1328"/>
      <c r="DF12" s="292"/>
      <c r="DG12" s="292"/>
      <c r="DH12" s="292"/>
      <c r="DI12" s="292"/>
      <c r="DJ12" s="292"/>
      <c r="DK12" s="292"/>
      <c r="DL12" s="292"/>
      <c r="DM12" s="292"/>
      <c r="DN12" s="292"/>
      <c r="DO12" s="292"/>
      <c r="DP12" s="292"/>
      <c r="DQ12" s="292"/>
      <c r="DR12" s="292"/>
      <c r="DS12" s="292"/>
      <c r="DT12" s="292"/>
      <c r="DU12" s="292"/>
      <c r="DV12" s="292"/>
      <c r="DW12" s="292"/>
      <c r="EM12" s="291" t="s">
        <v>629</v>
      </c>
    </row>
    <row r="13" spans="1:143" s="291" customFormat="1" ht="13.5">
      <c r="A13" s="1328"/>
      <c r="B13" s="1328"/>
      <c r="C13" s="1328"/>
      <c r="D13" s="1328"/>
      <c r="E13" s="1328"/>
      <c r="F13" s="1328"/>
      <c r="G13" s="1328"/>
      <c r="H13" s="1328"/>
      <c r="I13" s="1328"/>
      <c r="J13" s="1328"/>
      <c r="K13" s="1328"/>
      <c r="L13" s="1328"/>
      <c r="M13" s="1328"/>
      <c r="N13" s="1328"/>
      <c r="O13" s="1328"/>
      <c r="P13" s="1328"/>
      <c r="Q13" s="1328"/>
      <c r="R13" s="1328"/>
      <c r="S13" s="1328"/>
      <c r="T13" s="1328"/>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T13" s="1328"/>
      <c r="AU13" s="1328"/>
      <c r="AV13" s="1328"/>
      <c r="AW13" s="1328"/>
      <c r="AX13" s="1328"/>
      <c r="AY13" s="1328"/>
      <c r="AZ13" s="1328"/>
      <c r="BA13" s="1328"/>
      <c r="BB13" s="1328"/>
      <c r="BC13" s="1328"/>
      <c r="BD13" s="1328"/>
      <c r="BE13" s="1328"/>
      <c r="BF13" s="1328"/>
      <c r="BG13" s="1328"/>
      <c r="BH13" s="1328"/>
      <c r="BI13" s="1328"/>
      <c r="BJ13" s="1328"/>
      <c r="BK13" s="1328"/>
      <c r="BL13" s="1328"/>
      <c r="BM13" s="1328"/>
      <c r="BN13" s="1328"/>
      <c r="BO13" s="1328"/>
      <c r="BP13" s="1328"/>
      <c r="BQ13" s="1328"/>
      <c r="BR13" s="1328"/>
      <c r="BS13" s="1328"/>
      <c r="BT13" s="1328"/>
      <c r="BU13" s="1328"/>
      <c r="BV13" s="1328"/>
      <c r="BW13" s="1328"/>
      <c r="BX13" s="1328"/>
      <c r="BY13" s="1328"/>
      <c r="BZ13" s="1328"/>
      <c r="CA13" s="1328"/>
      <c r="CB13" s="1328"/>
      <c r="CC13" s="1328"/>
      <c r="CD13" s="1328"/>
      <c r="CE13" s="1328"/>
      <c r="CF13" s="1328"/>
      <c r="CG13" s="1328"/>
      <c r="CH13" s="1328"/>
      <c r="CI13" s="1328"/>
      <c r="CJ13" s="1328"/>
      <c r="CK13" s="1328"/>
      <c r="CL13" s="1328"/>
      <c r="CM13" s="1328"/>
      <c r="CN13" s="1328"/>
      <c r="CO13" s="1328"/>
      <c r="CP13" s="1328"/>
      <c r="CQ13" s="1328"/>
      <c r="CR13" s="1328"/>
      <c r="CS13" s="1328"/>
      <c r="CT13" s="1328"/>
      <c r="CU13" s="1328"/>
      <c r="CV13" s="1328"/>
      <c r="CW13" s="1328"/>
      <c r="CX13" s="1328"/>
      <c r="CY13" s="1328"/>
      <c r="CZ13" s="1328"/>
      <c r="DA13" s="1328"/>
      <c r="DB13" s="1328"/>
      <c r="DC13" s="1328"/>
      <c r="DD13" s="1328"/>
      <c r="DE13" s="1328"/>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c r="A14" s="1328"/>
      <c r="B14" s="1328"/>
      <c r="C14" s="1328"/>
      <c r="D14" s="1328"/>
      <c r="E14" s="1328"/>
      <c r="F14" s="1328"/>
      <c r="G14" s="1328"/>
      <c r="H14" s="1328"/>
      <c r="I14" s="1328"/>
      <c r="J14" s="1328"/>
      <c r="K14" s="1328"/>
      <c r="L14" s="1328"/>
      <c r="M14" s="1328"/>
      <c r="N14" s="1328"/>
      <c r="O14" s="1328"/>
      <c r="P14" s="1328"/>
      <c r="Q14" s="1328"/>
      <c r="R14" s="1328"/>
      <c r="S14" s="1328"/>
      <c r="T14" s="1328"/>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8"/>
      <c r="BD14" s="1328"/>
      <c r="BE14" s="1328"/>
      <c r="BF14" s="1328"/>
      <c r="BG14" s="1328"/>
      <c r="BH14" s="1328"/>
      <c r="BI14" s="1328"/>
      <c r="BJ14" s="1328"/>
      <c r="BK14" s="1328"/>
      <c r="BL14" s="1328"/>
      <c r="BM14" s="1328"/>
      <c r="BN14" s="1328"/>
      <c r="BO14" s="1328"/>
      <c r="BP14" s="1328"/>
      <c r="BQ14" s="1328"/>
      <c r="BR14" s="1328"/>
      <c r="BS14" s="1328"/>
      <c r="BT14" s="1328"/>
      <c r="BU14" s="1328"/>
      <c r="BV14" s="1328"/>
      <c r="BW14" s="1328"/>
      <c r="BX14" s="1328"/>
      <c r="BY14" s="1328"/>
      <c r="BZ14" s="1328"/>
      <c r="CA14" s="1328"/>
      <c r="CB14" s="1328"/>
      <c r="CC14" s="1328"/>
      <c r="CD14" s="1328"/>
      <c r="CE14" s="1328"/>
      <c r="CF14" s="1328"/>
      <c r="CG14" s="1328"/>
      <c r="CH14" s="1328"/>
      <c r="CI14" s="1328"/>
      <c r="CJ14" s="1328"/>
      <c r="CK14" s="1328"/>
      <c r="CL14" s="1328"/>
      <c r="CM14" s="1328"/>
      <c r="CN14" s="1328"/>
      <c r="CO14" s="1328"/>
      <c r="CP14" s="1328"/>
      <c r="CQ14" s="1328"/>
      <c r="CR14" s="1328"/>
      <c r="CS14" s="1328"/>
      <c r="CT14" s="1328"/>
      <c r="CU14" s="1328"/>
      <c r="CV14" s="1328"/>
      <c r="CW14" s="1328"/>
      <c r="CX14" s="1328"/>
      <c r="CY14" s="1328"/>
      <c r="CZ14" s="1328"/>
      <c r="DA14" s="1328"/>
      <c r="DB14" s="1328"/>
      <c r="DC14" s="1328"/>
      <c r="DD14" s="1328"/>
      <c r="DE14" s="1328"/>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c r="A15" s="1271"/>
      <c r="B15" s="1328"/>
      <c r="C15" s="1328"/>
      <c r="D15" s="1328"/>
      <c r="E15" s="1328"/>
      <c r="F15" s="1328"/>
      <c r="G15" s="1328"/>
      <c r="H15" s="1328"/>
      <c r="I15" s="1328"/>
      <c r="J15" s="1328"/>
      <c r="K15" s="1328"/>
      <c r="L15" s="1328"/>
      <c r="M15" s="1328"/>
      <c r="N15" s="1328"/>
      <c r="O15" s="1328"/>
      <c r="P15" s="1328"/>
      <c r="Q15" s="1328"/>
      <c r="R15" s="1328"/>
      <c r="S15" s="1328"/>
      <c r="T15" s="1328"/>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8"/>
      <c r="BD15" s="1328"/>
      <c r="BE15" s="1328"/>
      <c r="BF15" s="1328"/>
      <c r="BG15" s="1328"/>
      <c r="BH15" s="1328"/>
      <c r="BI15" s="1328"/>
      <c r="BJ15" s="1328"/>
      <c r="BK15" s="1328"/>
      <c r="BL15" s="1328"/>
      <c r="BM15" s="1328"/>
      <c r="BN15" s="1328"/>
      <c r="BO15" s="1328"/>
      <c r="BP15" s="1328"/>
      <c r="BQ15" s="1328"/>
      <c r="BR15" s="1328"/>
      <c r="BS15" s="1328"/>
      <c r="BT15" s="1328"/>
      <c r="BU15" s="1328"/>
      <c r="BV15" s="1328"/>
      <c r="BW15" s="1328"/>
      <c r="BX15" s="1328"/>
      <c r="BY15" s="1328"/>
      <c r="BZ15" s="1328"/>
      <c r="CA15" s="1328"/>
      <c r="CB15" s="1328"/>
      <c r="CC15" s="1328"/>
      <c r="CD15" s="1328"/>
      <c r="CE15" s="1328"/>
      <c r="CF15" s="1328"/>
      <c r="CG15" s="1328"/>
      <c r="CH15" s="1328"/>
      <c r="CI15" s="1328"/>
      <c r="CJ15" s="1328"/>
      <c r="CK15" s="1328"/>
      <c r="CL15" s="1328"/>
      <c r="CM15" s="1328"/>
      <c r="CN15" s="1328"/>
      <c r="CO15" s="1328"/>
      <c r="CP15" s="1328"/>
      <c r="CQ15" s="1328"/>
      <c r="CR15" s="1328"/>
      <c r="CS15" s="1328"/>
      <c r="CT15" s="1328"/>
      <c r="CU15" s="1328"/>
      <c r="CV15" s="1328"/>
      <c r="CW15" s="1328"/>
      <c r="CX15" s="1328"/>
      <c r="CY15" s="1328"/>
      <c r="CZ15" s="1328"/>
      <c r="DA15" s="1328"/>
      <c r="DB15" s="1328"/>
      <c r="DC15" s="1328"/>
      <c r="DD15" s="1328"/>
      <c r="DE15" s="1328"/>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c r="A16" s="1271"/>
      <c r="B16" s="1328"/>
      <c r="C16" s="1328"/>
      <c r="D16" s="1328"/>
      <c r="E16" s="1328"/>
      <c r="F16" s="1328"/>
      <c r="G16" s="1328"/>
      <c r="H16" s="1328"/>
      <c r="I16" s="1328"/>
      <c r="J16" s="1328"/>
      <c r="K16" s="1328"/>
      <c r="L16" s="1328"/>
      <c r="M16" s="1328"/>
      <c r="N16" s="1328"/>
      <c r="O16" s="1328"/>
      <c r="P16" s="1328"/>
      <c r="Q16" s="1328"/>
      <c r="R16" s="1328"/>
      <c r="S16" s="1328"/>
      <c r="T16" s="1328"/>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D16" s="1328"/>
      <c r="BE16" s="1328"/>
      <c r="BF16" s="1328"/>
      <c r="BG16" s="1328"/>
      <c r="BH16" s="1328"/>
      <c r="BI16" s="1328"/>
      <c r="BJ16" s="1328"/>
      <c r="BK16" s="1328"/>
      <c r="BL16" s="1328"/>
      <c r="BM16" s="1328"/>
      <c r="BN16" s="1328"/>
      <c r="BO16" s="1328"/>
      <c r="BP16" s="1328"/>
      <c r="BQ16" s="1328"/>
      <c r="BR16" s="1328"/>
      <c r="BS16" s="1328"/>
      <c r="BT16" s="1328"/>
      <c r="BU16" s="1328"/>
      <c r="BV16" s="1328"/>
      <c r="BW16" s="1328"/>
      <c r="BX16" s="1328"/>
      <c r="BY16" s="1328"/>
      <c r="BZ16" s="1328"/>
      <c r="CA16" s="1328"/>
      <c r="CB16" s="1328"/>
      <c r="CC16" s="1328"/>
      <c r="CD16" s="1328"/>
      <c r="CE16" s="1328"/>
      <c r="CF16" s="1328"/>
      <c r="CG16" s="1328"/>
      <c r="CH16" s="1328"/>
      <c r="CI16" s="1328"/>
      <c r="CJ16" s="1328"/>
      <c r="CK16" s="1328"/>
      <c r="CL16" s="1328"/>
      <c r="CM16" s="1328"/>
      <c r="CN16" s="1328"/>
      <c r="CO16" s="1328"/>
      <c r="CP16" s="1328"/>
      <c r="CQ16" s="1328"/>
      <c r="CR16" s="1328"/>
      <c r="CS16" s="1328"/>
      <c r="CT16" s="1328"/>
      <c r="CU16" s="1328"/>
      <c r="CV16" s="1328"/>
      <c r="CW16" s="1328"/>
      <c r="CX16" s="1328"/>
      <c r="CY16" s="1328"/>
      <c r="CZ16" s="1328"/>
      <c r="DA16" s="1328"/>
      <c r="DB16" s="1328"/>
      <c r="DC16" s="1328"/>
      <c r="DD16" s="1328"/>
      <c r="DE16" s="1328"/>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c r="A17" s="1271"/>
      <c r="B17" s="1328"/>
      <c r="C17" s="1328"/>
      <c r="D17" s="1328"/>
      <c r="E17" s="1328"/>
      <c r="F17" s="1328"/>
      <c r="G17" s="1328"/>
      <c r="H17" s="1328"/>
      <c r="I17" s="1328"/>
      <c r="J17" s="1328"/>
      <c r="K17" s="1328"/>
      <c r="L17" s="1328"/>
      <c r="M17" s="1328"/>
      <c r="N17" s="1328"/>
      <c r="O17" s="1328"/>
      <c r="P17" s="1328"/>
      <c r="Q17" s="1328"/>
      <c r="R17" s="1328"/>
      <c r="S17" s="1328"/>
      <c r="T17" s="1328"/>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D17" s="1328"/>
      <c r="BE17" s="1328"/>
      <c r="BF17" s="1328"/>
      <c r="BG17" s="1328"/>
      <c r="BH17" s="1328"/>
      <c r="BI17" s="1328"/>
      <c r="BJ17" s="1328"/>
      <c r="BK17" s="1328"/>
      <c r="BL17" s="1328"/>
      <c r="BM17" s="1328"/>
      <c r="BN17" s="1328"/>
      <c r="BO17" s="1328"/>
      <c r="BP17" s="1328"/>
      <c r="BQ17" s="1328"/>
      <c r="BR17" s="1328"/>
      <c r="BS17" s="1328"/>
      <c r="BT17" s="1328"/>
      <c r="BU17" s="1328"/>
      <c r="BV17" s="1328"/>
      <c r="BW17" s="1328"/>
      <c r="BX17" s="1328"/>
      <c r="BY17" s="1328"/>
      <c r="BZ17" s="1328"/>
      <c r="CA17" s="1328"/>
      <c r="CB17" s="1328"/>
      <c r="CC17" s="1328"/>
      <c r="CD17" s="1328"/>
      <c r="CE17" s="1328"/>
      <c r="CF17" s="1328"/>
      <c r="CG17" s="1328"/>
      <c r="CH17" s="1328"/>
      <c r="CI17" s="1328"/>
      <c r="CJ17" s="1328"/>
      <c r="CK17" s="1328"/>
      <c r="CL17" s="1328"/>
      <c r="CM17" s="1328"/>
      <c r="CN17" s="1328"/>
      <c r="CO17" s="1328"/>
      <c r="CP17" s="1328"/>
      <c r="CQ17" s="1328"/>
      <c r="CR17" s="1328"/>
      <c r="CS17" s="1328"/>
      <c r="CT17" s="1328"/>
      <c r="CU17" s="1328"/>
      <c r="CV17" s="1328"/>
      <c r="CW17" s="1328"/>
      <c r="CX17" s="1328"/>
      <c r="CY17" s="1328"/>
      <c r="CZ17" s="1328"/>
      <c r="DA17" s="1328"/>
      <c r="DB17" s="1328"/>
      <c r="DC17" s="1328"/>
      <c r="DD17" s="1328"/>
      <c r="DE17" s="1328"/>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c r="A18" s="1271"/>
      <c r="B18" s="1328"/>
      <c r="C18" s="1328"/>
      <c r="D18" s="1328"/>
      <c r="E18" s="1328"/>
      <c r="F18" s="1328"/>
      <c r="G18" s="1328"/>
      <c r="H18" s="1328"/>
      <c r="I18" s="1328"/>
      <c r="J18" s="1328"/>
      <c r="K18" s="1328"/>
      <c r="L18" s="1328"/>
      <c r="M18" s="1328"/>
      <c r="N18" s="1328"/>
      <c r="O18" s="1328"/>
      <c r="P18" s="1328"/>
      <c r="Q18" s="1328"/>
      <c r="R18" s="1328"/>
      <c r="S18" s="1328"/>
      <c r="T18" s="1328"/>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D18" s="1328"/>
      <c r="BE18" s="1328"/>
      <c r="BF18" s="1328"/>
      <c r="BG18" s="1328"/>
      <c r="BH18" s="1328"/>
      <c r="BI18" s="1328"/>
      <c r="BJ18" s="1328"/>
      <c r="BK18" s="1328"/>
      <c r="BL18" s="1328"/>
      <c r="BM18" s="1328"/>
      <c r="BN18" s="1328"/>
      <c r="BO18" s="1328"/>
      <c r="BP18" s="1328"/>
      <c r="BQ18" s="1328"/>
      <c r="BR18" s="1328"/>
      <c r="BS18" s="1328"/>
      <c r="BT18" s="1328"/>
      <c r="BU18" s="1328"/>
      <c r="BV18" s="1328"/>
      <c r="BW18" s="1328"/>
      <c r="BX18" s="1328"/>
      <c r="BY18" s="1328"/>
      <c r="BZ18" s="1328"/>
      <c r="CA18" s="1328"/>
      <c r="CB18" s="1328"/>
      <c r="CC18" s="1328"/>
      <c r="CD18" s="1328"/>
      <c r="CE18" s="1328"/>
      <c r="CF18" s="1328"/>
      <c r="CG18" s="1328"/>
      <c r="CH18" s="1328"/>
      <c r="CI18" s="1328"/>
      <c r="CJ18" s="1328"/>
      <c r="CK18" s="1328"/>
      <c r="CL18" s="1328"/>
      <c r="CM18" s="1328"/>
      <c r="CN18" s="1328"/>
      <c r="CO18" s="1328"/>
      <c r="CP18" s="1328"/>
      <c r="CQ18" s="1328"/>
      <c r="CR18" s="1328"/>
      <c r="CS18" s="1328"/>
      <c r="CT18" s="1328"/>
      <c r="CU18" s="1328"/>
      <c r="CV18" s="1328"/>
      <c r="CW18" s="1328"/>
      <c r="CX18" s="1328"/>
      <c r="CY18" s="1328"/>
      <c r="CZ18" s="1328"/>
      <c r="DA18" s="1328"/>
      <c r="DB18" s="1328"/>
      <c r="DC18" s="1328"/>
      <c r="DD18" s="1328"/>
      <c r="DE18" s="1328"/>
      <c r="DF18" s="292"/>
      <c r="DG18" s="292"/>
      <c r="DH18" s="292"/>
      <c r="DI18" s="292"/>
      <c r="DJ18" s="292"/>
      <c r="DK18" s="292"/>
      <c r="DL18" s="292"/>
      <c r="DM18" s="292"/>
      <c r="DN18" s="292"/>
      <c r="DO18" s="292"/>
      <c r="DP18" s="292"/>
      <c r="DQ18" s="292"/>
      <c r="DR18" s="292"/>
      <c r="DS18" s="292"/>
      <c r="DT18" s="292"/>
      <c r="DU18" s="292"/>
      <c r="DV18" s="292"/>
      <c r="DW18" s="292"/>
    </row>
    <row r="19" spans="1:351" ht="13.5">
      <c r="DD19" s="1271"/>
      <c r="DE19" s="1271"/>
    </row>
    <row r="20" spans="1:351" ht="13.5">
      <c r="DD20" s="1271"/>
      <c r="DE20" s="1271"/>
    </row>
    <row r="21" spans="1:351" ht="17.25">
      <c r="B21" s="1327"/>
      <c r="C21" s="1323"/>
      <c r="D21" s="1323"/>
      <c r="E21" s="1323"/>
      <c r="F21" s="1323"/>
      <c r="G21" s="1323"/>
      <c r="H21" s="1323"/>
      <c r="I21" s="1323"/>
      <c r="J21" s="1323"/>
      <c r="K21" s="1323"/>
      <c r="L21" s="1323"/>
      <c r="M21" s="1323"/>
      <c r="N21" s="1326"/>
      <c r="O21" s="1323"/>
      <c r="P21" s="1323"/>
      <c r="Q21" s="1323"/>
      <c r="R21" s="1323"/>
      <c r="S21" s="1323"/>
      <c r="T21" s="1323"/>
      <c r="U21" s="1323"/>
      <c r="V21" s="1323"/>
      <c r="W21" s="1323"/>
      <c r="X21" s="1323"/>
      <c r="Y21" s="1323"/>
      <c r="Z21" s="1323"/>
      <c r="AA21" s="1323"/>
      <c r="AB21" s="1323"/>
      <c r="AC21" s="1323"/>
      <c r="AD21" s="1323"/>
      <c r="AE21" s="1323"/>
      <c r="AF21" s="1323"/>
      <c r="AG21" s="1323"/>
      <c r="AH21" s="1323"/>
      <c r="AI21" s="1323"/>
      <c r="AJ21" s="1323"/>
      <c r="AK21" s="1323"/>
      <c r="AL21" s="1323"/>
      <c r="AM21" s="1323"/>
      <c r="AN21" s="1323"/>
      <c r="AO21" s="1323"/>
      <c r="AP21" s="1323"/>
      <c r="AQ21" s="1323"/>
      <c r="AR21" s="1323"/>
      <c r="AS21" s="1323"/>
      <c r="AT21" s="1326"/>
      <c r="AU21" s="1323"/>
      <c r="AV21" s="1323"/>
      <c r="AW21" s="1323"/>
      <c r="AX21" s="1323"/>
      <c r="AY21" s="1323"/>
      <c r="AZ21" s="1323"/>
      <c r="BA21" s="1323"/>
      <c r="BB21" s="1323"/>
      <c r="BC21" s="1323"/>
      <c r="BD21" s="1323"/>
      <c r="BE21" s="1323"/>
      <c r="BF21" s="1326"/>
      <c r="BG21" s="1323"/>
      <c r="BH21" s="1323"/>
      <c r="BI21" s="1323"/>
      <c r="BJ21" s="1323"/>
      <c r="BK21" s="1323"/>
      <c r="BL21" s="1323"/>
      <c r="BM21" s="1323"/>
      <c r="BN21" s="1323"/>
      <c r="BO21" s="1323"/>
      <c r="BP21" s="1323"/>
      <c r="BQ21" s="1323"/>
      <c r="BR21" s="1326"/>
      <c r="BS21" s="1323"/>
      <c r="BT21" s="1323"/>
      <c r="BU21" s="1323"/>
      <c r="BV21" s="1323"/>
      <c r="BW21" s="1323"/>
      <c r="BX21" s="1323"/>
      <c r="BY21" s="1323"/>
      <c r="BZ21" s="1323"/>
      <c r="CA21" s="1323"/>
      <c r="CB21" s="1323"/>
      <c r="CC21" s="1323"/>
      <c r="CD21" s="1326"/>
      <c r="CE21" s="1323"/>
      <c r="CF21" s="1323"/>
      <c r="CG21" s="1323"/>
      <c r="CH21" s="1323"/>
      <c r="CI21" s="1323"/>
      <c r="CJ21" s="1323"/>
      <c r="CK21" s="1323"/>
      <c r="CL21" s="1323"/>
      <c r="CM21" s="1323"/>
      <c r="CN21" s="1323"/>
      <c r="CO21" s="1323"/>
      <c r="CP21" s="1326"/>
      <c r="CQ21" s="1323"/>
      <c r="CR21" s="1323"/>
      <c r="CS21" s="1323"/>
      <c r="CT21" s="1323"/>
      <c r="CU21" s="1323"/>
      <c r="CV21" s="1323"/>
      <c r="CW21" s="1323"/>
      <c r="CX21" s="1323"/>
      <c r="CY21" s="1323"/>
      <c r="CZ21" s="1323"/>
      <c r="DA21" s="1323"/>
      <c r="DB21" s="1326"/>
      <c r="DC21" s="1323"/>
      <c r="DD21" s="1322"/>
      <c r="DE21" s="1271"/>
      <c r="MM21" s="1325"/>
    </row>
    <row r="22" spans="1:351" ht="17.25">
      <c r="B22" s="1272"/>
      <c r="MM22" s="1325"/>
    </row>
    <row r="23" spans="1:351" ht="13.5">
      <c r="B23" s="1272"/>
    </row>
    <row r="24" spans="1:351" ht="13.5">
      <c r="B24" s="1272"/>
    </row>
    <row r="25" spans="1:351" ht="13.5">
      <c r="B25" s="1272"/>
    </row>
    <row r="26" spans="1:351" ht="13.5">
      <c r="B26" s="1272"/>
    </row>
    <row r="27" spans="1:351" ht="13.5">
      <c r="B27" s="1272"/>
    </row>
    <row r="28" spans="1:351" ht="13.5">
      <c r="B28" s="1272"/>
    </row>
    <row r="29" spans="1:351" ht="13.5">
      <c r="B29" s="1272"/>
    </row>
    <row r="30" spans="1:351" ht="13.5">
      <c r="B30" s="1272"/>
    </row>
    <row r="31" spans="1:351" ht="13.5">
      <c r="B31" s="1272"/>
    </row>
    <row r="32" spans="1:351" ht="13.5">
      <c r="B32" s="1272"/>
    </row>
    <row r="33" spans="2:109" ht="13.5">
      <c r="B33" s="1272"/>
    </row>
    <row r="34" spans="2:109" ht="13.5">
      <c r="B34" s="1272"/>
    </row>
    <row r="35" spans="2:109" ht="13.5">
      <c r="B35" s="1272"/>
    </row>
    <row r="36" spans="2:109" ht="13.5">
      <c r="B36" s="1272"/>
    </row>
    <row r="37" spans="2:109" ht="13.5">
      <c r="B37" s="1272"/>
    </row>
    <row r="38" spans="2:109" ht="13.5">
      <c r="B38" s="1272"/>
    </row>
    <row r="39" spans="2:109" ht="13.5">
      <c r="B39" s="1277"/>
      <c r="C39" s="1276"/>
      <c r="D39" s="1276"/>
      <c r="E39" s="1276"/>
      <c r="F39" s="1276"/>
      <c r="G39" s="1276"/>
      <c r="H39" s="1276"/>
      <c r="I39" s="1276"/>
      <c r="J39" s="1276"/>
      <c r="K39" s="1276"/>
      <c r="L39" s="1276"/>
      <c r="M39" s="1276"/>
      <c r="N39" s="1276"/>
      <c r="O39" s="1276"/>
      <c r="P39" s="1276"/>
      <c r="Q39" s="1276"/>
      <c r="R39" s="1276"/>
      <c r="S39" s="1276"/>
      <c r="T39" s="1276"/>
      <c r="U39" s="1276"/>
      <c r="V39" s="1276"/>
      <c r="W39" s="1276"/>
      <c r="X39" s="1276"/>
      <c r="Y39" s="1276"/>
      <c r="Z39" s="1276"/>
      <c r="AA39" s="1276"/>
      <c r="AB39" s="1276"/>
      <c r="AC39" s="1276"/>
      <c r="AD39" s="1276"/>
      <c r="AE39" s="1276"/>
      <c r="AF39" s="1276"/>
      <c r="AG39" s="1276"/>
      <c r="AH39" s="1276"/>
      <c r="AI39" s="1276"/>
      <c r="AJ39" s="1276"/>
      <c r="AK39" s="1276"/>
      <c r="AL39" s="1276"/>
      <c r="AM39" s="1276"/>
      <c r="AN39" s="1276"/>
      <c r="AO39" s="1276"/>
      <c r="AP39" s="1276"/>
      <c r="AQ39" s="1276"/>
      <c r="AR39" s="1276"/>
      <c r="AS39" s="1276"/>
      <c r="AT39" s="1276"/>
      <c r="AU39" s="1276"/>
      <c r="AV39" s="1276"/>
      <c r="AW39" s="1276"/>
      <c r="AX39" s="1276"/>
      <c r="AY39" s="1276"/>
      <c r="AZ39" s="1276"/>
      <c r="BA39" s="1276"/>
      <c r="BB39" s="1276"/>
      <c r="BC39" s="1276"/>
      <c r="BD39" s="1276"/>
      <c r="BE39" s="1276"/>
      <c r="BF39" s="1276"/>
      <c r="BG39" s="1276"/>
      <c r="BH39" s="1276"/>
      <c r="BI39" s="1276"/>
      <c r="BJ39" s="1276"/>
      <c r="BK39" s="1276"/>
      <c r="BL39" s="1276"/>
      <c r="BM39" s="1276"/>
      <c r="BN39" s="1276"/>
      <c r="BO39" s="1276"/>
      <c r="BP39" s="1276"/>
      <c r="BQ39" s="1276"/>
      <c r="BR39" s="1276"/>
      <c r="BS39" s="1276"/>
      <c r="BT39" s="1276"/>
      <c r="BU39" s="1276"/>
      <c r="BV39" s="1276"/>
      <c r="BW39" s="1276"/>
      <c r="BX39" s="1276"/>
      <c r="BY39" s="1276"/>
      <c r="BZ39" s="1276"/>
      <c r="CA39" s="1276"/>
      <c r="CB39" s="1276"/>
      <c r="CC39" s="1276"/>
      <c r="CD39" s="1276"/>
      <c r="CE39" s="1276"/>
      <c r="CF39" s="1276"/>
      <c r="CG39" s="1276"/>
      <c r="CH39" s="1276"/>
      <c r="CI39" s="1276"/>
      <c r="CJ39" s="1276"/>
      <c r="CK39" s="1276"/>
      <c r="CL39" s="1276"/>
      <c r="CM39" s="1276"/>
      <c r="CN39" s="1276"/>
      <c r="CO39" s="1276"/>
      <c r="CP39" s="1276"/>
      <c r="CQ39" s="1276"/>
      <c r="CR39" s="1276"/>
      <c r="CS39" s="1276"/>
      <c r="CT39" s="1276"/>
      <c r="CU39" s="1276"/>
      <c r="CV39" s="1276"/>
      <c r="CW39" s="1276"/>
      <c r="CX39" s="1276"/>
      <c r="CY39" s="1276"/>
      <c r="CZ39" s="1276"/>
      <c r="DA39" s="1276"/>
      <c r="DB39" s="1276"/>
      <c r="DC39" s="1276"/>
      <c r="DD39" s="1275"/>
    </row>
    <row r="40" spans="2:109" ht="13.5">
      <c r="B40" s="1313"/>
      <c r="DD40" s="1313"/>
      <c r="DE40" s="1271"/>
    </row>
    <row r="41" spans="2:109" ht="17.25">
      <c r="B41" s="1324" t="s">
        <v>628</v>
      </c>
      <c r="C41" s="1323"/>
      <c r="D41" s="1323"/>
      <c r="E41" s="1323"/>
      <c r="F41" s="1323"/>
      <c r="G41" s="1323"/>
      <c r="H41" s="1323"/>
      <c r="I41" s="1323"/>
      <c r="J41" s="1323"/>
      <c r="K41" s="1323"/>
      <c r="L41" s="1323"/>
      <c r="M41" s="1323"/>
      <c r="N41" s="1323"/>
      <c r="O41" s="1323"/>
      <c r="P41" s="1323"/>
      <c r="Q41" s="1323"/>
      <c r="R41" s="1323"/>
      <c r="S41" s="1323"/>
      <c r="T41" s="1323"/>
      <c r="U41" s="1323"/>
      <c r="V41" s="1323"/>
      <c r="W41" s="1323"/>
      <c r="X41" s="1323"/>
      <c r="Y41" s="1323"/>
      <c r="Z41" s="1323"/>
      <c r="AA41" s="1323"/>
      <c r="AB41" s="1323"/>
      <c r="AC41" s="1323"/>
      <c r="AD41" s="1323"/>
      <c r="AE41" s="1323"/>
      <c r="AF41" s="1323"/>
      <c r="AG41" s="1323"/>
      <c r="AH41" s="1323"/>
      <c r="AI41" s="1323"/>
      <c r="AJ41" s="1323"/>
      <c r="AK41" s="1323"/>
      <c r="AL41" s="1323"/>
      <c r="AM41" s="1323"/>
      <c r="AN41" s="1323"/>
      <c r="AO41" s="1323"/>
      <c r="AP41" s="1323"/>
      <c r="AQ41" s="1323"/>
      <c r="AR41" s="1323"/>
      <c r="AS41" s="1323"/>
      <c r="AT41" s="1323"/>
      <c r="AU41" s="1323"/>
      <c r="AV41" s="1323"/>
      <c r="AW41" s="1323"/>
      <c r="AX41" s="1323"/>
      <c r="AY41" s="1323"/>
      <c r="AZ41" s="1323"/>
      <c r="BA41" s="1323"/>
      <c r="BB41" s="1323"/>
      <c r="BC41" s="1323"/>
      <c r="BD41" s="1323"/>
      <c r="BE41" s="1323"/>
      <c r="BF41" s="1323"/>
      <c r="BG41" s="1323"/>
      <c r="BH41" s="1323"/>
      <c r="BI41" s="1323"/>
      <c r="BJ41" s="1323"/>
      <c r="BK41" s="1323"/>
      <c r="BL41" s="1323"/>
      <c r="BM41" s="1323"/>
      <c r="BN41" s="1323"/>
      <c r="BO41" s="1323"/>
      <c r="BP41" s="1323"/>
      <c r="BQ41" s="1323"/>
      <c r="BR41" s="1323"/>
      <c r="BS41" s="1323"/>
      <c r="BT41" s="1323"/>
      <c r="BU41" s="1323"/>
      <c r="BV41" s="1323"/>
      <c r="BW41" s="1323"/>
      <c r="BX41" s="1323"/>
      <c r="BY41" s="1323"/>
      <c r="BZ41" s="1323"/>
      <c r="CA41" s="1323"/>
      <c r="CB41" s="1323"/>
      <c r="CC41" s="1323"/>
      <c r="CD41" s="1323"/>
      <c r="CE41" s="1323"/>
      <c r="CF41" s="1323"/>
      <c r="CG41" s="1323"/>
      <c r="CH41" s="1323"/>
      <c r="CI41" s="1323"/>
      <c r="CJ41" s="1323"/>
      <c r="CK41" s="1323"/>
      <c r="CL41" s="1323"/>
      <c r="CM41" s="1323"/>
      <c r="CN41" s="1323"/>
      <c r="CO41" s="1323"/>
      <c r="CP41" s="1323"/>
      <c r="CQ41" s="1323"/>
      <c r="CR41" s="1323"/>
      <c r="CS41" s="1323"/>
      <c r="CT41" s="1323"/>
      <c r="CU41" s="1323"/>
      <c r="CV41" s="1323"/>
      <c r="CW41" s="1323"/>
      <c r="CX41" s="1323"/>
      <c r="CY41" s="1323"/>
      <c r="CZ41" s="1323"/>
      <c r="DA41" s="1323"/>
      <c r="DB41" s="1323"/>
      <c r="DC41" s="1323"/>
      <c r="DD41" s="1322"/>
    </row>
    <row r="42" spans="2:109" ht="13.5">
      <c r="B42" s="1272"/>
      <c r="G42" s="1309"/>
      <c r="I42" s="1308"/>
      <c r="J42" s="1308"/>
      <c r="K42" s="1308"/>
      <c r="AM42" s="1309"/>
      <c r="AN42" s="1309" t="s">
        <v>624</v>
      </c>
      <c r="AP42" s="1308"/>
      <c r="AQ42" s="1308"/>
      <c r="AR42" s="1308"/>
      <c r="AY42" s="1309"/>
      <c r="BA42" s="1308"/>
      <c r="BB42" s="1308"/>
      <c r="BC42" s="1308"/>
      <c r="BK42" s="1309"/>
      <c r="BM42" s="1308"/>
      <c r="BN42" s="1308"/>
      <c r="BO42" s="1308"/>
      <c r="BW42" s="1309"/>
      <c r="BY42" s="1308"/>
      <c r="BZ42" s="1308"/>
      <c r="CA42" s="1308"/>
      <c r="CI42" s="1309"/>
      <c r="CK42" s="1308"/>
      <c r="CL42" s="1308"/>
      <c r="CM42" s="1308"/>
      <c r="CU42" s="1309"/>
      <c r="CW42" s="1308"/>
      <c r="CX42" s="1308"/>
      <c r="CY42" s="1308"/>
    </row>
    <row r="43" spans="2:109" ht="13.5" customHeight="1">
      <c r="B43" s="1272"/>
      <c r="AN43" s="1307" t="s">
        <v>627</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5"/>
    </row>
    <row r="44" spans="2:109" ht="13.5">
      <c r="B44" s="1272"/>
      <c r="AN44" s="1304"/>
      <c r="AO44" s="1303"/>
      <c r="AP44" s="1303"/>
      <c r="AQ44" s="1303"/>
      <c r="AR44" s="1303"/>
      <c r="AS44" s="1303"/>
      <c r="AT44" s="1303"/>
      <c r="AU44" s="1303"/>
      <c r="AV44" s="1303"/>
      <c r="AW44" s="1303"/>
      <c r="AX44" s="1303"/>
      <c r="AY44" s="1303"/>
      <c r="AZ44" s="1303"/>
      <c r="BA44" s="1303"/>
      <c r="BB44" s="1303"/>
      <c r="BC44" s="1303"/>
      <c r="BD44" s="1303"/>
      <c r="BE44" s="1303"/>
      <c r="BF44" s="1303"/>
      <c r="BG44" s="1303"/>
      <c r="BH44" s="1303"/>
      <c r="BI44" s="1303"/>
      <c r="BJ44" s="1303"/>
      <c r="BK44" s="1303"/>
      <c r="BL44" s="1303"/>
      <c r="BM44" s="1303"/>
      <c r="BN44" s="1303"/>
      <c r="BO44" s="1303"/>
      <c r="BP44" s="1303"/>
      <c r="BQ44" s="1303"/>
      <c r="BR44" s="1303"/>
      <c r="BS44" s="1303"/>
      <c r="BT44" s="1303"/>
      <c r="BU44" s="1303"/>
      <c r="BV44" s="1303"/>
      <c r="BW44" s="1303"/>
      <c r="BX44" s="1303"/>
      <c r="BY44" s="1303"/>
      <c r="BZ44" s="1303"/>
      <c r="CA44" s="1303"/>
      <c r="CB44" s="1303"/>
      <c r="CC44" s="1303"/>
      <c r="CD44" s="1303"/>
      <c r="CE44" s="1303"/>
      <c r="CF44" s="1303"/>
      <c r="CG44" s="1303"/>
      <c r="CH44" s="1303"/>
      <c r="CI44" s="1303"/>
      <c r="CJ44" s="1303"/>
      <c r="CK44" s="1303"/>
      <c r="CL44" s="1303"/>
      <c r="CM44" s="1303"/>
      <c r="CN44" s="1303"/>
      <c r="CO44" s="1303"/>
      <c r="CP44" s="1303"/>
      <c r="CQ44" s="1303"/>
      <c r="CR44" s="1303"/>
      <c r="CS44" s="1303"/>
      <c r="CT44" s="1303"/>
      <c r="CU44" s="1303"/>
      <c r="CV44" s="1303"/>
      <c r="CW44" s="1303"/>
      <c r="CX44" s="1303"/>
      <c r="CY44" s="1303"/>
      <c r="CZ44" s="1303"/>
      <c r="DA44" s="1303"/>
      <c r="DB44" s="1303"/>
      <c r="DC44" s="1302"/>
    </row>
    <row r="45" spans="2:109" ht="13.5">
      <c r="B45" s="1272"/>
      <c r="AN45" s="1304"/>
      <c r="AO45" s="1303"/>
      <c r="AP45" s="1303"/>
      <c r="AQ45" s="1303"/>
      <c r="AR45" s="1303"/>
      <c r="AS45" s="1303"/>
      <c r="AT45" s="1303"/>
      <c r="AU45" s="1303"/>
      <c r="AV45" s="1303"/>
      <c r="AW45" s="1303"/>
      <c r="AX45" s="1303"/>
      <c r="AY45" s="1303"/>
      <c r="AZ45" s="1303"/>
      <c r="BA45" s="1303"/>
      <c r="BB45" s="1303"/>
      <c r="BC45" s="1303"/>
      <c r="BD45" s="1303"/>
      <c r="BE45" s="1303"/>
      <c r="BF45" s="1303"/>
      <c r="BG45" s="1303"/>
      <c r="BH45" s="1303"/>
      <c r="BI45" s="1303"/>
      <c r="BJ45" s="1303"/>
      <c r="BK45" s="1303"/>
      <c r="BL45" s="1303"/>
      <c r="BM45" s="1303"/>
      <c r="BN45" s="1303"/>
      <c r="BO45" s="1303"/>
      <c r="BP45" s="1303"/>
      <c r="BQ45" s="1303"/>
      <c r="BR45" s="1303"/>
      <c r="BS45" s="1303"/>
      <c r="BT45" s="1303"/>
      <c r="BU45" s="1303"/>
      <c r="BV45" s="1303"/>
      <c r="BW45" s="1303"/>
      <c r="BX45" s="1303"/>
      <c r="BY45" s="1303"/>
      <c r="BZ45" s="1303"/>
      <c r="CA45" s="1303"/>
      <c r="CB45" s="1303"/>
      <c r="CC45" s="1303"/>
      <c r="CD45" s="1303"/>
      <c r="CE45" s="1303"/>
      <c r="CF45" s="1303"/>
      <c r="CG45" s="1303"/>
      <c r="CH45" s="1303"/>
      <c r="CI45" s="1303"/>
      <c r="CJ45" s="1303"/>
      <c r="CK45" s="1303"/>
      <c r="CL45" s="1303"/>
      <c r="CM45" s="1303"/>
      <c r="CN45" s="1303"/>
      <c r="CO45" s="1303"/>
      <c r="CP45" s="1303"/>
      <c r="CQ45" s="1303"/>
      <c r="CR45" s="1303"/>
      <c r="CS45" s="1303"/>
      <c r="CT45" s="1303"/>
      <c r="CU45" s="1303"/>
      <c r="CV45" s="1303"/>
      <c r="CW45" s="1303"/>
      <c r="CX45" s="1303"/>
      <c r="CY45" s="1303"/>
      <c r="CZ45" s="1303"/>
      <c r="DA45" s="1303"/>
      <c r="DB45" s="1303"/>
      <c r="DC45" s="1302"/>
    </row>
    <row r="46" spans="2:109" ht="13.5">
      <c r="B46" s="1272"/>
      <c r="AN46" s="1304"/>
      <c r="AO46" s="1303"/>
      <c r="AP46" s="1303"/>
      <c r="AQ46" s="1303"/>
      <c r="AR46" s="1303"/>
      <c r="AS46" s="1303"/>
      <c r="AT46" s="1303"/>
      <c r="AU46" s="1303"/>
      <c r="AV46" s="1303"/>
      <c r="AW46" s="1303"/>
      <c r="AX46" s="1303"/>
      <c r="AY46" s="1303"/>
      <c r="AZ46" s="1303"/>
      <c r="BA46" s="1303"/>
      <c r="BB46" s="1303"/>
      <c r="BC46" s="1303"/>
      <c r="BD46" s="1303"/>
      <c r="BE46" s="1303"/>
      <c r="BF46" s="1303"/>
      <c r="BG46" s="1303"/>
      <c r="BH46" s="1303"/>
      <c r="BI46" s="1303"/>
      <c r="BJ46" s="1303"/>
      <c r="BK46" s="1303"/>
      <c r="BL46" s="1303"/>
      <c r="BM46" s="1303"/>
      <c r="BN46" s="1303"/>
      <c r="BO46" s="1303"/>
      <c r="BP46" s="1303"/>
      <c r="BQ46" s="1303"/>
      <c r="BR46" s="1303"/>
      <c r="BS46" s="1303"/>
      <c r="BT46" s="1303"/>
      <c r="BU46" s="1303"/>
      <c r="BV46" s="1303"/>
      <c r="BW46" s="1303"/>
      <c r="BX46" s="1303"/>
      <c r="BY46" s="1303"/>
      <c r="BZ46" s="1303"/>
      <c r="CA46" s="1303"/>
      <c r="CB46" s="1303"/>
      <c r="CC46" s="1303"/>
      <c r="CD46" s="1303"/>
      <c r="CE46" s="1303"/>
      <c r="CF46" s="1303"/>
      <c r="CG46" s="1303"/>
      <c r="CH46" s="1303"/>
      <c r="CI46" s="1303"/>
      <c r="CJ46" s="1303"/>
      <c r="CK46" s="1303"/>
      <c r="CL46" s="1303"/>
      <c r="CM46" s="1303"/>
      <c r="CN46" s="1303"/>
      <c r="CO46" s="1303"/>
      <c r="CP46" s="1303"/>
      <c r="CQ46" s="1303"/>
      <c r="CR46" s="1303"/>
      <c r="CS46" s="1303"/>
      <c r="CT46" s="1303"/>
      <c r="CU46" s="1303"/>
      <c r="CV46" s="1303"/>
      <c r="CW46" s="1303"/>
      <c r="CX46" s="1303"/>
      <c r="CY46" s="1303"/>
      <c r="CZ46" s="1303"/>
      <c r="DA46" s="1303"/>
      <c r="DB46" s="1303"/>
      <c r="DC46" s="1302"/>
    </row>
    <row r="47" spans="2:109" ht="13.5">
      <c r="B47" s="1272"/>
      <c r="AN47" s="1301"/>
      <c r="AO47" s="1300"/>
      <c r="AP47" s="1300"/>
      <c r="AQ47" s="1300"/>
      <c r="AR47" s="1300"/>
      <c r="AS47" s="1300"/>
      <c r="AT47" s="1300"/>
      <c r="AU47" s="1300"/>
      <c r="AV47" s="1300"/>
      <c r="AW47" s="1300"/>
      <c r="AX47" s="1300"/>
      <c r="AY47" s="1300"/>
      <c r="AZ47" s="1300"/>
      <c r="BA47" s="1300"/>
      <c r="BB47" s="1300"/>
      <c r="BC47" s="1300"/>
      <c r="BD47" s="1300"/>
      <c r="BE47" s="1300"/>
      <c r="BF47" s="1300"/>
      <c r="BG47" s="1300"/>
      <c r="BH47" s="1300"/>
      <c r="BI47" s="1300"/>
      <c r="BJ47" s="1300"/>
      <c r="BK47" s="1300"/>
      <c r="BL47" s="1300"/>
      <c r="BM47" s="1300"/>
      <c r="BN47" s="1300"/>
      <c r="BO47" s="1300"/>
      <c r="BP47" s="1300"/>
      <c r="BQ47" s="1300"/>
      <c r="BR47" s="1300"/>
      <c r="BS47" s="1300"/>
      <c r="BT47" s="1300"/>
      <c r="BU47" s="1300"/>
      <c r="BV47" s="1300"/>
      <c r="BW47" s="1300"/>
      <c r="BX47" s="1300"/>
      <c r="BY47" s="1300"/>
      <c r="BZ47" s="1300"/>
      <c r="CA47" s="1300"/>
      <c r="CB47" s="1300"/>
      <c r="CC47" s="1300"/>
      <c r="CD47" s="1300"/>
      <c r="CE47" s="1300"/>
      <c r="CF47" s="1300"/>
      <c r="CG47" s="1300"/>
      <c r="CH47" s="1300"/>
      <c r="CI47" s="1300"/>
      <c r="CJ47" s="1300"/>
      <c r="CK47" s="1300"/>
      <c r="CL47" s="1300"/>
      <c r="CM47" s="1300"/>
      <c r="CN47" s="1300"/>
      <c r="CO47" s="1300"/>
      <c r="CP47" s="1300"/>
      <c r="CQ47" s="1300"/>
      <c r="CR47" s="1300"/>
      <c r="CS47" s="1300"/>
      <c r="CT47" s="1300"/>
      <c r="CU47" s="1300"/>
      <c r="CV47" s="1300"/>
      <c r="CW47" s="1300"/>
      <c r="CX47" s="1300"/>
      <c r="CY47" s="1300"/>
      <c r="CZ47" s="1300"/>
      <c r="DA47" s="1300"/>
      <c r="DB47" s="1300"/>
      <c r="DC47" s="1299"/>
    </row>
    <row r="48" spans="2:109" ht="13.5">
      <c r="B48" s="1272"/>
      <c r="H48" s="1286"/>
      <c r="I48" s="1286"/>
      <c r="J48" s="1286"/>
      <c r="AN48" s="1286"/>
      <c r="AO48" s="1286"/>
      <c r="AP48" s="1286"/>
      <c r="AZ48" s="1286"/>
      <c r="BA48" s="1286"/>
      <c r="BB48" s="1286"/>
      <c r="BL48" s="1286"/>
      <c r="BM48" s="1286"/>
      <c r="BN48" s="1286"/>
      <c r="BX48" s="1286"/>
      <c r="BY48" s="1286"/>
      <c r="BZ48" s="1286"/>
      <c r="CJ48" s="1286"/>
      <c r="CK48" s="1286"/>
      <c r="CL48" s="1286"/>
      <c r="CV48" s="1286"/>
      <c r="CW48" s="1286"/>
      <c r="CX48" s="1286"/>
    </row>
    <row r="49" spans="1:109" ht="13.5">
      <c r="B49" s="1272"/>
      <c r="AN49" s="1271" t="s">
        <v>622</v>
      </c>
    </row>
    <row r="50" spans="1:109" ht="13.5">
      <c r="B50" s="1272"/>
      <c r="G50" s="1284"/>
      <c r="H50" s="1284"/>
      <c r="I50" s="1284"/>
      <c r="J50" s="1284"/>
      <c r="K50" s="1293"/>
      <c r="L50" s="1293"/>
      <c r="M50" s="1292"/>
      <c r="N50" s="1292"/>
      <c r="AN50" s="1291"/>
      <c r="AO50" s="1290"/>
      <c r="AP50" s="1290"/>
      <c r="AQ50" s="1290"/>
      <c r="AR50" s="1290"/>
      <c r="AS50" s="1290"/>
      <c r="AT50" s="1290"/>
      <c r="AU50" s="1290"/>
      <c r="AV50" s="1290"/>
      <c r="AW50" s="1290"/>
      <c r="AX50" s="1290"/>
      <c r="AY50" s="1290"/>
      <c r="AZ50" s="1290"/>
      <c r="BA50" s="1290"/>
      <c r="BB50" s="1290"/>
      <c r="BC50" s="1290"/>
      <c r="BD50" s="1290"/>
      <c r="BE50" s="1290"/>
      <c r="BF50" s="1290"/>
      <c r="BG50" s="1290"/>
      <c r="BH50" s="1290"/>
      <c r="BI50" s="1290"/>
      <c r="BJ50" s="1290"/>
      <c r="BK50" s="1290"/>
      <c r="BL50" s="1290"/>
      <c r="BM50" s="1290"/>
      <c r="BN50" s="1290"/>
      <c r="BO50" s="1289"/>
      <c r="BP50" s="1281" t="s">
        <v>569</v>
      </c>
      <c r="BQ50" s="1281"/>
      <c r="BR50" s="1281"/>
      <c r="BS50" s="1281"/>
      <c r="BT50" s="1281"/>
      <c r="BU50" s="1281"/>
      <c r="BV50" s="1281"/>
      <c r="BW50" s="1281"/>
      <c r="BX50" s="1281" t="s">
        <v>570</v>
      </c>
      <c r="BY50" s="1281"/>
      <c r="BZ50" s="1281"/>
      <c r="CA50" s="1281"/>
      <c r="CB50" s="1281"/>
      <c r="CC50" s="1281"/>
      <c r="CD50" s="1281"/>
      <c r="CE50" s="1281"/>
      <c r="CF50" s="1281" t="s">
        <v>571</v>
      </c>
      <c r="CG50" s="1281"/>
      <c r="CH50" s="1281"/>
      <c r="CI50" s="1281"/>
      <c r="CJ50" s="1281"/>
      <c r="CK50" s="1281"/>
      <c r="CL50" s="1281"/>
      <c r="CM50" s="1281"/>
      <c r="CN50" s="1281" t="s">
        <v>572</v>
      </c>
      <c r="CO50" s="1281"/>
      <c r="CP50" s="1281"/>
      <c r="CQ50" s="1281"/>
      <c r="CR50" s="1281"/>
      <c r="CS50" s="1281"/>
      <c r="CT50" s="1281"/>
      <c r="CU50" s="1281"/>
      <c r="CV50" s="1281" t="s">
        <v>573</v>
      </c>
      <c r="CW50" s="1281"/>
      <c r="CX50" s="1281"/>
      <c r="CY50" s="1281"/>
      <c r="CZ50" s="1281"/>
      <c r="DA50" s="1281"/>
      <c r="DB50" s="1281"/>
      <c r="DC50" s="1281"/>
    </row>
    <row r="51" spans="1:109" ht="13.5" customHeight="1">
      <c r="B51" s="1272"/>
      <c r="G51" s="1288"/>
      <c r="H51" s="1288"/>
      <c r="I51" s="1321"/>
      <c r="J51" s="1321"/>
      <c r="K51" s="1287"/>
      <c r="L51" s="1287"/>
      <c r="M51" s="1287"/>
      <c r="N51" s="1287"/>
      <c r="AM51" s="1286"/>
      <c r="AN51" s="1280" t="s">
        <v>621</v>
      </c>
      <c r="AO51" s="1280"/>
      <c r="AP51" s="1280"/>
      <c r="AQ51" s="1280"/>
      <c r="AR51" s="1280"/>
      <c r="AS51" s="1280"/>
      <c r="AT51" s="1280"/>
      <c r="AU51" s="1280"/>
      <c r="AV51" s="1280"/>
      <c r="AW51" s="1280"/>
      <c r="AX51" s="1280"/>
      <c r="AY51" s="1280"/>
      <c r="AZ51" s="1280"/>
      <c r="BA51" s="1280"/>
      <c r="BB51" s="1280" t="s">
        <v>619</v>
      </c>
      <c r="BC51" s="1280"/>
      <c r="BD51" s="1280"/>
      <c r="BE51" s="1280"/>
      <c r="BF51" s="1280"/>
      <c r="BG51" s="1280"/>
      <c r="BH51" s="1280"/>
      <c r="BI51" s="1280"/>
      <c r="BJ51" s="1280"/>
      <c r="BK51" s="1280"/>
      <c r="BL51" s="1280"/>
      <c r="BM51" s="1280"/>
      <c r="BN51" s="1280"/>
      <c r="BO51" s="1280"/>
      <c r="BP51" s="1279"/>
      <c r="BQ51" s="1279"/>
      <c r="BR51" s="1279"/>
      <c r="BS51" s="1279"/>
      <c r="BT51" s="1279"/>
      <c r="BU51" s="1279"/>
      <c r="BV51" s="1279"/>
      <c r="BW51" s="1279"/>
      <c r="BX51" s="1279"/>
      <c r="BY51" s="1279"/>
      <c r="BZ51" s="1279"/>
      <c r="CA51" s="1279"/>
      <c r="CB51" s="1279"/>
      <c r="CC51" s="1279"/>
      <c r="CD51" s="1279"/>
      <c r="CE51" s="1279"/>
      <c r="CF51" s="1279"/>
      <c r="CG51" s="1279"/>
      <c r="CH51" s="1279"/>
      <c r="CI51" s="1279"/>
      <c r="CJ51" s="1279"/>
      <c r="CK51" s="1279"/>
      <c r="CL51" s="1279"/>
      <c r="CM51" s="1279"/>
      <c r="CN51" s="1279"/>
      <c r="CO51" s="1279"/>
      <c r="CP51" s="1279"/>
      <c r="CQ51" s="1279"/>
      <c r="CR51" s="1279"/>
      <c r="CS51" s="1279"/>
      <c r="CT51" s="1279"/>
      <c r="CU51" s="1279"/>
      <c r="CV51" s="1279"/>
      <c r="CW51" s="1279"/>
      <c r="CX51" s="1279"/>
      <c r="CY51" s="1279"/>
      <c r="CZ51" s="1279"/>
      <c r="DA51" s="1279"/>
      <c r="DB51" s="1279"/>
      <c r="DC51" s="1279"/>
    </row>
    <row r="52" spans="1:109" ht="13.5">
      <c r="B52" s="1272"/>
      <c r="G52" s="1288"/>
      <c r="H52" s="1288"/>
      <c r="I52" s="1321"/>
      <c r="J52" s="1321"/>
      <c r="K52" s="1287"/>
      <c r="L52" s="1287"/>
      <c r="M52" s="1287"/>
      <c r="N52" s="1287"/>
      <c r="AM52" s="1286"/>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ht="13.5">
      <c r="A53" s="1308"/>
      <c r="B53" s="1272"/>
      <c r="G53" s="1288"/>
      <c r="H53" s="1288"/>
      <c r="I53" s="1284"/>
      <c r="J53" s="1284"/>
      <c r="K53" s="1287"/>
      <c r="L53" s="1287"/>
      <c r="M53" s="1287"/>
      <c r="N53" s="1287"/>
      <c r="AM53" s="1286"/>
      <c r="AN53" s="1280"/>
      <c r="AO53" s="1280"/>
      <c r="AP53" s="1280"/>
      <c r="AQ53" s="1280"/>
      <c r="AR53" s="1280"/>
      <c r="AS53" s="1280"/>
      <c r="AT53" s="1280"/>
      <c r="AU53" s="1280"/>
      <c r="AV53" s="1280"/>
      <c r="AW53" s="1280"/>
      <c r="AX53" s="1280"/>
      <c r="AY53" s="1280"/>
      <c r="AZ53" s="1280"/>
      <c r="BA53" s="1280"/>
      <c r="BB53" s="1280" t="s">
        <v>626</v>
      </c>
      <c r="BC53" s="1280"/>
      <c r="BD53" s="1280"/>
      <c r="BE53" s="1280"/>
      <c r="BF53" s="1280"/>
      <c r="BG53" s="1280"/>
      <c r="BH53" s="1280"/>
      <c r="BI53" s="1280"/>
      <c r="BJ53" s="1280"/>
      <c r="BK53" s="1280"/>
      <c r="BL53" s="1280"/>
      <c r="BM53" s="1280"/>
      <c r="BN53" s="1280"/>
      <c r="BO53" s="1280"/>
      <c r="BP53" s="1279">
        <v>50.8</v>
      </c>
      <c r="BQ53" s="1279"/>
      <c r="BR53" s="1279"/>
      <c r="BS53" s="1279"/>
      <c r="BT53" s="1279"/>
      <c r="BU53" s="1279"/>
      <c r="BV53" s="1279"/>
      <c r="BW53" s="1279"/>
      <c r="BX53" s="1279">
        <v>51.7</v>
      </c>
      <c r="BY53" s="1279"/>
      <c r="BZ53" s="1279"/>
      <c r="CA53" s="1279"/>
      <c r="CB53" s="1279"/>
      <c r="CC53" s="1279"/>
      <c r="CD53" s="1279"/>
      <c r="CE53" s="1279"/>
      <c r="CF53" s="1279">
        <v>52.6</v>
      </c>
      <c r="CG53" s="1279"/>
      <c r="CH53" s="1279"/>
      <c r="CI53" s="1279"/>
      <c r="CJ53" s="1279"/>
      <c r="CK53" s="1279"/>
      <c r="CL53" s="1279"/>
      <c r="CM53" s="1279"/>
      <c r="CN53" s="1279">
        <v>54.1</v>
      </c>
      <c r="CO53" s="1279"/>
      <c r="CP53" s="1279"/>
      <c r="CQ53" s="1279"/>
      <c r="CR53" s="1279"/>
      <c r="CS53" s="1279"/>
      <c r="CT53" s="1279"/>
      <c r="CU53" s="1279"/>
      <c r="CV53" s="1279">
        <v>55.5</v>
      </c>
      <c r="CW53" s="1279"/>
      <c r="CX53" s="1279"/>
      <c r="CY53" s="1279"/>
      <c r="CZ53" s="1279"/>
      <c r="DA53" s="1279"/>
      <c r="DB53" s="1279"/>
      <c r="DC53" s="1279"/>
    </row>
    <row r="54" spans="1:109" ht="13.5">
      <c r="A54" s="1308"/>
      <c r="B54" s="1272"/>
      <c r="G54" s="1288"/>
      <c r="H54" s="1288"/>
      <c r="I54" s="1284"/>
      <c r="J54" s="1284"/>
      <c r="K54" s="1287"/>
      <c r="L54" s="1287"/>
      <c r="M54" s="1287"/>
      <c r="N54" s="1287"/>
      <c r="AM54" s="1286"/>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ht="13.5">
      <c r="A55" s="1308"/>
      <c r="B55" s="1272"/>
      <c r="G55" s="1284"/>
      <c r="H55" s="1284"/>
      <c r="I55" s="1284"/>
      <c r="J55" s="1284"/>
      <c r="K55" s="1287"/>
      <c r="L55" s="1287"/>
      <c r="M55" s="1287"/>
      <c r="N55" s="1287"/>
      <c r="AN55" s="1281" t="s">
        <v>620</v>
      </c>
      <c r="AO55" s="1281"/>
      <c r="AP55" s="1281"/>
      <c r="AQ55" s="1281"/>
      <c r="AR55" s="1281"/>
      <c r="AS55" s="1281"/>
      <c r="AT55" s="1281"/>
      <c r="AU55" s="1281"/>
      <c r="AV55" s="1281"/>
      <c r="AW55" s="1281"/>
      <c r="AX55" s="1281"/>
      <c r="AY55" s="1281"/>
      <c r="AZ55" s="1281"/>
      <c r="BA55" s="1281"/>
      <c r="BB55" s="1280" t="s">
        <v>619</v>
      </c>
      <c r="BC55" s="1280"/>
      <c r="BD55" s="1280"/>
      <c r="BE55" s="1280"/>
      <c r="BF55" s="1280"/>
      <c r="BG55" s="1280"/>
      <c r="BH55" s="1280"/>
      <c r="BI55" s="1280"/>
      <c r="BJ55" s="1280"/>
      <c r="BK55" s="1280"/>
      <c r="BL55" s="1280"/>
      <c r="BM55" s="1280"/>
      <c r="BN55" s="1280"/>
      <c r="BO55" s="1280"/>
      <c r="BP55" s="1279">
        <v>0</v>
      </c>
      <c r="BQ55" s="1279"/>
      <c r="BR55" s="1279"/>
      <c r="BS55" s="1279"/>
      <c r="BT55" s="1279"/>
      <c r="BU55" s="1279"/>
      <c r="BV55" s="1279"/>
      <c r="BW55" s="1279"/>
      <c r="BX55" s="1279">
        <v>0</v>
      </c>
      <c r="BY55" s="1279"/>
      <c r="BZ55" s="1279"/>
      <c r="CA55" s="1279"/>
      <c r="CB55" s="1279"/>
      <c r="CC55" s="1279"/>
      <c r="CD55" s="1279"/>
      <c r="CE55" s="1279"/>
      <c r="CF55" s="1279">
        <v>0</v>
      </c>
      <c r="CG55" s="1279"/>
      <c r="CH55" s="1279"/>
      <c r="CI55" s="1279"/>
      <c r="CJ55" s="1279"/>
      <c r="CK55" s="1279"/>
      <c r="CL55" s="1279"/>
      <c r="CM55" s="1279"/>
      <c r="CN55" s="1279">
        <v>0</v>
      </c>
      <c r="CO55" s="1279"/>
      <c r="CP55" s="1279"/>
      <c r="CQ55" s="1279"/>
      <c r="CR55" s="1279"/>
      <c r="CS55" s="1279"/>
      <c r="CT55" s="1279"/>
      <c r="CU55" s="1279"/>
      <c r="CV55" s="1279">
        <v>0</v>
      </c>
      <c r="CW55" s="1279"/>
      <c r="CX55" s="1279"/>
      <c r="CY55" s="1279"/>
      <c r="CZ55" s="1279"/>
      <c r="DA55" s="1279"/>
      <c r="DB55" s="1279"/>
      <c r="DC55" s="1279"/>
    </row>
    <row r="56" spans="1:109" ht="13.5">
      <c r="A56" s="1308"/>
      <c r="B56" s="1272"/>
      <c r="G56" s="1284"/>
      <c r="H56" s="1284"/>
      <c r="I56" s="1284"/>
      <c r="J56" s="1284"/>
      <c r="K56" s="1287"/>
      <c r="L56" s="1287"/>
      <c r="M56" s="1287"/>
      <c r="N56" s="1287"/>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1308" customFormat="1" ht="13.5">
      <c r="B57" s="1314"/>
      <c r="G57" s="1284"/>
      <c r="H57" s="1284"/>
      <c r="I57" s="1283"/>
      <c r="J57" s="1283"/>
      <c r="K57" s="1287"/>
      <c r="L57" s="1287"/>
      <c r="M57" s="1287"/>
      <c r="N57" s="1287"/>
      <c r="AM57" s="1271"/>
      <c r="AN57" s="1281"/>
      <c r="AO57" s="1281"/>
      <c r="AP57" s="1281"/>
      <c r="AQ57" s="1281"/>
      <c r="AR57" s="1281"/>
      <c r="AS57" s="1281"/>
      <c r="AT57" s="1281"/>
      <c r="AU57" s="1281"/>
      <c r="AV57" s="1281"/>
      <c r="AW57" s="1281"/>
      <c r="AX57" s="1281"/>
      <c r="AY57" s="1281"/>
      <c r="AZ57" s="1281"/>
      <c r="BA57" s="1281"/>
      <c r="BB57" s="1280" t="s">
        <v>626</v>
      </c>
      <c r="BC57" s="1280"/>
      <c r="BD57" s="1280"/>
      <c r="BE57" s="1280"/>
      <c r="BF57" s="1280"/>
      <c r="BG57" s="1280"/>
      <c r="BH57" s="1280"/>
      <c r="BI57" s="1280"/>
      <c r="BJ57" s="1280"/>
      <c r="BK57" s="1280"/>
      <c r="BL57" s="1280"/>
      <c r="BM57" s="1280"/>
      <c r="BN57" s="1280"/>
      <c r="BO57" s="1280"/>
      <c r="BP57" s="1279">
        <v>55.3</v>
      </c>
      <c r="BQ57" s="1279"/>
      <c r="BR57" s="1279"/>
      <c r="BS57" s="1279"/>
      <c r="BT57" s="1279"/>
      <c r="BU57" s="1279"/>
      <c r="BV57" s="1279"/>
      <c r="BW57" s="1279"/>
      <c r="BX57" s="1279">
        <v>56.3</v>
      </c>
      <c r="BY57" s="1279"/>
      <c r="BZ57" s="1279"/>
      <c r="CA57" s="1279"/>
      <c r="CB57" s="1279"/>
      <c r="CC57" s="1279"/>
      <c r="CD57" s="1279"/>
      <c r="CE57" s="1279"/>
      <c r="CF57" s="1279">
        <v>58.3</v>
      </c>
      <c r="CG57" s="1279"/>
      <c r="CH57" s="1279"/>
      <c r="CI57" s="1279"/>
      <c r="CJ57" s="1279"/>
      <c r="CK57" s="1279"/>
      <c r="CL57" s="1279"/>
      <c r="CM57" s="1279"/>
      <c r="CN57" s="1279">
        <v>60.2</v>
      </c>
      <c r="CO57" s="1279"/>
      <c r="CP57" s="1279"/>
      <c r="CQ57" s="1279"/>
      <c r="CR57" s="1279"/>
      <c r="CS57" s="1279"/>
      <c r="CT57" s="1279"/>
      <c r="CU57" s="1279"/>
      <c r="CV57" s="1279">
        <v>59.9</v>
      </c>
      <c r="CW57" s="1279"/>
      <c r="CX57" s="1279"/>
      <c r="CY57" s="1279"/>
      <c r="CZ57" s="1279"/>
      <c r="DA57" s="1279"/>
      <c r="DB57" s="1279"/>
      <c r="DC57" s="1279"/>
      <c r="DD57" s="1319"/>
      <c r="DE57" s="1314"/>
    </row>
    <row r="58" spans="1:109" s="1308" customFormat="1" ht="13.5">
      <c r="A58" s="1271"/>
      <c r="B58" s="1314"/>
      <c r="G58" s="1284"/>
      <c r="H58" s="1284"/>
      <c r="I58" s="1283"/>
      <c r="J58" s="1283"/>
      <c r="K58" s="1287"/>
      <c r="L58" s="1287"/>
      <c r="M58" s="1287"/>
      <c r="N58" s="1287"/>
      <c r="AM58" s="1271"/>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1319"/>
      <c r="DE58" s="1314"/>
    </row>
    <row r="59" spans="1:109" s="1308" customFormat="1" ht="13.5">
      <c r="A59" s="1271"/>
      <c r="B59" s="1314"/>
      <c r="K59" s="1320"/>
      <c r="L59" s="1320"/>
      <c r="M59" s="1320"/>
      <c r="N59" s="1320"/>
      <c r="AQ59" s="1320"/>
      <c r="AR59" s="1320"/>
      <c r="AS59" s="1320"/>
      <c r="AT59" s="1320"/>
      <c r="BC59" s="1320"/>
      <c r="BD59" s="1320"/>
      <c r="BE59" s="1320"/>
      <c r="BF59" s="1320"/>
      <c r="BO59" s="1320"/>
      <c r="BP59" s="1320"/>
      <c r="BQ59" s="1320"/>
      <c r="BR59" s="1320"/>
      <c r="CA59" s="1320"/>
      <c r="CB59" s="1320"/>
      <c r="CC59" s="1320"/>
      <c r="CD59" s="1320"/>
      <c r="CM59" s="1320"/>
      <c r="CN59" s="1320"/>
      <c r="CO59" s="1320"/>
      <c r="CP59" s="1320"/>
      <c r="CY59" s="1320"/>
      <c r="CZ59" s="1320"/>
      <c r="DA59" s="1320"/>
      <c r="DB59" s="1320"/>
      <c r="DC59" s="1320"/>
      <c r="DD59" s="1319"/>
      <c r="DE59" s="1314"/>
    </row>
    <row r="60" spans="1:109" s="1308" customFormat="1" ht="13.5">
      <c r="A60" s="1271"/>
      <c r="B60" s="1314"/>
      <c r="K60" s="1320"/>
      <c r="L60" s="1320"/>
      <c r="M60" s="1320"/>
      <c r="N60" s="1320"/>
      <c r="AQ60" s="1320"/>
      <c r="AR60" s="1320"/>
      <c r="AS60" s="1320"/>
      <c r="AT60" s="1320"/>
      <c r="BC60" s="1320"/>
      <c r="BD60" s="1320"/>
      <c r="BE60" s="1320"/>
      <c r="BF60" s="1320"/>
      <c r="BO60" s="1320"/>
      <c r="BP60" s="1320"/>
      <c r="BQ60" s="1320"/>
      <c r="BR60" s="1320"/>
      <c r="CA60" s="1320"/>
      <c r="CB60" s="1320"/>
      <c r="CC60" s="1320"/>
      <c r="CD60" s="1320"/>
      <c r="CM60" s="1320"/>
      <c r="CN60" s="1320"/>
      <c r="CO60" s="1320"/>
      <c r="CP60" s="1320"/>
      <c r="CY60" s="1320"/>
      <c r="CZ60" s="1320"/>
      <c r="DA60" s="1320"/>
      <c r="DB60" s="1320"/>
      <c r="DC60" s="1320"/>
      <c r="DD60" s="1319"/>
      <c r="DE60" s="1314"/>
    </row>
    <row r="61" spans="1:109" s="1308" customFormat="1" ht="13.5">
      <c r="A61" s="1271"/>
      <c r="B61" s="1318"/>
      <c r="C61" s="1317"/>
      <c r="D61" s="1317"/>
      <c r="E61" s="1317"/>
      <c r="F61" s="1317"/>
      <c r="G61" s="1317"/>
      <c r="H61" s="1317"/>
      <c r="I61" s="1317"/>
      <c r="J61" s="1317"/>
      <c r="K61" s="1317"/>
      <c r="L61" s="1317"/>
      <c r="M61" s="1316"/>
      <c r="N61" s="1316"/>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6"/>
      <c r="AT61" s="1316"/>
      <c r="AU61" s="1317"/>
      <c r="AV61" s="1317"/>
      <c r="AW61" s="1317"/>
      <c r="AX61" s="1317"/>
      <c r="AY61" s="1317"/>
      <c r="AZ61" s="1317"/>
      <c r="BA61" s="1317"/>
      <c r="BB61" s="1317"/>
      <c r="BC61" s="1317"/>
      <c r="BD61" s="1317"/>
      <c r="BE61" s="1316"/>
      <c r="BF61" s="1316"/>
      <c r="BG61" s="1317"/>
      <c r="BH61" s="1317"/>
      <c r="BI61" s="1317"/>
      <c r="BJ61" s="1317"/>
      <c r="BK61" s="1317"/>
      <c r="BL61" s="1317"/>
      <c r="BM61" s="1317"/>
      <c r="BN61" s="1317"/>
      <c r="BO61" s="1317"/>
      <c r="BP61" s="1317"/>
      <c r="BQ61" s="1316"/>
      <c r="BR61" s="1316"/>
      <c r="BS61" s="1317"/>
      <c r="BT61" s="1317"/>
      <c r="BU61" s="1317"/>
      <c r="BV61" s="1317"/>
      <c r="BW61" s="1317"/>
      <c r="BX61" s="1317"/>
      <c r="BY61" s="1317"/>
      <c r="BZ61" s="1317"/>
      <c r="CA61" s="1317"/>
      <c r="CB61" s="1317"/>
      <c r="CC61" s="1316"/>
      <c r="CD61" s="1316"/>
      <c r="CE61" s="1317"/>
      <c r="CF61" s="1317"/>
      <c r="CG61" s="1317"/>
      <c r="CH61" s="1317"/>
      <c r="CI61" s="1317"/>
      <c r="CJ61" s="1317"/>
      <c r="CK61" s="1317"/>
      <c r="CL61" s="1317"/>
      <c r="CM61" s="1317"/>
      <c r="CN61" s="1317"/>
      <c r="CO61" s="1316"/>
      <c r="CP61" s="1316"/>
      <c r="CQ61" s="1317"/>
      <c r="CR61" s="1317"/>
      <c r="CS61" s="1317"/>
      <c r="CT61" s="1317"/>
      <c r="CU61" s="1317"/>
      <c r="CV61" s="1317"/>
      <c r="CW61" s="1317"/>
      <c r="CX61" s="1317"/>
      <c r="CY61" s="1317"/>
      <c r="CZ61" s="1317"/>
      <c r="DA61" s="1316"/>
      <c r="DB61" s="1316"/>
      <c r="DC61" s="1316"/>
      <c r="DD61" s="1315"/>
      <c r="DE61" s="1314"/>
    </row>
    <row r="62" spans="1:109" ht="13.5">
      <c r="B62" s="1313"/>
      <c r="C62" s="1313"/>
      <c r="D62" s="1313"/>
      <c r="E62" s="1313"/>
      <c r="F62" s="1313"/>
      <c r="G62" s="1313"/>
      <c r="H62" s="1313"/>
      <c r="I62" s="1313"/>
      <c r="J62" s="1313"/>
      <c r="K62" s="1313"/>
      <c r="L62" s="1313"/>
      <c r="M62" s="1313"/>
      <c r="N62" s="1313"/>
      <c r="O62" s="1313"/>
      <c r="P62" s="1313"/>
      <c r="Q62" s="1313"/>
      <c r="R62" s="1313"/>
      <c r="S62" s="1313"/>
      <c r="T62" s="1313"/>
      <c r="U62" s="1313"/>
      <c r="V62" s="1313"/>
      <c r="W62" s="1313"/>
      <c r="X62" s="1313"/>
      <c r="Y62" s="1313"/>
      <c r="Z62" s="1313"/>
      <c r="AA62" s="1313"/>
      <c r="AB62" s="1313"/>
      <c r="AC62" s="1313"/>
      <c r="AD62" s="1313"/>
      <c r="AE62" s="1313"/>
      <c r="AF62" s="1313"/>
      <c r="AG62" s="1313"/>
      <c r="AH62" s="1313"/>
      <c r="AI62" s="1313"/>
      <c r="AJ62" s="1313"/>
      <c r="AK62" s="1313"/>
      <c r="AL62" s="1313"/>
      <c r="AM62" s="1313"/>
      <c r="AN62" s="1313"/>
      <c r="AO62" s="1313"/>
      <c r="AP62" s="1313"/>
      <c r="AQ62" s="1313"/>
      <c r="AR62" s="1313"/>
      <c r="AS62" s="1313"/>
      <c r="AT62" s="1313"/>
      <c r="AU62" s="1313"/>
      <c r="AV62" s="1313"/>
      <c r="AW62" s="1313"/>
      <c r="AX62" s="1313"/>
      <c r="AY62" s="1313"/>
      <c r="AZ62" s="1313"/>
      <c r="BA62" s="1313"/>
      <c r="BB62" s="1313"/>
      <c r="BC62" s="1313"/>
      <c r="BD62" s="1313"/>
      <c r="BE62" s="1313"/>
      <c r="BF62" s="1313"/>
      <c r="BG62" s="1313"/>
      <c r="BH62" s="1313"/>
      <c r="BI62" s="1313"/>
      <c r="BJ62" s="1313"/>
      <c r="BK62" s="1313"/>
      <c r="BL62" s="1313"/>
      <c r="BM62" s="1313"/>
      <c r="BN62" s="1313"/>
      <c r="BO62" s="1313"/>
      <c r="BP62" s="1313"/>
      <c r="BQ62" s="1313"/>
      <c r="BR62" s="1313"/>
      <c r="BS62" s="1313"/>
      <c r="BT62" s="1313"/>
      <c r="BU62" s="1313"/>
      <c r="BV62" s="1313"/>
      <c r="BW62" s="1313"/>
      <c r="BX62" s="1313"/>
      <c r="BY62" s="1313"/>
      <c r="BZ62" s="1313"/>
      <c r="CA62" s="1313"/>
      <c r="CB62" s="1313"/>
      <c r="CC62" s="1313"/>
      <c r="CD62" s="1313"/>
      <c r="CE62" s="1313"/>
      <c r="CF62" s="1313"/>
      <c r="CG62" s="1313"/>
      <c r="CH62" s="1313"/>
      <c r="CI62" s="1313"/>
      <c r="CJ62" s="1313"/>
      <c r="CK62" s="1313"/>
      <c r="CL62" s="1313"/>
      <c r="CM62" s="1313"/>
      <c r="CN62" s="1313"/>
      <c r="CO62" s="1313"/>
      <c r="CP62" s="1313"/>
      <c r="CQ62" s="1313"/>
      <c r="CR62" s="1313"/>
      <c r="CS62" s="1313"/>
      <c r="CT62" s="1313"/>
      <c r="CU62" s="1313"/>
      <c r="CV62" s="1313"/>
      <c r="CW62" s="1313"/>
      <c r="CX62" s="1313"/>
      <c r="CY62" s="1313"/>
      <c r="CZ62" s="1313"/>
      <c r="DA62" s="1313"/>
      <c r="DB62" s="1313"/>
      <c r="DC62" s="1313"/>
      <c r="DD62" s="1313"/>
      <c r="DE62" s="1271"/>
    </row>
    <row r="63" spans="1:109" ht="17.25">
      <c r="B63" s="1312" t="s">
        <v>625</v>
      </c>
    </row>
    <row r="64" spans="1:109" ht="13.5">
      <c r="B64" s="1272"/>
      <c r="G64" s="1309"/>
      <c r="I64" s="1311"/>
      <c r="J64" s="1311"/>
      <c r="K64" s="1311"/>
      <c r="L64" s="1311"/>
      <c r="M64" s="1311"/>
      <c r="N64" s="1310"/>
      <c r="AM64" s="1309"/>
      <c r="AN64" s="1309" t="s">
        <v>624</v>
      </c>
      <c r="AP64" s="1308"/>
      <c r="AQ64" s="1308"/>
      <c r="AR64" s="1308"/>
      <c r="AY64" s="1309"/>
      <c r="BA64" s="1308"/>
      <c r="BB64" s="1308"/>
      <c r="BC64" s="1308"/>
      <c r="BK64" s="1309"/>
      <c r="BM64" s="1308"/>
      <c r="BN64" s="1308"/>
      <c r="BO64" s="1308"/>
      <c r="BW64" s="1309"/>
      <c r="BY64" s="1308"/>
      <c r="BZ64" s="1308"/>
      <c r="CA64" s="1308"/>
      <c r="CI64" s="1309"/>
      <c r="CK64" s="1308"/>
      <c r="CL64" s="1308"/>
      <c r="CM64" s="1308"/>
      <c r="CU64" s="1309"/>
      <c r="CW64" s="1308"/>
      <c r="CX64" s="1308"/>
      <c r="CY64" s="1308"/>
    </row>
    <row r="65" spans="2:107" ht="13.5">
      <c r="B65" s="1272"/>
      <c r="AN65" s="1307" t="s">
        <v>623</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5"/>
    </row>
    <row r="66" spans="2:107" ht="13.5">
      <c r="B66" s="1272"/>
      <c r="AN66" s="1304"/>
      <c r="AO66" s="1303"/>
      <c r="AP66" s="1303"/>
      <c r="AQ66" s="1303"/>
      <c r="AR66" s="1303"/>
      <c r="AS66" s="1303"/>
      <c r="AT66" s="1303"/>
      <c r="AU66" s="1303"/>
      <c r="AV66" s="1303"/>
      <c r="AW66" s="1303"/>
      <c r="AX66" s="1303"/>
      <c r="AY66" s="1303"/>
      <c r="AZ66" s="1303"/>
      <c r="BA66" s="1303"/>
      <c r="BB66" s="1303"/>
      <c r="BC66" s="1303"/>
      <c r="BD66" s="1303"/>
      <c r="BE66" s="1303"/>
      <c r="BF66" s="1303"/>
      <c r="BG66" s="1303"/>
      <c r="BH66" s="1303"/>
      <c r="BI66" s="1303"/>
      <c r="BJ66" s="1303"/>
      <c r="BK66" s="1303"/>
      <c r="BL66" s="1303"/>
      <c r="BM66" s="1303"/>
      <c r="BN66" s="1303"/>
      <c r="BO66" s="1303"/>
      <c r="BP66" s="1303"/>
      <c r="BQ66" s="1303"/>
      <c r="BR66" s="1303"/>
      <c r="BS66" s="1303"/>
      <c r="BT66" s="1303"/>
      <c r="BU66" s="1303"/>
      <c r="BV66" s="1303"/>
      <c r="BW66" s="1303"/>
      <c r="BX66" s="1303"/>
      <c r="BY66" s="1303"/>
      <c r="BZ66" s="1303"/>
      <c r="CA66" s="1303"/>
      <c r="CB66" s="1303"/>
      <c r="CC66" s="1303"/>
      <c r="CD66" s="1303"/>
      <c r="CE66" s="1303"/>
      <c r="CF66" s="1303"/>
      <c r="CG66" s="1303"/>
      <c r="CH66" s="1303"/>
      <c r="CI66" s="1303"/>
      <c r="CJ66" s="1303"/>
      <c r="CK66" s="1303"/>
      <c r="CL66" s="1303"/>
      <c r="CM66" s="1303"/>
      <c r="CN66" s="1303"/>
      <c r="CO66" s="1303"/>
      <c r="CP66" s="1303"/>
      <c r="CQ66" s="1303"/>
      <c r="CR66" s="1303"/>
      <c r="CS66" s="1303"/>
      <c r="CT66" s="1303"/>
      <c r="CU66" s="1303"/>
      <c r="CV66" s="1303"/>
      <c r="CW66" s="1303"/>
      <c r="CX66" s="1303"/>
      <c r="CY66" s="1303"/>
      <c r="CZ66" s="1303"/>
      <c r="DA66" s="1303"/>
      <c r="DB66" s="1303"/>
      <c r="DC66" s="1302"/>
    </row>
    <row r="67" spans="2:107" ht="13.5">
      <c r="B67" s="1272"/>
      <c r="AN67" s="1304"/>
      <c r="AO67" s="1303"/>
      <c r="AP67" s="1303"/>
      <c r="AQ67" s="1303"/>
      <c r="AR67" s="1303"/>
      <c r="AS67" s="1303"/>
      <c r="AT67" s="1303"/>
      <c r="AU67" s="1303"/>
      <c r="AV67" s="1303"/>
      <c r="AW67" s="1303"/>
      <c r="AX67" s="1303"/>
      <c r="AY67" s="1303"/>
      <c r="AZ67" s="1303"/>
      <c r="BA67" s="1303"/>
      <c r="BB67" s="1303"/>
      <c r="BC67" s="1303"/>
      <c r="BD67" s="1303"/>
      <c r="BE67" s="1303"/>
      <c r="BF67" s="1303"/>
      <c r="BG67" s="1303"/>
      <c r="BH67" s="1303"/>
      <c r="BI67" s="1303"/>
      <c r="BJ67" s="1303"/>
      <c r="BK67" s="1303"/>
      <c r="BL67" s="1303"/>
      <c r="BM67" s="1303"/>
      <c r="BN67" s="1303"/>
      <c r="BO67" s="1303"/>
      <c r="BP67" s="1303"/>
      <c r="BQ67" s="1303"/>
      <c r="BR67" s="1303"/>
      <c r="BS67" s="1303"/>
      <c r="BT67" s="1303"/>
      <c r="BU67" s="1303"/>
      <c r="BV67" s="1303"/>
      <c r="BW67" s="1303"/>
      <c r="BX67" s="1303"/>
      <c r="BY67" s="1303"/>
      <c r="BZ67" s="1303"/>
      <c r="CA67" s="1303"/>
      <c r="CB67" s="1303"/>
      <c r="CC67" s="1303"/>
      <c r="CD67" s="1303"/>
      <c r="CE67" s="1303"/>
      <c r="CF67" s="1303"/>
      <c r="CG67" s="1303"/>
      <c r="CH67" s="1303"/>
      <c r="CI67" s="1303"/>
      <c r="CJ67" s="1303"/>
      <c r="CK67" s="1303"/>
      <c r="CL67" s="1303"/>
      <c r="CM67" s="1303"/>
      <c r="CN67" s="1303"/>
      <c r="CO67" s="1303"/>
      <c r="CP67" s="1303"/>
      <c r="CQ67" s="1303"/>
      <c r="CR67" s="1303"/>
      <c r="CS67" s="1303"/>
      <c r="CT67" s="1303"/>
      <c r="CU67" s="1303"/>
      <c r="CV67" s="1303"/>
      <c r="CW67" s="1303"/>
      <c r="CX67" s="1303"/>
      <c r="CY67" s="1303"/>
      <c r="CZ67" s="1303"/>
      <c r="DA67" s="1303"/>
      <c r="DB67" s="1303"/>
      <c r="DC67" s="1302"/>
    </row>
    <row r="68" spans="2:107" ht="13.5">
      <c r="B68" s="1272"/>
      <c r="AN68" s="1304"/>
      <c r="AO68" s="1303"/>
      <c r="AP68" s="1303"/>
      <c r="AQ68" s="1303"/>
      <c r="AR68" s="1303"/>
      <c r="AS68" s="1303"/>
      <c r="AT68" s="1303"/>
      <c r="AU68" s="1303"/>
      <c r="AV68" s="1303"/>
      <c r="AW68" s="1303"/>
      <c r="AX68" s="1303"/>
      <c r="AY68" s="1303"/>
      <c r="AZ68" s="1303"/>
      <c r="BA68" s="1303"/>
      <c r="BB68" s="1303"/>
      <c r="BC68" s="1303"/>
      <c r="BD68" s="1303"/>
      <c r="BE68" s="1303"/>
      <c r="BF68" s="1303"/>
      <c r="BG68" s="1303"/>
      <c r="BH68" s="1303"/>
      <c r="BI68" s="1303"/>
      <c r="BJ68" s="1303"/>
      <c r="BK68" s="1303"/>
      <c r="BL68" s="1303"/>
      <c r="BM68" s="1303"/>
      <c r="BN68" s="1303"/>
      <c r="BO68" s="1303"/>
      <c r="BP68" s="1303"/>
      <c r="BQ68" s="1303"/>
      <c r="BR68" s="1303"/>
      <c r="BS68" s="1303"/>
      <c r="BT68" s="1303"/>
      <c r="BU68" s="1303"/>
      <c r="BV68" s="1303"/>
      <c r="BW68" s="1303"/>
      <c r="BX68" s="1303"/>
      <c r="BY68" s="1303"/>
      <c r="BZ68" s="1303"/>
      <c r="CA68" s="1303"/>
      <c r="CB68" s="1303"/>
      <c r="CC68" s="1303"/>
      <c r="CD68" s="1303"/>
      <c r="CE68" s="1303"/>
      <c r="CF68" s="1303"/>
      <c r="CG68" s="1303"/>
      <c r="CH68" s="1303"/>
      <c r="CI68" s="1303"/>
      <c r="CJ68" s="1303"/>
      <c r="CK68" s="1303"/>
      <c r="CL68" s="1303"/>
      <c r="CM68" s="1303"/>
      <c r="CN68" s="1303"/>
      <c r="CO68" s="1303"/>
      <c r="CP68" s="1303"/>
      <c r="CQ68" s="1303"/>
      <c r="CR68" s="1303"/>
      <c r="CS68" s="1303"/>
      <c r="CT68" s="1303"/>
      <c r="CU68" s="1303"/>
      <c r="CV68" s="1303"/>
      <c r="CW68" s="1303"/>
      <c r="CX68" s="1303"/>
      <c r="CY68" s="1303"/>
      <c r="CZ68" s="1303"/>
      <c r="DA68" s="1303"/>
      <c r="DB68" s="1303"/>
      <c r="DC68" s="1302"/>
    </row>
    <row r="69" spans="2:107" ht="13.5">
      <c r="B69" s="1272"/>
      <c r="AN69" s="1301"/>
      <c r="AO69" s="1300"/>
      <c r="AP69" s="1300"/>
      <c r="AQ69" s="1300"/>
      <c r="AR69" s="1300"/>
      <c r="AS69" s="1300"/>
      <c r="AT69" s="1300"/>
      <c r="AU69" s="1300"/>
      <c r="AV69" s="1300"/>
      <c r="AW69" s="1300"/>
      <c r="AX69" s="1300"/>
      <c r="AY69" s="1300"/>
      <c r="AZ69" s="1300"/>
      <c r="BA69" s="1300"/>
      <c r="BB69" s="1300"/>
      <c r="BC69" s="1300"/>
      <c r="BD69" s="1300"/>
      <c r="BE69" s="1300"/>
      <c r="BF69" s="1300"/>
      <c r="BG69" s="1300"/>
      <c r="BH69" s="1300"/>
      <c r="BI69" s="1300"/>
      <c r="BJ69" s="1300"/>
      <c r="BK69" s="1300"/>
      <c r="BL69" s="1300"/>
      <c r="BM69" s="1300"/>
      <c r="BN69" s="1300"/>
      <c r="BO69" s="1300"/>
      <c r="BP69" s="1300"/>
      <c r="BQ69" s="1300"/>
      <c r="BR69" s="1300"/>
      <c r="BS69" s="1300"/>
      <c r="BT69" s="1300"/>
      <c r="BU69" s="1300"/>
      <c r="BV69" s="1300"/>
      <c r="BW69" s="1300"/>
      <c r="BX69" s="1300"/>
      <c r="BY69" s="1300"/>
      <c r="BZ69" s="1300"/>
      <c r="CA69" s="1300"/>
      <c r="CB69" s="1300"/>
      <c r="CC69" s="1300"/>
      <c r="CD69" s="1300"/>
      <c r="CE69" s="1300"/>
      <c r="CF69" s="1300"/>
      <c r="CG69" s="1300"/>
      <c r="CH69" s="1300"/>
      <c r="CI69" s="1300"/>
      <c r="CJ69" s="1300"/>
      <c r="CK69" s="1300"/>
      <c r="CL69" s="1300"/>
      <c r="CM69" s="1300"/>
      <c r="CN69" s="1300"/>
      <c r="CO69" s="1300"/>
      <c r="CP69" s="1300"/>
      <c r="CQ69" s="1300"/>
      <c r="CR69" s="1300"/>
      <c r="CS69" s="1300"/>
      <c r="CT69" s="1300"/>
      <c r="CU69" s="1300"/>
      <c r="CV69" s="1300"/>
      <c r="CW69" s="1300"/>
      <c r="CX69" s="1300"/>
      <c r="CY69" s="1300"/>
      <c r="CZ69" s="1300"/>
      <c r="DA69" s="1300"/>
      <c r="DB69" s="1300"/>
      <c r="DC69" s="1299"/>
    </row>
    <row r="70" spans="2:107" ht="13.5">
      <c r="B70" s="1272"/>
      <c r="H70" s="1298"/>
      <c r="I70" s="1298"/>
      <c r="J70" s="1296"/>
      <c r="K70" s="1296"/>
      <c r="L70" s="1295"/>
      <c r="M70" s="1296"/>
      <c r="N70" s="1295"/>
      <c r="AN70" s="1286"/>
      <c r="AO70" s="1286"/>
      <c r="AP70" s="1286"/>
      <c r="AZ70" s="1286"/>
      <c r="BA70" s="1286"/>
      <c r="BB70" s="1286"/>
      <c r="BL70" s="1286"/>
      <c r="BM70" s="1286"/>
      <c r="BN70" s="1286"/>
      <c r="BX70" s="1286"/>
      <c r="BY70" s="1286"/>
      <c r="BZ70" s="1286"/>
      <c r="CJ70" s="1286"/>
      <c r="CK70" s="1286"/>
      <c r="CL70" s="1286"/>
      <c r="CV70" s="1286"/>
      <c r="CW70" s="1286"/>
      <c r="CX70" s="1286"/>
    </row>
    <row r="71" spans="2:107" ht="13.5">
      <c r="B71" s="1272"/>
      <c r="G71" s="1294"/>
      <c r="I71" s="1297"/>
      <c r="J71" s="1296"/>
      <c r="K71" s="1296"/>
      <c r="L71" s="1295"/>
      <c r="M71" s="1296"/>
      <c r="N71" s="1295"/>
      <c r="AM71" s="1294"/>
      <c r="AN71" s="1271" t="s">
        <v>622</v>
      </c>
    </row>
    <row r="72" spans="2:107" ht="13.5">
      <c r="B72" s="1272"/>
      <c r="G72" s="1284"/>
      <c r="H72" s="1284"/>
      <c r="I72" s="1284"/>
      <c r="J72" s="1284"/>
      <c r="K72" s="1293"/>
      <c r="L72" s="1293"/>
      <c r="M72" s="1292"/>
      <c r="N72" s="1292"/>
      <c r="AN72" s="1291"/>
      <c r="AO72" s="1290"/>
      <c r="AP72" s="1290"/>
      <c r="AQ72" s="1290"/>
      <c r="AR72" s="1290"/>
      <c r="AS72" s="1290"/>
      <c r="AT72" s="1290"/>
      <c r="AU72" s="1290"/>
      <c r="AV72" s="1290"/>
      <c r="AW72" s="1290"/>
      <c r="AX72" s="1290"/>
      <c r="AY72" s="1290"/>
      <c r="AZ72" s="1290"/>
      <c r="BA72" s="1290"/>
      <c r="BB72" s="1290"/>
      <c r="BC72" s="1290"/>
      <c r="BD72" s="1290"/>
      <c r="BE72" s="1290"/>
      <c r="BF72" s="1290"/>
      <c r="BG72" s="1290"/>
      <c r="BH72" s="1290"/>
      <c r="BI72" s="1290"/>
      <c r="BJ72" s="1290"/>
      <c r="BK72" s="1290"/>
      <c r="BL72" s="1290"/>
      <c r="BM72" s="1290"/>
      <c r="BN72" s="1290"/>
      <c r="BO72" s="1289"/>
      <c r="BP72" s="1281" t="s">
        <v>569</v>
      </c>
      <c r="BQ72" s="1281"/>
      <c r="BR72" s="1281"/>
      <c r="BS72" s="1281"/>
      <c r="BT72" s="1281"/>
      <c r="BU72" s="1281"/>
      <c r="BV72" s="1281"/>
      <c r="BW72" s="1281"/>
      <c r="BX72" s="1281" t="s">
        <v>570</v>
      </c>
      <c r="BY72" s="1281"/>
      <c r="BZ72" s="1281"/>
      <c r="CA72" s="1281"/>
      <c r="CB72" s="1281"/>
      <c r="CC72" s="1281"/>
      <c r="CD72" s="1281"/>
      <c r="CE72" s="1281"/>
      <c r="CF72" s="1281" t="s">
        <v>571</v>
      </c>
      <c r="CG72" s="1281"/>
      <c r="CH72" s="1281"/>
      <c r="CI72" s="1281"/>
      <c r="CJ72" s="1281"/>
      <c r="CK72" s="1281"/>
      <c r="CL72" s="1281"/>
      <c r="CM72" s="1281"/>
      <c r="CN72" s="1281" t="s">
        <v>572</v>
      </c>
      <c r="CO72" s="1281"/>
      <c r="CP72" s="1281"/>
      <c r="CQ72" s="1281"/>
      <c r="CR72" s="1281"/>
      <c r="CS72" s="1281"/>
      <c r="CT72" s="1281"/>
      <c r="CU72" s="1281"/>
      <c r="CV72" s="1281" t="s">
        <v>573</v>
      </c>
      <c r="CW72" s="1281"/>
      <c r="CX72" s="1281"/>
      <c r="CY72" s="1281"/>
      <c r="CZ72" s="1281"/>
      <c r="DA72" s="1281"/>
      <c r="DB72" s="1281"/>
      <c r="DC72" s="1281"/>
    </row>
    <row r="73" spans="2:107" ht="13.5">
      <c r="B73" s="1272"/>
      <c r="G73" s="1288"/>
      <c r="H73" s="1288"/>
      <c r="I73" s="1288"/>
      <c r="J73" s="1288"/>
      <c r="K73" s="1285"/>
      <c r="L73" s="1285"/>
      <c r="M73" s="1285"/>
      <c r="N73" s="1285"/>
      <c r="AM73" s="1286"/>
      <c r="AN73" s="1280" t="s">
        <v>621</v>
      </c>
      <c r="AO73" s="1280"/>
      <c r="AP73" s="1280"/>
      <c r="AQ73" s="1280"/>
      <c r="AR73" s="1280"/>
      <c r="AS73" s="1280"/>
      <c r="AT73" s="1280"/>
      <c r="AU73" s="1280"/>
      <c r="AV73" s="1280"/>
      <c r="AW73" s="1280"/>
      <c r="AX73" s="1280"/>
      <c r="AY73" s="1280"/>
      <c r="AZ73" s="1280"/>
      <c r="BA73" s="1280"/>
      <c r="BB73" s="1280" t="s">
        <v>619</v>
      </c>
      <c r="BC73" s="1280"/>
      <c r="BD73" s="1280"/>
      <c r="BE73" s="1280"/>
      <c r="BF73" s="1280"/>
      <c r="BG73" s="1280"/>
      <c r="BH73" s="1280"/>
      <c r="BI73" s="1280"/>
      <c r="BJ73" s="1280"/>
      <c r="BK73" s="1280"/>
      <c r="BL73" s="1280"/>
      <c r="BM73" s="1280"/>
      <c r="BN73" s="1280"/>
      <c r="BO73" s="1280"/>
      <c r="BP73" s="1279"/>
      <c r="BQ73" s="1279"/>
      <c r="BR73" s="1279"/>
      <c r="BS73" s="1279"/>
      <c r="BT73" s="1279"/>
      <c r="BU73" s="1279"/>
      <c r="BV73" s="1279"/>
      <c r="BW73" s="1279"/>
      <c r="BX73" s="1279"/>
      <c r="BY73" s="1279"/>
      <c r="BZ73" s="1279"/>
      <c r="CA73" s="1279"/>
      <c r="CB73" s="1279"/>
      <c r="CC73" s="1279"/>
      <c r="CD73" s="1279"/>
      <c r="CE73" s="1279"/>
      <c r="CF73" s="1279"/>
      <c r="CG73" s="1279"/>
      <c r="CH73" s="1279"/>
      <c r="CI73" s="1279"/>
      <c r="CJ73" s="1279"/>
      <c r="CK73" s="1279"/>
      <c r="CL73" s="1279"/>
      <c r="CM73" s="1279"/>
      <c r="CN73" s="1279"/>
      <c r="CO73" s="1279"/>
      <c r="CP73" s="1279"/>
      <c r="CQ73" s="1279"/>
      <c r="CR73" s="1279"/>
      <c r="CS73" s="1279"/>
      <c r="CT73" s="1279"/>
      <c r="CU73" s="1279"/>
      <c r="CV73" s="1279"/>
      <c r="CW73" s="1279"/>
      <c r="CX73" s="1279"/>
      <c r="CY73" s="1279"/>
      <c r="CZ73" s="1279"/>
      <c r="DA73" s="1279"/>
      <c r="DB73" s="1279"/>
      <c r="DC73" s="1279"/>
    </row>
    <row r="74" spans="2:107" ht="13.5">
      <c r="B74" s="1272"/>
      <c r="G74" s="1288"/>
      <c r="H74" s="1288"/>
      <c r="I74" s="1288"/>
      <c r="J74" s="1288"/>
      <c r="K74" s="1285"/>
      <c r="L74" s="1285"/>
      <c r="M74" s="1285"/>
      <c r="N74" s="1285"/>
      <c r="AM74" s="1286"/>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ht="13.5">
      <c r="B75" s="1272"/>
      <c r="G75" s="1288"/>
      <c r="H75" s="1288"/>
      <c r="I75" s="1284"/>
      <c r="J75" s="1284"/>
      <c r="K75" s="1287"/>
      <c r="L75" s="1287"/>
      <c r="M75" s="1287"/>
      <c r="N75" s="1287"/>
      <c r="AM75" s="1286"/>
      <c r="AN75" s="1280"/>
      <c r="AO75" s="1280"/>
      <c r="AP75" s="1280"/>
      <c r="AQ75" s="1280"/>
      <c r="AR75" s="1280"/>
      <c r="AS75" s="1280"/>
      <c r="AT75" s="1280"/>
      <c r="AU75" s="1280"/>
      <c r="AV75" s="1280"/>
      <c r="AW75" s="1280"/>
      <c r="AX75" s="1280"/>
      <c r="AY75" s="1280"/>
      <c r="AZ75" s="1280"/>
      <c r="BA75" s="1280"/>
      <c r="BB75" s="1280" t="s">
        <v>618</v>
      </c>
      <c r="BC75" s="1280"/>
      <c r="BD75" s="1280"/>
      <c r="BE75" s="1280"/>
      <c r="BF75" s="1280"/>
      <c r="BG75" s="1280"/>
      <c r="BH75" s="1280"/>
      <c r="BI75" s="1280"/>
      <c r="BJ75" s="1280"/>
      <c r="BK75" s="1280"/>
      <c r="BL75" s="1280"/>
      <c r="BM75" s="1280"/>
      <c r="BN75" s="1280"/>
      <c r="BO75" s="1280"/>
      <c r="BP75" s="1279">
        <v>6.8</v>
      </c>
      <c r="BQ75" s="1279"/>
      <c r="BR75" s="1279"/>
      <c r="BS75" s="1279"/>
      <c r="BT75" s="1279"/>
      <c r="BU75" s="1279"/>
      <c r="BV75" s="1279"/>
      <c r="BW75" s="1279"/>
      <c r="BX75" s="1279">
        <v>5.9</v>
      </c>
      <c r="BY75" s="1279"/>
      <c r="BZ75" s="1279"/>
      <c r="CA75" s="1279"/>
      <c r="CB75" s="1279"/>
      <c r="CC75" s="1279"/>
      <c r="CD75" s="1279"/>
      <c r="CE75" s="1279"/>
      <c r="CF75" s="1279">
        <v>5.5</v>
      </c>
      <c r="CG75" s="1279"/>
      <c r="CH75" s="1279"/>
      <c r="CI75" s="1279"/>
      <c r="CJ75" s="1279"/>
      <c r="CK75" s="1279"/>
      <c r="CL75" s="1279"/>
      <c r="CM75" s="1279"/>
      <c r="CN75" s="1279">
        <v>5.6</v>
      </c>
      <c r="CO75" s="1279"/>
      <c r="CP75" s="1279"/>
      <c r="CQ75" s="1279"/>
      <c r="CR75" s="1279"/>
      <c r="CS75" s="1279"/>
      <c r="CT75" s="1279"/>
      <c r="CU75" s="1279"/>
      <c r="CV75" s="1279">
        <v>5.4</v>
      </c>
      <c r="CW75" s="1279"/>
      <c r="CX75" s="1279"/>
      <c r="CY75" s="1279"/>
      <c r="CZ75" s="1279"/>
      <c r="DA75" s="1279"/>
      <c r="DB75" s="1279"/>
      <c r="DC75" s="1279"/>
    </row>
    <row r="76" spans="2:107" ht="13.5">
      <c r="B76" s="1272"/>
      <c r="G76" s="1288"/>
      <c r="H76" s="1288"/>
      <c r="I76" s="1284"/>
      <c r="J76" s="1284"/>
      <c r="K76" s="1287"/>
      <c r="L76" s="1287"/>
      <c r="M76" s="1287"/>
      <c r="N76" s="1287"/>
      <c r="AM76" s="1286"/>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ht="13.5">
      <c r="B77" s="1272"/>
      <c r="G77" s="1284"/>
      <c r="H77" s="1284"/>
      <c r="I77" s="1284"/>
      <c r="J77" s="1284"/>
      <c r="K77" s="1285"/>
      <c r="L77" s="1285"/>
      <c r="M77" s="1285"/>
      <c r="N77" s="1285"/>
      <c r="AN77" s="1281" t="s">
        <v>620</v>
      </c>
      <c r="AO77" s="1281"/>
      <c r="AP77" s="1281"/>
      <c r="AQ77" s="1281"/>
      <c r="AR77" s="1281"/>
      <c r="AS77" s="1281"/>
      <c r="AT77" s="1281"/>
      <c r="AU77" s="1281"/>
      <c r="AV77" s="1281"/>
      <c r="AW77" s="1281"/>
      <c r="AX77" s="1281"/>
      <c r="AY77" s="1281"/>
      <c r="AZ77" s="1281"/>
      <c r="BA77" s="1281"/>
      <c r="BB77" s="1280" t="s">
        <v>619</v>
      </c>
      <c r="BC77" s="1280"/>
      <c r="BD77" s="1280"/>
      <c r="BE77" s="1280"/>
      <c r="BF77" s="1280"/>
      <c r="BG77" s="1280"/>
      <c r="BH77" s="1280"/>
      <c r="BI77" s="1280"/>
      <c r="BJ77" s="1280"/>
      <c r="BK77" s="1280"/>
      <c r="BL77" s="1280"/>
      <c r="BM77" s="1280"/>
      <c r="BN77" s="1280"/>
      <c r="BO77" s="1280"/>
      <c r="BP77" s="1279">
        <v>0</v>
      </c>
      <c r="BQ77" s="1279"/>
      <c r="BR77" s="1279"/>
      <c r="BS77" s="1279"/>
      <c r="BT77" s="1279"/>
      <c r="BU77" s="1279"/>
      <c r="BV77" s="1279"/>
      <c r="BW77" s="1279"/>
      <c r="BX77" s="1279">
        <v>0</v>
      </c>
      <c r="BY77" s="1279"/>
      <c r="BZ77" s="1279"/>
      <c r="CA77" s="1279"/>
      <c r="CB77" s="1279"/>
      <c r="CC77" s="1279"/>
      <c r="CD77" s="1279"/>
      <c r="CE77" s="1279"/>
      <c r="CF77" s="1279">
        <v>0</v>
      </c>
      <c r="CG77" s="1279"/>
      <c r="CH77" s="1279"/>
      <c r="CI77" s="1279"/>
      <c r="CJ77" s="1279"/>
      <c r="CK77" s="1279"/>
      <c r="CL77" s="1279"/>
      <c r="CM77" s="1279"/>
      <c r="CN77" s="1279">
        <v>0</v>
      </c>
      <c r="CO77" s="1279"/>
      <c r="CP77" s="1279"/>
      <c r="CQ77" s="1279"/>
      <c r="CR77" s="1279"/>
      <c r="CS77" s="1279"/>
      <c r="CT77" s="1279"/>
      <c r="CU77" s="1279"/>
      <c r="CV77" s="1279">
        <v>0</v>
      </c>
      <c r="CW77" s="1279"/>
      <c r="CX77" s="1279"/>
      <c r="CY77" s="1279"/>
      <c r="CZ77" s="1279"/>
      <c r="DA77" s="1279"/>
      <c r="DB77" s="1279"/>
      <c r="DC77" s="1279"/>
    </row>
    <row r="78" spans="2:107" ht="13.5">
      <c r="B78" s="1272"/>
      <c r="G78" s="1284"/>
      <c r="H78" s="1284"/>
      <c r="I78" s="1284"/>
      <c r="J78" s="1284"/>
      <c r="K78" s="1285"/>
      <c r="L78" s="1285"/>
      <c r="M78" s="1285"/>
      <c r="N78" s="1285"/>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ht="13.5">
      <c r="B79" s="1272"/>
      <c r="G79" s="1284"/>
      <c r="H79" s="1284"/>
      <c r="I79" s="1283"/>
      <c r="J79" s="1283"/>
      <c r="K79" s="1282"/>
      <c r="L79" s="1282"/>
      <c r="M79" s="1282"/>
      <c r="N79" s="1282"/>
      <c r="AN79" s="1281"/>
      <c r="AO79" s="1281"/>
      <c r="AP79" s="1281"/>
      <c r="AQ79" s="1281"/>
      <c r="AR79" s="1281"/>
      <c r="AS79" s="1281"/>
      <c r="AT79" s="1281"/>
      <c r="AU79" s="1281"/>
      <c r="AV79" s="1281"/>
      <c r="AW79" s="1281"/>
      <c r="AX79" s="1281"/>
      <c r="AY79" s="1281"/>
      <c r="AZ79" s="1281"/>
      <c r="BA79" s="1281"/>
      <c r="BB79" s="1280" t="s">
        <v>618</v>
      </c>
      <c r="BC79" s="1280"/>
      <c r="BD79" s="1280"/>
      <c r="BE79" s="1280"/>
      <c r="BF79" s="1280"/>
      <c r="BG79" s="1280"/>
      <c r="BH79" s="1280"/>
      <c r="BI79" s="1280"/>
      <c r="BJ79" s="1280"/>
      <c r="BK79" s="1280"/>
      <c r="BL79" s="1280"/>
      <c r="BM79" s="1280"/>
      <c r="BN79" s="1280"/>
      <c r="BO79" s="1280"/>
      <c r="BP79" s="1279">
        <v>8.6</v>
      </c>
      <c r="BQ79" s="1279"/>
      <c r="BR79" s="1279"/>
      <c r="BS79" s="1279"/>
      <c r="BT79" s="1279"/>
      <c r="BU79" s="1279"/>
      <c r="BV79" s="1279"/>
      <c r="BW79" s="1279"/>
      <c r="BX79" s="1279">
        <v>8.5</v>
      </c>
      <c r="BY79" s="1279"/>
      <c r="BZ79" s="1279"/>
      <c r="CA79" s="1279"/>
      <c r="CB79" s="1279"/>
      <c r="CC79" s="1279"/>
      <c r="CD79" s="1279"/>
      <c r="CE79" s="1279"/>
      <c r="CF79" s="1279">
        <v>8.5</v>
      </c>
      <c r="CG79" s="1279"/>
      <c r="CH79" s="1279"/>
      <c r="CI79" s="1279"/>
      <c r="CJ79" s="1279"/>
      <c r="CK79" s="1279"/>
      <c r="CL79" s="1279"/>
      <c r="CM79" s="1279"/>
      <c r="CN79" s="1279">
        <v>8.6</v>
      </c>
      <c r="CO79" s="1279"/>
      <c r="CP79" s="1279"/>
      <c r="CQ79" s="1279"/>
      <c r="CR79" s="1279"/>
      <c r="CS79" s="1279"/>
      <c r="CT79" s="1279"/>
      <c r="CU79" s="1279"/>
      <c r="CV79" s="1279">
        <v>8.6</v>
      </c>
      <c r="CW79" s="1279"/>
      <c r="CX79" s="1279"/>
      <c r="CY79" s="1279"/>
      <c r="CZ79" s="1279"/>
      <c r="DA79" s="1279"/>
      <c r="DB79" s="1279"/>
      <c r="DC79" s="1279"/>
    </row>
    <row r="80" spans="2:107" ht="13.5">
      <c r="B80" s="1272"/>
      <c r="G80" s="1284"/>
      <c r="H80" s="1284"/>
      <c r="I80" s="1283"/>
      <c r="J80" s="1283"/>
      <c r="K80" s="1282"/>
      <c r="L80" s="1282"/>
      <c r="M80" s="1282"/>
      <c r="N80" s="1282"/>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ht="13.5">
      <c r="B81" s="1272"/>
    </row>
    <row r="82" spans="2:109" ht="17.25">
      <c r="B82" s="1272"/>
      <c r="K82" s="1278"/>
      <c r="L82" s="1278"/>
      <c r="M82" s="1278"/>
      <c r="N82" s="1278"/>
      <c r="AQ82" s="1278"/>
      <c r="AR82" s="1278"/>
      <c r="AS82" s="1278"/>
      <c r="AT82" s="1278"/>
      <c r="BC82" s="1278"/>
      <c r="BD82" s="1278"/>
      <c r="BE82" s="1278"/>
      <c r="BF82" s="1278"/>
      <c r="BO82" s="1278"/>
      <c r="BP82" s="1278"/>
      <c r="BQ82" s="1278"/>
      <c r="BR82" s="1278"/>
      <c r="CA82" s="1278"/>
      <c r="CB82" s="1278"/>
      <c r="CC82" s="1278"/>
      <c r="CD82" s="1278"/>
      <c r="CM82" s="1278"/>
      <c r="CN82" s="1278"/>
      <c r="CO82" s="1278"/>
      <c r="CP82" s="1278"/>
      <c r="CY82" s="1278"/>
      <c r="CZ82" s="1278"/>
      <c r="DA82" s="1278"/>
      <c r="DB82" s="1278"/>
      <c r="DC82" s="1278"/>
    </row>
    <row r="83" spans="2:109" ht="13.5">
      <c r="B83" s="1277"/>
      <c r="C83" s="1276"/>
      <c r="D83" s="1276"/>
      <c r="E83" s="1276"/>
      <c r="F83" s="1276"/>
      <c r="G83" s="1276"/>
      <c r="H83" s="1276"/>
      <c r="I83" s="1276"/>
      <c r="J83" s="1276"/>
      <c r="K83" s="1276"/>
      <c r="L83" s="1276"/>
      <c r="M83" s="1276"/>
      <c r="N83" s="1276"/>
      <c r="O83" s="1276"/>
      <c r="P83" s="1276"/>
      <c r="Q83" s="1276"/>
      <c r="R83" s="1276"/>
      <c r="S83" s="1276"/>
      <c r="T83" s="1276"/>
      <c r="U83" s="1276"/>
      <c r="V83" s="1276"/>
      <c r="W83" s="1276"/>
      <c r="X83" s="1276"/>
      <c r="Y83" s="1276"/>
      <c r="Z83" s="1276"/>
      <c r="AA83" s="1276"/>
      <c r="AB83" s="1276"/>
      <c r="AC83" s="1276"/>
      <c r="AD83" s="1276"/>
      <c r="AE83" s="1276"/>
      <c r="AF83" s="1276"/>
      <c r="AG83" s="1276"/>
      <c r="AH83" s="1276"/>
      <c r="AI83" s="1276"/>
      <c r="AJ83" s="1276"/>
      <c r="AK83" s="1276"/>
      <c r="AL83" s="1276"/>
      <c r="AM83" s="1276"/>
      <c r="AN83" s="1276"/>
      <c r="AO83" s="1276"/>
      <c r="AP83" s="1276"/>
      <c r="AQ83" s="1276"/>
      <c r="AR83" s="1276"/>
      <c r="AS83" s="1276"/>
      <c r="AT83" s="1276"/>
      <c r="AU83" s="1276"/>
      <c r="AV83" s="1276"/>
      <c r="AW83" s="1276"/>
      <c r="AX83" s="1276"/>
      <c r="AY83" s="1276"/>
      <c r="AZ83" s="1276"/>
      <c r="BA83" s="1276"/>
      <c r="BB83" s="1276"/>
      <c r="BC83" s="1276"/>
      <c r="BD83" s="1276"/>
      <c r="BE83" s="1276"/>
      <c r="BF83" s="1276"/>
      <c r="BG83" s="1276"/>
      <c r="BH83" s="1276"/>
      <c r="BI83" s="1276"/>
      <c r="BJ83" s="1276"/>
      <c r="BK83" s="1276"/>
      <c r="BL83" s="1276"/>
      <c r="BM83" s="1276"/>
      <c r="BN83" s="1276"/>
      <c r="BO83" s="1276"/>
      <c r="BP83" s="1276"/>
      <c r="BQ83" s="1276"/>
      <c r="BR83" s="1276"/>
      <c r="BS83" s="1276"/>
      <c r="BT83" s="1276"/>
      <c r="BU83" s="1276"/>
      <c r="BV83" s="1276"/>
      <c r="BW83" s="1276"/>
      <c r="BX83" s="1276"/>
      <c r="BY83" s="1276"/>
      <c r="BZ83" s="1276"/>
      <c r="CA83" s="1276"/>
      <c r="CB83" s="1276"/>
      <c r="CC83" s="1276"/>
      <c r="CD83" s="1276"/>
      <c r="CE83" s="1276"/>
      <c r="CF83" s="1276"/>
      <c r="CG83" s="1276"/>
      <c r="CH83" s="1276"/>
      <c r="CI83" s="1276"/>
      <c r="CJ83" s="1276"/>
      <c r="CK83" s="1276"/>
      <c r="CL83" s="1276"/>
      <c r="CM83" s="1276"/>
      <c r="CN83" s="1276"/>
      <c r="CO83" s="1276"/>
      <c r="CP83" s="1276"/>
      <c r="CQ83" s="1276"/>
      <c r="CR83" s="1276"/>
      <c r="CS83" s="1276"/>
      <c r="CT83" s="1276"/>
      <c r="CU83" s="1276"/>
      <c r="CV83" s="1276"/>
      <c r="CW83" s="1276"/>
      <c r="CX83" s="1276"/>
      <c r="CY83" s="1276"/>
      <c r="CZ83" s="1276"/>
      <c r="DA83" s="1276"/>
      <c r="DB83" s="1276"/>
      <c r="DC83" s="1276"/>
      <c r="DD83" s="1275"/>
    </row>
    <row r="84" spans="2:109" ht="13.5">
      <c r="DD84" s="1271"/>
      <c r="DE84" s="1271"/>
    </row>
    <row r="85" spans="2:109" ht="13.5">
      <c r="DD85" s="1271"/>
      <c r="DE85" s="1271"/>
    </row>
    <row r="86" spans="2:109" ht="13.5" hidden="1">
      <c r="DD86" s="1271"/>
      <c r="DE86" s="1271"/>
    </row>
    <row r="87" spans="2:109" ht="13.5" hidden="1">
      <c r="K87" s="1274"/>
      <c r="AQ87" s="1274"/>
      <c r="BC87" s="1274"/>
      <c r="BO87" s="1274"/>
      <c r="CA87" s="1274"/>
      <c r="CM87" s="1274"/>
      <c r="CY87" s="1274"/>
      <c r="DD87" s="1271"/>
      <c r="DE87" s="1271"/>
    </row>
    <row r="88" spans="2:109" ht="13.5" hidden="1">
      <c r="DD88" s="1271"/>
      <c r="DE88" s="1271"/>
    </row>
    <row r="89" spans="2:109" ht="13.5" hidden="1">
      <c r="DD89" s="1271"/>
      <c r="DE89" s="1271"/>
    </row>
    <row r="90" spans="2:109" ht="13.5" hidden="1">
      <c r="DD90" s="1271"/>
      <c r="DE90" s="1271"/>
    </row>
    <row r="91" spans="2:109" ht="13.5" hidden="1">
      <c r="DD91" s="1271"/>
      <c r="DE91" s="1271"/>
    </row>
    <row r="92" spans="2:109" ht="13.5" hidden="1" customHeight="1">
      <c r="DD92" s="1271"/>
      <c r="DE92" s="1271"/>
    </row>
    <row r="93" spans="2:109" ht="13.5" hidden="1" customHeight="1">
      <c r="DD93" s="1271"/>
      <c r="DE93" s="1271"/>
    </row>
    <row r="94" spans="2:109" ht="13.5" hidden="1" customHeight="1">
      <c r="DD94" s="1271"/>
      <c r="DE94" s="1271"/>
    </row>
    <row r="95" spans="2:109" ht="13.5" hidden="1" customHeight="1">
      <c r="DD95" s="1271"/>
      <c r="DE95" s="1271"/>
    </row>
    <row r="96" spans="2:109" ht="13.5" hidden="1" customHeight="1">
      <c r="DD96" s="1271"/>
      <c r="DE96" s="1271"/>
    </row>
    <row r="97" s="1271" customFormat="1" ht="13.5" hidden="1" customHeight="1"/>
    <row r="98" s="1271" customFormat="1" ht="13.5" hidden="1" customHeight="1"/>
    <row r="99" s="1271" customFormat="1" ht="13.5" hidden="1" customHeight="1"/>
    <row r="100" s="1271" customFormat="1" ht="13.5" hidden="1" customHeight="1"/>
    <row r="101" s="1271" customFormat="1" ht="13.5" hidden="1" customHeight="1"/>
    <row r="102" s="1271" customFormat="1" ht="13.5" hidden="1" customHeight="1"/>
    <row r="103" s="1271" customFormat="1" ht="13.5" hidden="1" customHeight="1"/>
    <row r="104" s="1271" customFormat="1" ht="13.5" hidden="1" customHeight="1"/>
    <row r="105" s="1271" customFormat="1" ht="13.5" hidden="1" customHeight="1"/>
    <row r="106" s="1271" customFormat="1" ht="13.5" hidden="1" customHeight="1"/>
    <row r="107" s="1271" customFormat="1" ht="13.5" hidden="1" customHeight="1"/>
    <row r="108" s="1271" customFormat="1" ht="13.5" hidden="1" customHeight="1"/>
    <row r="109" s="1271" customFormat="1" ht="13.5" hidden="1" customHeight="1"/>
    <row r="110" s="1271" customFormat="1" ht="13.5" hidden="1" customHeight="1"/>
    <row r="111" s="1271" customFormat="1" ht="13.5" hidden="1" customHeight="1"/>
    <row r="112" s="1271" customFormat="1" ht="13.5" hidden="1" customHeight="1"/>
    <row r="113" s="1271" customFormat="1" ht="13.5" hidden="1" customHeight="1"/>
    <row r="114" s="1271" customFormat="1" ht="13.5" hidden="1" customHeight="1"/>
    <row r="115" s="1271" customFormat="1" ht="13.5" hidden="1" customHeight="1"/>
    <row r="116" s="1271" customFormat="1" ht="13.5" hidden="1" customHeight="1"/>
    <row r="117" s="1271" customFormat="1" ht="13.5" hidden="1" customHeight="1"/>
    <row r="118" s="1271" customFormat="1" ht="13.5" hidden="1" customHeight="1"/>
    <row r="119" s="1271" customFormat="1" ht="13.5" hidden="1" customHeight="1"/>
    <row r="120" s="1271" customFormat="1" ht="13.5" hidden="1" customHeight="1"/>
    <row r="121" s="1271" customFormat="1" ht="13.5" hidden="1" customHeight="1"/>
    <row r="122" s="1271" customFormat="1" ht="13.5" hidden="1" customHeight="1"/>
    <row r="123" s="1271" customFormat="1" ht="13.5" hidden="1" customHeight="1"/>
    <row r="124" s="1271" customFormat="1" ht="13.5" hidden="1" customHeight="1"/>
    <row r="125" s="1271" customFormat="1" ht="13.5" hidden="1" customHeight="1"/>
    <row r="126" s="1271" customFormat="1" ht="13.5" hidden="1" customHeight="1"/>
    <row r="127" s="1271" customFormat="1" ht="13.5" hidden="1" customHeight="1"/>
    <row r="128" s="1271" customFormat="1" ht="13.5" hidden="1" customHeight="1"/>
    <row r="129" s="1271" customFormat="1" ht="13.5" hidden="1" customHeight="1"/>
    <row r="130" s="1271" customFormat="1" ht="13.5" hidden="1" customHeight="1"/>
    <row r="131" s="1271" customFormat="1" ht="13.5" hidden="1" customHeight="1"/>
    <row r="132" s="1271" customFormat="1" ht="13.5" hidden="1" customHeight="1"/>
    <row r="133" s="1271" customFormat="1" ht="13.5" hidden="1" customHeight="1"/>
    <row r="134" s="1271" customFormat="1" ht="13.5" hidden="1" customHeight="1"/>
    <row r="135" s="1271" customFormat="1" ht="13.5" hidden="1" customHeight="1"/>
    <row r="136" s="1271" customFormat="1" ht="13.5" hidden="1" customHeight="1"/>
    <row r="137" s="1271" customFormat="1" ht="13.5" hidden="1" customHeight="1"/>
    <row r="138" s="1271" customFormat="1" ht="13.5" hidden="1" customHeight="1"/>
    <row r="139" s="1271" customFormat="1" ht="13.5" hidden="1" customHeight="1"/>
    <row r="140" s="1271" customFormat="1" ht="13.5" hidden="1" customHeight="1"/>
    <row r="141" s="1271" customFormat="1" ht="13.5" hidden="1" customHeight="1"/>
    <row r="142" s="1271" customFormat="1" ht="13.5" hidden="1" customHeight="1"/>
    <row r="143" s="1271" customFormat="1" ht="13.5" hidden="1" customHeight="1"/>
    <row r="144" s="1271" customFormat="1" ht="13.5" hidden="1" customHeight="1"/>
    <row r="145" s="1271" customFormat="1" ht="13.5" hidden="1" customHeight="1"/>
    <row r="146" s="1271" customFormat="1" ht="13.5" hidden="1" customHeight="1"/>
    <row r="147" s="1271" customFormat="1" ht="13.5" hidden="1" customHeight="1"/>
    <row r="148" s="1271" customFormat="1" ht="13.5" hidden="1" customHeight="1"/>
    <row r="149" s="1271" customFormat="1" ht="13.5" hidden="1" customHeight="1"/>
    <row r="150" s="1271" customFormat="1" ht="13.5" hidden="1" customHeight="1"/>
    <row r="151" s="1271" customFormat="1" ht="13.5" hidden="1" customHeight="1"/>
    <row r="152" s="1271" customFormat="1" ht="13.5" hidden="1" customHeight="1"/>
    <row r="153" s="1271" customFormat="1" ht="13.5" hidden="1" customHeight="1"/>
    <row r="154" s="1271" customFormat="1" ht="13.5" hidden="1" customHeight="1"/>
    <row r="155" s="1271" customFormat="1" ht="13.5" hidden="1" customHeight="1"/>
    <row r="156" s="1271" customFormat="1" ht="13.5" hidden="1" customHeight="1"/>
    <row r="157" s="1271" customFormat="1" ht="13.5" hidden="1" customHeight="1"/>
    <row r="158" s="1271" customFormat="1" ht="13.5" hidden="1" customHeight="1"/>
    <row r="159" s="1271" customFormat="1" ht="13.5" hidden="1" customHeight="1"/>
    <row r="160" s="1271" customFormat="1" ht="13.5" hidden="1" customHeight="1"/>
  </sheetData>
  <sheetProtection algorithmName="SHA-512" hashValue="htmWH8vKllECswZeOwRS5pg7+QybXmVdiDKGR/5si+wpkQIQhqOFaxcLxNMFuibqqVdjm6Sm80FK6Q+CgaICSQ==" saltValue="PUeEW90I50qa8QFiyZW0Pg=="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0" zoomScale="85" zoomScaleNormal="85" zoomScaleSheetLayoutView="70" workbookViewId="0">
      <selection activeCell="AF67" sqref="AF67"/>
    </sheetView>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515</v>
      </c>
    </row>
  </sheetData>
  <sheetProtection algorithmName="SHA-512" hashValue="wM3mF9Z2dnHzEiw16UsKemjxqwwvq7oxKvwLJqzt1z3AVr4J4XZ7U/UQx3J+3Tx565If/+iSwMbq0gkusRkefw==" saltValue="UfxFi6EfxdTl+onV9HKFv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73" zoomScale="70" zoomScaleNormal="70" zoomScaleSheetLayoutView="55" workbookViewId="0">
      <selection activeCell="BI95" sqref="BI95"/>
    </sheetView>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515</v>
      </c>
    </row>
  </sheetData>
  <sheetProtection algorithmName="SHA-512" hashValue="KNXljYcvNk45pYHSmqhNlZKi6rWo5TqZEkPQtaZ/jD6hrWGnkdC8/vdkadT2n4ab3UUFYhKJxqc5IrX0PmRf1g==" saltValue="KHC+HlxWcpSKZVIDBSOwQ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566</v>
      </c>
      <c r="G2" s="157"/>
      <c r="H2" s="158"/>
    </row>
    <row r="3" spans="1:8">
      <c r="A3" s="154" t="s">
        <v>559</v>
      </c>
      <c r="B3" s="159"/>
      <c r="C3" s="160"/>
      <c r="D3" s="161">
        <v>191787</v>
      </c>
      <c r="E3" s="162"/>
      <c r="F3" s="163">
        <v>162193</v>
      </c>
      <c r="G3" s="164"/>
      <c r="H3" s="165"/>
    </row>
    <row r="4" spans="1:8">
      <c r="A4" s="166"/>
      <c r="B4" s="167"/>
      <c r="C4" s="168"/>
      <c r="D4" s="169">
        <v>160709</v>
      </c>
      <c r="E4" s="170"/>
      <c r="F4" s="171">
        <v>79985</v>
      </c>
      <c r="G4" s="172"/>
      <c r="H4" s="173"/>
    </row>
    <row r="5" spans="1:8">
      <c r="A5" s="154" t="s">
        <v>561</v>
      </c>
      <c r="B5" s="159"/>
      <c r="C5" s="160"/>
      <c r="D5" s="161">
        <v>210004</v>
      </c>
      <c r="E5" s="162"/>
      <c r="F5" s="163">
        <v>168868</v>
      </c>
      <c r="G5" s="164"/>
      <c r="H5" s="165"/>
    </row>
    <row r="6" spans="1:8">
      <c r="A6" s="166"/>
      <c r="B6" s="167"/>
      <c r="C6" s="168"/>
      <c r="D6" s="169">
        <v>150609</v>
      </c>
      <c r="E6" s="170"/>
      <c r="F6" s="171">
        <v>79360</v>
      </c>
      <c r="G6" s="172"/>
      <c r="H6" s="173"/>
    </row>
    <row r="7" spans="1:8">
      <c r="A7" s="154" t="s">
        <v>562</v>
      </c>
      <c r="B7" s="159"/>
      <c r="C7" s="160"/>
      <c r="D7" s="161">
        <v>178298</v>
      </c>
      <c r="E7" s="162"/>
      <c r="F7" s="163">
        <v>202870</v>
      </c>
      <c r="G7" s="164"/>
      <c r="H7" s="165"/>
    </row>
    <row r="8" spans="1:8">
      <c r="A8" s="166"/>
      <c r="B8" s="167"/>
      <c r="C8" s="168"/>
      <c r="D8" s="169">
        <v>106476</v>
      </c>
      <c r="E8" s="170"/>
      <c r="F8" s="171">
        <v>79735</v>
      </c>
      <c r="G8" s="172"/>
      <c r="H8" s="173"/>
    </row>
    <row r="9" spans="1:8">
      <c r="A9" s="154" t="s">
        <v>563</v>
      </c>
      <c r="B9" s="159"/>
      <c r="C9" s="160"/>
      <c r="D9" s="161">
        <v>117133</v>
      </c>
      <c r="E9" s="162"/>
      <c r="F9" s="163">
        <v>167497</v>
      </c>
      <c r="G9" s="164"/>
      <c r="H9" s="165"/>
    </row>
    <row r="10" spans="1:8">
      <c r="A10" s="166"/>
      <c r="B10" s="167"/>
      <c r="C10" s="168"/>
      <c r="D10" s="169">
        <v>94187</v>
      </c>
      <c r="E10" s="170"/>
      <c r="F10" s="171">
        <v>82571</v>
      </c>
      <c r="G10" s="172"/>
      <c r="H10" s="173"/>
    </row>
    <row r="11" spans="1:8">
      <c r="A11" s="154" t="s">
        <v>564</v>
      </c>
      <c r="B11" s="159"/>
      <c r="C11" s="160"/>
      <c r="D11" s="161">
        <v>142602</v>
      </c>
      <c r="E11" s="162"/>
      <c r="F11" s="163">
        <v>190274</v>
      </c>
      <c r="G11" s="164"/>
      <c r="H11" s="165"/>
    </row>
    <row r="12" spans="1:8">
      <c r="A12" s="166"/>
      <c r="B12" s="167"/>
      <c r="C12" s="174"/>
      <c r="D12" s="169">
        <v>91830</v>
      </c>
      <c r="E12" s="170"/>
      <c r="F12" s="171">
        <v>88584</v>
      </c>
      <c r="G12" s="172"/>
      <c r="H12" s="173"/>
    </row>
    <row r="13" spans="1:8">
      <c r="A13" s="154"/>
      <c r="B13" s="159"/>
      <c r="C13" s="175"/>
      <c r="D13" s="176">
        <v>167965</v>
      </c>
      <c r="E13" s="177"/>
      <c r="F13" s="178">
        <v>178340</v>
      </c>
      <c r="G13" s="179"/>
      <c r="H13" s="165"/>
    </row>
    <row r="14" spans="1:8">
      <c r="A14" s="166"/>
      <c r="B14" s="167"/>
      <c r="C14" s="168"/>
      <c r="D14" s="169">
        <v>120762</v>
      </c>
      <c r="E14" s="170"/>
      <c r="F14" s="171">
        <v>82047</v>
      </c>
      <c r="G14" s="172"/>
      <c r="H14" s="173"/>
    </row>
    <row r="17" spans="1:11">
      <c r="A17" s="150" t="s">
        <v>52</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53</v>
      </c>
      <c r="B19" s="180">
        <f>ROUND(VALUE(SUBSTITUTE(実質収支比率等に係る経年分析!F$48,"▲","-")),2)</f>
        <v>2.67</v>
      </c>
      <c r="C19" s="180">
        <f>ROUND(VALUE(SUBSTITUTE(実質収支比率等に係る経年分析!G$48,"▲","-")),2)</f>
        <v>1.4</v>
      </c>
      <c r="D19" s="180">
        <f>ROUND(VALUE(SUBSTITUTE(実質収支比率等に係る経年分析!H$48,"▲","-")),2)</f>
        <v>7.84</v>
      </c>
      <c r="E19" s="180">
        <f>ROUND(VALUE(SUBSTITUTE(実質収支比率等に係る経年分析!I$48,"▲","-")),2)</f>
        <v>13.76</v>
      </c>
      <c r="F19" s="180">
        <f>ROUND(VALUE(SUBSTITUTE(実質収支比率等に係る経年分析!J$48,"▲","-")),2)</f>
        <v>9.4700000000000006</v>
      </c>
    </row>
    <row r="20" spans="1:11">
      <c r="A20" s="180" t="s">
        <v>54</v>
      </c>
      <c r="B20" s="180">
        <f>ROUND(VALUE(SUBSTITUTE(実質収支比率等に係る経年分析!F$47,"▲","-")),2)</f>
        <v>47.22</v>
      </c>
      <c r="C20" s="180">
        <f>ROUND(VALUE(SUBSTITUTE(実質収支比率等に係る経年分析!G$47,"▲","-")),2)</f>
        <v>52.48</v>
      </c>
      <c r="D20" s="180">
        <f>ROUND(VALUE(SUBSTITUTE(実質収支比率等に係る経年分析!H$47,"▲","-")),2)</f>
        <v>59.84</v>
      </c>
      <c r="E20" s="180">
        <f>ROUND(VALUE(SUBSTITUTE(実質収支比率等に係る経年分析!I$47,"▲","-")),2)</f>
        <v>66.260000000000005</v>
      </c>
      <c r="F20" s="180">
        <f>ROUND(VALUE(SUBSTITUTE(実質収支比率等に係る経年分析!J$47,"▲","-")),2)</f>
        <v>75.19</v>
      </c>
    </row>
    <row r="21" spans="1:11">
      <c r="A21" s="180" t="s">
        <v>55</v>
      </c>
      <c r="B21" s="180">
        <f>IF(ISNUMBER(VALUE(SUBSTITUTE(実質収支比率等に係る経年分析!F$49,"▲","-"))),ROUND(VALUE(SUBSTITUTE(実質収支比率等に係る経年分析!F$49,"▲","-")),2),NA())</f>
        <v>3.49</v>
      </c>
      <c r="C21" s="180">
        <f>IF(ISNUMBER(VALUE(SUBSTITUTE(実質収支比率等に係る経年分析!G$49,"▲","-"))),ROUND(VALUE(SUBSTITUTE(実質収支比率等に係る経年分析!G$49,"▲","-")),2),NA())</f>
        <v>2.27</v>
      </c>
      <c r="D21" s="180">
        <f>IF(ISNUMBER(VALUE(SUBSTITUTE(実質収支比率等に係る経年分析!H$49,"▲","-"))),ROUND(VALUE(SUBSTITUTE(実質収支比率等に係る経年分析!H$49,"▲","-")),2),NA())</f>
        <v>11.49</v>
      </c>
      <c r="E21" s="180">
        <f>IF(ISNUMBER(VALUE(SUBSTITUTE(実質収支比率等に係る経年分析!I$49,"▲","-"))),ROUND(VALUE(SUBSTITUTE(実質収支比率等に係る経年分析!I$49,"▲","-")),2),NA())</f>
        <v>9.77</v>
      </c>
      <c r="F21" s="180">
        <f>IF(ISNUMBER(VALUE(SUBSTITUTE(実質収支比率等に係る経年分析!J$49,"▲","-"))),ROUND(VALUE(SUBSTITUTE(実質収支比率等に係る経年分析!J$49,"▲","-")),2),NA())</f>
        <v>2.5</v>
      </c>
    </row>
    <row r="24" spans="1:11">
      <c r="A24" s="150" t="s">
        <v>56</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学校給食特別会計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小規模下水道事業特別会計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介護保険（保険）特別会計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0.44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0.44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0.68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0.15</v>
      </c>
    </row>
    <row r="32" spans="1:11">
      <c r="A32" s="181" t="str">
        <f>IF(連結実質赤字比率に係る赤字・黒字の構成分析!C$38="",NA(),連結実質赤字比率に係る赤字・黒字の構成分析!C$38)</f>
        <v>風力発電事業特別会計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0.63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0.62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0.43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0.38</v>
      </c>
    </row>
    <row r="33" spans="1:16">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0.59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0.78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0.98</v>
      </c>
    </row>
    <row r="34" spans="1:16">
      <c r="A34" s="181" t="str">
        <f>IF(連結実質赤字比率に係る赤字・黒字の構成分析!C$36="",NA(),連結実質赤字比率に係る赤字・黒字の構成分析!C$36)</f>
        <v>港湾整備事業特別会計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0.68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0.69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0.94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1.22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1.53</v>
      </c>
    </row>
    <row r="35" spans="1:16">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1.58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1.81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2.17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2.92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3.31</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2.66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1.39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7.83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13.75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9.4600000000000009</v>
      </c>
    </row>
    <row r="39" spans="1:16">
      <c r="A39" s="150" t="s">
        <v>59</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1140</v>
      </c>
      <c r="E42" s="182"/>
      <c r="F42" s="182"/>
      <c r="G42" s="182">
        <f>'実質公債費比率（分子）の構造'!L$52</f>
        <v>1067</v>
      </c>
      <c r="H42" s="182"/>
      <c r="I42" s="182"/>
      <c r="J42" s="182">
        <f>'実質公債費比率（分子）の構造'!M$52</f>
        <v>1012</v>
      </c>
      <c r="K42" s="182"/>
      <c r="L42" s="182"/>
      <c r="M42" s="182">
        <f>'実質公債費比率（分子）の構造'!N$52</f>
        <v>976</v>
      </c>
      <c r="N42" s="182"/>
      <c r="O42" s="182"/>
      <c r="P42" s="182">
        <f>'実質公債費比率（分子）の構造'!O$52</f>
        <v>925</v>
      </c>
    </row>
    <row r="43" spans="1:16">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64</v>
      </c>
      <c r="B44" s="182">
        <f>'実質公債費比率（分子）の構造'!K$50</f>
        <v>20</v>
      </c>
      <c r="C44" s="182"/>
      <c r="D44" s="182"/>
      <c r="E44" s="182">
        <f>'実質公債費比率（分子）の構造'!L$50</f>
        <v>19</v>
      </c>
      <c r="F44" s="182"/>
      <c r="G44" s="182"/>
      <c r="H44" s="182">
        <f>'実質公債費比率（分子）の構造'!M$50</f>
        <v>19</v>
      </c>
      <c r="I44" s="182"/>
      <c r="J44" s="182"/>
      <c r="K44" s="182">
        <f>'実質公債費比率（分子）の構造'!N$50</f>
        <v>11</v>
      </c>
      <c r="L44" s="182"/>
      <c r="M44" s="182"/>
      <c r="N44" s="182">
        <f>'実質公債費比率（分子）の構造'!O$50</f>
        <v>6</v>
      </c>
      <c r="O44" s="182"/>
      <c r="P44" s="182"/>
    </row>
    <row r="45" spans="1:16">
      <c r="A45" s="182" t="s">
        <v>65</v>
      </c>
      <c r="B45" s="182">
        <f>'実質公債費比率（分子）の構造'!K$49</f>
        <v>0</v>
      </c>
      <c r="C45" s="182"/>
      <c r="D45" s="182"/>
      <c r="E45" s="182">
        <f>'実質公債費比率（分子）の構造'!L$49</f>
        <v>1</v>
      </c>
      <c r="F45" s="182"/>
      <c r="G45" s="182"/>
      <c r="H45" s="182">
        <f>'実質公債費比率（分子）の構造'!M$49</f>
        <v>1</v>
      </c>
      <c r="I45" s="182"/>
      <c r="J45" s="182"/>
      <c r="K45" s="182">
        <f>'実質公債費比率（分子）の構造'!N$49</f>
        <v>1</v>
      </c>
      <c r="L45" s="182"/>
      <c r="M45" s="182"/>
      <c r="N45" s="182">
        <f>'実質公債費比率（分子）の構造'!O$49</f>
        <v>1</v>
      </c>
      <c r="O45" s="182"/>
      <c r="P45" s="182"/>
    </row>
    <row r="46" spans="1:16">
      <c r="A46" s="182" t="s">
        <v>66</v>
      </c>
      <c r="B46" s="182">
        <f>'実質公債費比率（分子）の構造'!K$48</f>
        <v>197</v>
      </c>
      <c r="C46" s="182"/>
      <c r="D46" s="182"/>
      <c r="E46" s="182">
        <f>'実質公債費比率（分子）の構造'!L$48</f>
        <v>210</v>
      </c>
      <c r="F46" s="182"/>
      <c r="G46" s="182"/>
      <c r="H46" s="182">
        <f>'実質公債費比率（分子）の構造'!M$48</f>
        <v>212</v>
      </c>
      <c r="I46" s="182"/>
      <c r="J46" s="182"/>
      <c r="K46" s="182">
        <f>'実質公債費比率（分子）の構造'!N$48</f>
        <v>209</v>
      </c>
      <c r="L46" s="182"/>
      <c r="M46" s="182"/>
      <c r="N46" s="182">
        <f>'実質公債費比率（分子）の構造'!O$48</f>
        <v>204</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1188</v>
      </c>
      <c r="C49" s="182"/>
      <c r="D49" s="182"/>
      <c r="E49" s="182">
        <f>'実質公債費比率（分子）の構造'!L$45</f>
        <v>1113</v>
      </c>
      <c r="F49" s="182"/>
      <c r="G49" s="182"/>
      <c r="H49" s="182">
        <f>'実質公債費比率（分子）の構造'!M$45</f>
        <v>1044</v>
      </c>
      <c r="I49" s="182"/>
      <c r="J49" s="182"/>
      <c r="K49" s="182">
        <f>'実質公債費比率（分子）の構造'!N$45</f>
        <v>1003</v>
      </c>
      <c r="L49" s="182"/>
      <c r="M49" s="182"/>
      <c r="N49" s="182">
        <f>'実質公債費比率（分子）の構造'!O$45</f>
        <v>948</v>
      </c>
      <c r="O49" s="182"/>
      <c r="P49" s="182"/>
    </row>
    <row r="50" spans="1:16">
      <c r="A50" s="182" t="s">
        <v>70</v>
      </c>
      <c r="B50" s="182" t="e">
        <f>NA()</f>
        <v>#N/A</v>
      </c>
      <c r="C50" s="182">
        <f>IF(ISNUMBER('実質公債費比率（分子）の構造'!K$53),'実質公債費比率（分子）の構造'!K$53,NA())</f>
        <v>265</v>
      </c>
      <c r="D50" s="182" t="e">
        <f>NA()</f>
        <v>#N/A</v>
      </c>
      <c r="E50" s="182" t="e">
        <f>NA()</f>
        <v>#N/A</v>
      </c>
      <c r="F50" s="182">
        <f>IF(ISNUMBER('実質公債費比率（分子）の構造'!L$53),'実質公債費比率（分子）の構造'!L$53,NA())</f>
        <v>276</v>
      </c>
      <c r="G50" s="182" t="e">
        <f>NA()</f>
        <v>#N/A</v>
      </c>
      <c r="H50" s="182" t="e">
        <f>NA()</f>
        <v>#N/A</v>
      </c>
      <c r="I50" s="182">
        <f>IF(ISNUMBER('実質公債費比率（分子）の構造'!M$53),'実質公債費比率（分子）の構造'!M$53,NA())</f>
        <v>264</v>
      </c>
      <c r="J50" s="182" t="e">
        <f>NA()</f>
        <v>#N/A</v>
      </c>
      <c r="K50" s="182" t="e">
        <f>NA()</f>
        <v>#N/A</v>
      </c>
      <c r="L50" s="182">
        <f>IF(ISNUMBER('実質公債費比率（分子）の構造'!N$53),'実質公債費比率（分子）の構造'!N$53,NA())</f>
        <v>248</v>
      </c>
      <c r="M50" s="182" t="e">
        <f>NA()</f>
        <v>#N/A</v>
      </c>
      <c r="N50" s="182" t="e">
        <f>NA()</f>
        <v>#N/A</v>
      </c>
      <c r="O50" s="182">
        <f>IF(ISNUMBER('実質公債費比率（分子）の構造'!O$53),'実質公債費比率（分子）の構造'!O$53,NA())</f>
        <v>234</v>
      </c>
      <c r="P50" s="182" t="e">
        <f>NA()</f>
        <v>#N/A</v>
      </c>
    </row>
    <row r="53" spans="1:16">
      <c r="A53" s="150" t="s">
        <v>71</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43</v>
      </c>
      <c r="B56" s="181"/>
      <c r="C56" s="181"/>
      <c r="D56" s="181">
        <f>'将来負担比率（分子）の構造'!I$52</f>
        <v>9928</v>
      </c>
      <c r="E56" s="181"/>
      <c r="F56" s="181"/>
      <c r="G56" s="181">
        <f>'将来負担比率（分子）の構造'!J$52</f>
        <v>9670</v>
      </c>
      <c r="H56" s="181"/>
      <c r="I56" s="181"/>
      <c r="J56" s="181">
        <f>'将来負担比率（分子）の構造'!K$52</f>
        <v>9513</v>
      </c>
      <c r="K56" s="181"/>
      <c r="L56" s="181"/>
      <c r="M56" s="181">
        <f>'将来負担比率（分子）の構造'!L$52</f>
        <v>8972</v>
      </c>
      <c r="N56" s="181"/>
      <c r="O56" s="181"/>
      <c r="P56" s="181">
        <f>'将来負担比率（分子）の構造'!M$52</f>
        <v>8364</v>
      </c>
    </row>
    <row r="57" spans="1:16">
      <c r="A57" s="181" t="s">
        <v>42</v>
      </c>
      <c r="B57" s="181"/>
      <c r="C57" s="181"/>
      <c r="D57" s="181">
        <f>'将来負担比率（分子）の構造'!I$51</f>
        <v>263</v>
      </c>
      <c r="E57" s="181"/>
      <c r="F57" s="181"/>
      <c r="G57" s="181">
        <f>'将来負担比率（分子）の構造'!J$51</f>
        <v>234</v>
      </c>
      <c r="H57" s="181"/>
      <c r="I57" s="181"/>
      <c r="J57" s="181">
        <f>'将来負担比率（分子）の構造'!K$51</f>
        <v>204</v>
      </c>
      <c r="K57" s="181"/>
      <c r="L57" s="181"/>
      <c r="M57" s="181">
        <f>'将来負担比率（分子）の構造'!L$51</f>
        <v>179</v>
      </c>
      <c r="N57" s="181"/>
      <c r="O57" s="181"/>
      <c r="P57" s="181">
        <f>'将来負担比率（分子）の構造'!M$51</f>
        <v>155</v>
      </c>
    </row>
    <row r="58" spans="1:16">
      <c r="A58" s="181" t="s">
        <v>41</v>
      </c>
      <c r="B58" s="181"/>
      <c r="C58" s="181"/>
      <c r="D58" s="181">
        <f>'将来負担比率（分子）の構造'!I$50</f>
        <v>8606</v>
      </c>
      <c r="E58" s="181"/>
      <c r="F58" s="181"/>
      <c r="G58" s="181">
        <f>'将来負担比率（分子）の構造'!J$50</f>
        <v>9133</v>
      </c>
      <c r="H58" s="181"/>
      <c r="I58" s="181"/>
      <c r="J58" s="181">
        <f>'将来負担比率（分子）の構造'!K$50</f>
        <v>9434</v>
      </c>
      <c r="K58" s="181"/>
      <c r="L58" s="181"/>
      <c r="M58" s="181">
        <f>'将来負担比率（分子）の構造'!L$50</f>
        <v>9646</v>
      </c>
      <c r="N58" s="181"/>
      <c r="O58" s="181"/>
      <c r="P58" s="181">
        <f>'将来負担比率（分子）の構造'!M$50</f>
        <v>10085</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1606</v>
      </c>
      <c r="C62" s="181"/>
      <c r="D62" s="181"/>
      <c r="E62" s="181">
        <f>'将来負担比率（分子）の構造'!J$45</f>
        <v>1478</v>
      </c>
      <c r="F62" s="181"/>
      <c r="G62" s="181"/>
      <c r="H62" s="181">
        <f>'将来負担比率（分子）の構造'!K$45</f>
        <v>1248</v>
      </c>
      <c r="I62" s="181"/>
      <c r="J62" s="181"/>
      <c r="K62" s="181">
        <f>'将来負担比率（分子）の構造'!L$45</f>
        <v>1130</v>
      </c>
      <c r="L62" s="181"/>
      <c r="M62" s="181"/>
      <c r="N62" s="181">
        <f>'将来負担比率（分子）の構造'!M$45</f>
        <v>952</v>
      </c>
      <c r="O62" s="181"/>
      <c r="P62" s="181"/>
    </row>
    <row r="63" spans="1:16">
      <c r="A63" s="181" t="s">
        <v>34</v>
      </c>
      <c r="B63" s="181">
        <f>'将来負担比率（分子）の構造'!I$44</f>
        <v>50</v>
      </c>
      <c r="C63" s="181"/>
      <c r="D63" s="181"/>
      <c r="E63" s="181">
        <f>'将来負担比率（分子）の構造'!J$44</f>
        <v>41</v>
      </c>
      <c r="F63" s="181"/>
      <c r="G63" s="181"/>
      <c r="H63" s="181">
        <f>'将来負担比率（分子）の構造'!K$44</f>
        <v>32</v>
      </c>
      <c r="I63" s="181"/>
      <c r="J63" s="181"/>
      <c r="K63" s="181">
        <f>'将来負担比率（分子）の構造'!L$44</f>
        <v>45</v>
      </c>
      <c r="L63" s="181"/>
      <c r="M63" s="181"/>
      <c r="N63" s="181">
        <f>'将来負担比率（分子）の構造'!M$44</f>
        <v>90</v>
      </c>
      <c r="O63" s="181"/>
      <c r="P63" s="181"/>
    </row>
    <row r="64" spans="1:16">
      <c r="A64" s="181" t="s">
        <v>33</v>
      </c>
      <c r="B64" s="181">
        <f>'将来負担比率（分子）の構造'!I$43</f>
        <v>2590</v>
      </c>
      <c r="C64" s="181"/>
      <c r="D64" s="181"/>
      <c r="E64" s="181">
        <f>'将来負担比率（分子）の構造'!J$43</f>
        <v>2624</v>
      </c>
      <c r="F64" s="181"/>
      <c r="G64" s="181"/>
      <c r="H64" s="181">
        <f>'将来負担比率（分子）の構造'!K$43</f>
        <v>2581</v>
      </c>
      <c r="I64" s="181"/>
      <c r="J64" s="181"/>
      <c r="K64" s="181">
        <f>'将来負担比率（分子）の構造'!L$43</f>
        <v>2540</v>
      </c>
      <c r="L64" s="181"/>
      <c r="M64" s="181"/>
      <c r="N64" s="181">
        <f>'将来負担比率（分子）の構造'!M$43</f>
        <v>2362</v>
      </c>
      <c r="O64" s="181"/>
      <c r="P64" s="181"/>
    </row>
    <row r="65" spans="1:16">
      <c r="A65" s="181" t="s">
        <v>32</v>
      </c>
      <c r="B65" s="181">
        <f>'将来負担比率（分子）の構造'!I$42</f>
        <v>62</v>
      </c>
      <c r="C65" s="181"/>
      <c r="D65" s="181"/>
      <c r="E65" s="181">
        <f>'将来負担比率（分子）の構造'!J$42</f>
        <v>184</v>
      </c>
      <c r="F65" s="181"/>
      <c r="G65" s="181"/>
      <c r="H65" s="181">
        <f>'将来負担比率（分子）の構造'!K$42</f>
        <v>132</v>
      </c>
      <c r="I65" s="181"/>
      <c r="J65" s="181"/>
      <c r="K65" s="181">
        <f>'将来負担比率（分子）の構造'!L$42</f>
        <v>91</v>
      </c>
      <c r="L65" s="181"/>
      <c r="M65" s="181"/>
      <c r="N65" s="181">
        <f>'将来負担比率（分子）の構造'!M$42</f>
        <v>72</v>
      </c>
      <c r="O65" s="181"/>
      <c r="P65" s="181"/>
    </row>
    <row r="66" spans="1:16">
      <c r="A66" s="181" t="s">
        <v>31</v>
      </c>
      <c r="B66" s="181">
        <f>'将来負担比率（分子）の構造'!I$41</f>
        <v>10747</v>
      </c>
      <c r="C66" s="181"/>
      <c r="D66" s="181"/>
      <c r="E66" s="181">
        <f>'将来負担比率（分子）の構造'!J$41</f>
        <v>10595</v>
      </c>
      <c r="F66" s="181"/>
      <c r="G66" s="181"/>
      <c r="H66" s="181">
        <f>'将来負担比率（分子）の構造'!K$41</f>
        <v>10652</v>
      </c>
      <c r="I66" s="181"/>
      <c r="J66" s="181"/>
      <c r="K66" s="181">
        <f>'将来負担比率（分子）の構造'!L$41</f>
        <v>10099</v>
      </c>
      <c r="L66" s="181"/>
      <c r="M66" s="181"/>
      <c r="N66" s="181">
        <f>'将来負担比率（分子）の構造'!M$41</f>
        <v>9506</v>
      </c>
      <c r="O66" s="181"/>
      <c r="P66" s="181"/>
    </row>
    <row r="67" spans="1:16">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75</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76</v>
      </c>
      <c r="B72" s="185">
        <f>基金残高に係る経年分析!F55</f>
        <v>3371</v>
      </c>
      <c r="C72" s="185">
        <f>基金残高に係る経年分析!G55</f>
        <v>3596</v>
      </c>
      <c r="D72" s="185">
        <f>基金残高に係る経年分析!H55</f>
        <v>3975</v>
      </c>
    </row>
    <row r="73" spans="1:16">
      <c r="A73" s="184" t="s">
        <v>77</v>
      </c>
      <c r="B73" s="185">
        <f>基金残高に係る経年分析!F56</f>
        <v>778</v>
      </c>
      <c r="C73" s="185">
        <f>基金残高に係る経年分析!G56</f>
        <v>818</v>
      </c>
      <c r="D73" s="185">
        <f>基金残高に係る経年分析!H56</f>
        <v>859</v>
      </c>
    </row>
    <row r="74" spans="1:16">
      <c r="A74" s="184" t="s">
        <v>78</v>
      </c>
      <c r="B74" s="185">
        <f>基金残高に係る経年分析!F57</f>
        <v>7903</v>
      </c>
      <c r="C74" s="185">
        <f>基金残高に係る経年分析!G57</f>
        <v>8106</v>
      </c>
      <c r="D74" s="185">
        <f>基金残高に係る経年分析!H57</f>
        <v>8002</v>
      </c>
    </row>
  </sheetData>
  <sheetProtection algorithmName="SHA-512" hashValue="vohvFVUEz4uU7fJG0wnQjVnSF0jy0aYx2r5w2cUKE4yMBJyKBpUloiBfD4FzjR9x1mwk8LfqoNFZcxplhDYrgw==" saltValue="vqEO+FfZtt8jr2sf6cHmF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CD34" sqref="CD34:DK34"/>
    </sheetView>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212</v>
      </c>
      <c r="DI1" s="760"/>
      <c r="DJ1" s="760"/>
      <c r="DK1" s="760"/>
      <c r="DL1" s="760"/>
      <c r="DM1" s="760"/>
      <c r="DN1" s="761"/>
      <c r="DO1" s="226"/>
      <c r="DP1" s="759" t="s">
        <v>213</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01" t="s">
        <v>215</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216</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217</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c r="B4" s="701" t="s">
        <v>1</v>
      </c>
      <c r="C4" s="702"/>
      <c r="D4" s="702"/>
      <c r="E4" s="702"/>
      <c r="F4" s="702"/>
      <c r="G4" s="702"/>
      <c r="H4" s="702"/>
      <c r="I4" s="702"/>
      <c r="J4" s="702"/>
      <c r="K4" s="702"/>
      <c r="L4" s="702"/>
      <c r="M4" s="702"/>
      <c r="N4" s="702"/>
      <c r="O4" s="702"/>
      <c r="P4" s="702"/>
      <c r="Q4" s="703"/>
      <c r="R4" s="701" t="s">
        <v>218</v>
      </c>
      <c r="S4" s="702"/>
      <c r="T4" s="702"/>
      <c r="U4" s="702"/>
      <c r="V4" s="702"/>
      <c r="W4" s="702"/>
      <c r="X4" s="702"/>
      <c r="Y4" s="703"/>
      <c r="Z4" s="701" t="s">
        <v>219</v>
      </c>
      <c r="AA4" s="702"/>
      <c r="AB4" s="702"/>
      <c r="AC4" s="703"/>
      <c r="AD4" s="701" t="s">
        <v>220</v>
      </c>
      <c r="AE4" s="702"/>
      <c r="AF4" s="702"/>
      <c r="AG4" s="702"/>
      <c r="AH4" s="702"/>
      <c r="AI4" s="702"/>
      <c r="AJ4" s="702"/>
      <c r="AK4" s="703"/>
      <c r="AL4" s="701" t="s">
        <v>219</v>
      </c>
      <c r="AM4" s="702"/>
      <c r="AN4" s="702"/>
      <c r="AO4" s="703"/>
      <c r="AP4" s="762" t="s">
        <v>221</v>
      </c>
      <c r="AQ4" s="762"/>
      <c r="AR4" s="762"/>
      <c r="AS4" s="762"/>
      <c r="AT4" s="762"/>
      <c r="AU4" s="762"/>
      <c r="AV4" s="762"/>
      <c r="AW4" s="762"/>
      <c r="AX4" s="762"/>
      <c r="AY4" s="762"/>
      <c r="AZ4" s="762"/>
      <c r="BA4" s="762"/>
      <c r="BB4" s="762"/>
      <c r="BC4" s="762"/>
      <c r="BD4" s="762"/>
      <c r="BE4" s="762"/>
      <c r="BF4" s="762"/>
      <c r="BG4" s="762" t="s">
        <v>222</v>
      </c>
      <c r="BH4" s="762"/>
      <c r="BI4" s="762"/>
      <c r="BJ4" s="762"/>
      <c r="BK4" s="762"/>
      <c r="BL4" s="762"/>
      <c r="BM4" s="762"/>
      <c r="BN4" s="762"/>
      <c r="BO4" s="762" t="s">
        <v>219</v>
      </c>
      <c r="BP4" s="762"/>
      <c r="BQ4" s="762"/>
      <c r="BR4" s="762"/>
      <c r="BS4" s="762" t="s">
        <v>223</v>
      </c>
      <c r="BT4" s="762"/>
      <c r="BU4" s="762"/>
      <c r="BV4" s="762"/>
      <c r="BW4" s="762"/>
      <c r="BX4" s="762"/>
      <c r="BY4" s="762"/>
      <c r="BZ4" s="762"/>
      <c r="CA4" s="762"/>
      <c r="CB4" s="762"/>
      <c r="CD4" s="744" t="s">
        <v>224</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c r="B5" s="706" t="s">
        <v>225</v>
      </c>
      <c r="C5" s="707"/>
      <c r="D5" s="707"/>
      <c r="E5" s="707"/>
      <c r="F5" s="707"/>
      <c r="G5" s="707"/>
      <c r="H5" s="707"/>
      <c r="I5" s="707"/>
      <c r="J5" s="707"/>
      <c r="K5" s="707"/>
      <c r="L5" s="707"/>
      <c r="M5" s="707"/>
      <c r="N5" s="707"/>
      <c r="O5" s="707"/>
      <c r="P5" s="707"/>
      <c r="Q5" s="708"/>
      <c r="R5" s="695">
        <v>3038025</v>
      </c>
      <c r="S5" s="696"/>
      <c r="T5" s="696"/>
      <c r="U5" s="696"/>
      <c r="V5" s="696"/>
      <c r="W5" s="696"/>
      <c r="X5" s="696"/>
      <c r="Y5" s="739"/>
      <c r="Z5" s="757">
        <v>30.8</v>
      </c>
      <c r="AA5" s="757"/>
      <c r="AB5" s="757"/>
      <c r="AC5" s="757"/>
      <c r="AD5" s="758">
        <v>2706911</v>
      </c>
      <c r="AE5" s="758"/>
      <c r="AF5" s="758"/>
      <c r="AG5" s="758"/>
      <c r="AH5" s="758"/>
      <c r="AI5" s="758"/>
      <c r="AJ5" s="758"/>
      <c r="AK5" s="758"/>
      <c r="AL5" s="740">
        <v>52.4</v>
      </c>
      <c r="AM5" s="711"/>
      <c r="AN5" s="711"/>
      <c r="AO5" s="741"/>
      <c r="AP5" s="706" t="s">
        <v>226</v>
      </c>
      <c r="AQ5" s="707"/>
      <c r="AR5" s="707"/>
      <c r="AS5" s="707"/>
      <c r="AT5" s="707"/>
      <c r="AU5" s="707"/>
      <c r="AV5" s="707"/>
      <c r="AW5" s="707"/>
      <c r="AX5" s="707"/>
      <c r="AY5" s="707"/>
      <c r="AZ5" s="707"/>
      <c r="BA5" s="707"/>
      <c r="BB5" s="707"/>
      <c r="BC5" s="707"/>
      <c r="BD5" s="707"/>
      <c r="BE5" s="707"/>
      <c r="BF5" s="708"/>
      <c r="BG5" s="640">
        <v>3038025</v>
      </c>
      <c r="BH5" s="641"/>
      <c r="BI5" s="641"/>
      <c r="BJ5" s="641"/>
      <c r="BK5" s="641"/>
      <c r="BL5" s="641"/>
      <c r="BM5" s="641"/>
      <c r="BN5" s="642"/>
      <c r="BO5" s="677">
        <v>100</v>
      </c>
      <c r="BP5" s="677"/>
      <c r="BQ5" s="677"/>
      <c r="BR5" s="677"/>
      <c r="BS5" s="678" t="s">
        <v>137</v>
      </c>
      <c r="BT5" s="678"/>
      <c r="BU5" s="678"/>
      <c r="BV5" s="678"/>
      <c r="BW5" s="678"/>
      <c r="BX5" s="678"/>
      <c r="BY5" s="678"/>
      <c r="BZ5" s="678"/>
      <c r="CA5" s="678"/>
      <c r="CB5" s="737"/>
      <c r="CD5" s="744" t="s">
        <v>221</v>
      </c>
      <c r="CE5" s="745"/>
      <c r="CF5" s="745"/>
      <c r="CG5" s="745"/>
      <c r="CH5" s="745"/>
      <c r="CI5" s="745"/>
      <c r="CJ5" s="745"/>
      <c r="CK5" s="745"/>
      <c r="CL5" s="745"/>
      <c r="CM5" s="745"/>
      <c r="CN5" s="745"/>
      <c r="CO5" s="745"/>
      <c r="CP5" s="745"/>
      <c r="CQ5" s="746"/>
      <c r="CR5" s="744" t="s">
        <v>227</v>
      </c>
      <c r="CS5" s="745"/>
      <c r="CT5" s="745"/>
      <c r="CU5" s="745"/>
      <c r="CV5" s="745"/>
      <c r="CW5" s="745"/>
      <c r="CX5" s="745"/>
      <c r="CY5" s="746"/>
      <c r="CZ5" s="744" t="s">
        <v>219</v>
      </c>
      <c r="DA5" s="745"/>
      <c r="DB5" s="745"/>
      <c r="DC5" s="746"/>
      <c r="DD5" s="744" t="s">
        <v>228</v>
      </c>
      <c r="DE5" s="745"/>
      <c r="DF5" s="745"/>
      <c r="DG5" s="745"/>
      <c r="DH5" s="745"/>
      <c r="DI5" s="745"/>
      <c r="DJ5" s="745"/>
      <c r="DK5" s="745"/>
      <c r="DL5" s="745"/>
      <c r="DM5" s="745"/>
      <c r="DN5" s="745"/>
      <c r="DO5" s="745"/>
      <c r="DP5" s="746"/>
      <c r="DQ5" s="744" t="s">
        <v>229</v>
      </c>
      <c r="DR5" s="745"/>
      <c r="DS5" s="745"/>
      <c r="DT5" s="745"/>
      <c r="DU5" s="745"/>
      <c r="DV5" s="745"/>
      <c r="DW5" s="745"/>
      <c r="DX5" s="745"/>
      <c r="DY5" s="745"/>
      <c r="DZ5" s="745"/>
      <c r="EA5" s="745"/>
      <c r="EB5" s="745"/>
      <c r="EC5" s="746"/>
    </row>
    <row r="6" spans="2:143" ht="11.25" customHeight="1">
      <c r="B6" s="637" t="s">
        <v>230</v>
      </c>
      <c r="C6" s="638"/>
      <c r="D6" s="638"/>
      <c r="E6" s="638"/>
      <c r="F6" s="638"/>
      <c r="G6" s="638"/>
      <c r="H6" s="638"/>
      <c r="I6" s="638"/>
      <c r="J6" s="638"/>
      <c r="K6" s="638"/>
      <c r="L6" s="638"/>
      <c r="M6" s="638"/>
      <c r="N6" s="638"/>
      <c r="O6" s="638"/>
      <c r="P6" s="638"/>
      <c r="Q6" s="639"/>
      <c r="R6" s="640">
        <v>83966</v>
      </c>
      <c r="S6" s="641"/>
      <c r="T6" s="641"/>
      <c r="U6" s="641"/>
      <c r="V6" s="641"/>
      <c r="W6" s="641"/>
      <c r="X6" s="641"/>
      <c r="Y6" s="642"/>
      <c r="Z6" s="677">
        <v>0.9</v>
      </c>
      <c r="AA6" s="677"/>
      <c r="AB6" s="677"/>
      <c r="AC6" s="677"/>
      <c r="AD6" s="678">
        <v>83966</v>
      </c>
      <c r="AE6" s="678"/>
      <c r="AF6" s="678"/>
      <c r="AG6" s="678"/>
      <c r="AH6" s="678"/>
      <c r="AI6" s="678"/>
      <c r="AJ6" s="678"/>
      <c r="AK6" s="678"/>
      <c r="AL6" s="643">
        <v>1.6</v>
      </c>
      <c r="AM6" s="644"/>
      <c r="AN6" s="644"/>
      <c r="AO6" s="679"/>
      <c r="AP6" s="637" t="s">
        <v>231</v>
      </c>
      <c r="AQ6" s="638"/>
      <c r="AR6" s="638"/>
      <c r="AS6" s="638"/>
      <c r="AT6" s="638"/>
      <c r="AU6" s="638"/>
      <c r="AV6" s="638"/>
      <c r="AW6" s="638"/>
      <c r="AX6" s="638"/>
      <c r="AY6" s="638"/>
      <c r="AZ6" s="638"/>
      <c r="BA6" s="638"/>
      <c r="BB6" s="638"/>
      <c r="BC6" s="638"/>
      <c r="BD6" s="638"/>
      <c r="BE6" s="638"/>
      <c r="BF6" s="639"/>
      <c r="BG6" s="640">
        <v>2706910</v>
      </c>
      <c r="BH6" s="641"/>
      <c r="BI6" s="641"/>
      <c r="BJ6" s="641"/>
      <c r="BK6" s="641"/>
      <c r="BL6" s="641"/>
      <c r="BM6" s="641"/>
      <c r="BN6" s="642"/>
      <c r="BO6" s="677">
        <v>89.1</v>
      </c>
      <c r="BP6" s="677"/>
      <c r="BQ6" s="677"/>
      <c r="BR6" s="677"/>
      <c r="BS6" s="678" t="s">
        <v>136</v>
      </c>
      <c r="BT6" s="678"/>
      <c r="BU6" s="678"/>
      <c r="BV6" s="678"/>
      <c r="BW6" s="678"/>
      <c r="BX6" s="678"/>
      <c r="BY6" s="678"/>
      <c r="BZ6" s="678"/>
      <c r="CA6" s="678"/>
      <c r="CB6" s="737"/>
      <c r="CD6" s="698" t="s">
        <v>232</v>
      </c>
      <c r="CE6" s="699"/>
      <c r="CF6" s="699"/>
      <c r="CG6" s="699"/>
      <c r="CH6" s="699"/>
      <c r="CI6" s="699"/>
      <c r="CJ6" s="699"/>
      <c r="CK6" s="699"/>
      <c r="CL6" s="699"/>
      <c r="CM6" s="699"/>
      <c r="CN6" s="699"/>
      <c r="CO6" s="699"/>
      <c r="CP6" s="699"/>
      <c r="CQ6" s="700"/>
      <c r="CR6" s="640">
        <v>94406</v>
      </c>
      <c r="CS6" s="641"/>
      <c r="CT6" s="641"/>
      <c r="CU6" s="641"/>
      <c r="CV6" s="641"/>
      <c r="CW6" s="641"/>
      <c r="CX6" s="641"/>
      <c r="CY6" s="642"/>
      <c r="CZ6" s="740">
        <v>1</v>
      </c>
      <c r="DA6" s="711"/>
      <c r="DB6" s="711"/>
      <c r="DC6" s="743"/>
      <c r="DD6" s="646" t="s">
        <v>136</v>
      </c>
      <c r="DE6" s="641"/>
      <c r="DF6" s="641"/>
      <c r="DG6" s="641"/>
      <c r="DH6" s="641"/>
      <c r="DI6" s="641"/>
      <c r="DJ6" s="641"/>
      <c r="DK6" s="641"/>
      <c r="DL6" s="641"/>
      <c r="DM6" s="641"/>
      <c r="DN6" s="641"/>
      <c r="DO6" s="641"/>
      <c r="DP6" s="642"/>
      <c r="DQ6" s="646">
        <v>94406</v>
      </c>
      <c r="DR6" s="641"/>
      <c r="DS6" s="641"/>
      <c r="DT6" s="641"/>
      <c r="DU6" s="641"/>
      <c r="DV6" s="641"/>
      <c r="DW6" s="641"/>
      <c r="DX6" s="641"/>
      <c r="DY6" s="641"/>
      <c r="DZ6" s="641"/>
      <c r="EA6" s="641"/>
      <c r="EB6" s="641"/>
      <c r="EC6" s="684"/>
    </row>
    <row r="7" spans="2:143" ht="11.25" customHeight="1">
      <c r="B7" s="637" t="s">
        <v>233</v>
      </c>
      <c r="C7" s="638"/>
      <c r="D7" s="638"/>
      <c r="E7" s="638"/>
      <c r="F7" s="638"/>
      <c r="G7" s="638"/>
      <c r="H7" s="638"/>
      <c r="I7" s="638"/>
      <c r="J7" s="638"/>
      <c r="K7" s="638"/>
      <c r="L7" s="638"/>
      <c r="M7" s="638"/>
      <c r="N7" s="638"/>
      <c r="O7" s="638"/>
      <c r="P7" s="638"/>
      <c r="Q7" s="639"/>
      <c r="R7" s="640">
        <v>1095</v>
      </c>
      <c r="S7" s="641"/>
      <c r="T7" s="641"/>
      <c r="U7" s="641"/>
      <c r="V7" s="641"/>
      <c r="W7" s="641"/>
      <c r="X7" s="641"/>
      <c r="Y7" s="642"/>
      <c r="Z7" s="677">
        <v>0</v>
      </c>
      <c r="AA7" s="677"/>
      <c r="AB7" s="677"/>
      <c r="AC7" s="677"/>
      <c r="AD7" s="678">
        <v>1095</v>
      </c>
      <c r="AE7" s="678"/>
      <c r="AF7" s="678"/>
      <c r="AG7" s="678"/>
      <c r="AH7" s="678"/>
      <c r="AI7" s="678"/>
      <c r="AJ7" s="678"/>
      <c r="AK7" s="678"/>
      <c r="AL7" s="643">
        <v>0</v>
      </c>
      <c r="AM7" s="644"/>
      <c r="AN7" s="644"/>
      <c r="AO7" s="679"/>
      <c r="AP7" s="637" t="s">
        <v>234</v>
      </c>
      <c r="AQ7" s="638"/>
      <c r="AR7" s="638"/>
      <c r="AS7" s="638"/>
      <c r="AT7" s="638"/>
      <c r="AU7" s="638"/>
      <c r="AV7" s="638"/>
      <c r="AW7" s="638"/>
      <c r="AX7" s="638"/>
      <c r="AY7" s="638"/>
      <c r="AZ7" s="638"/>
      <c r="BA7" s="638"/>
      <c r="BB7" s="638"/>
      <c r="BC7" s="638"/>
      <c r="BD7" s="638"/>
      <c r="BE7" s="638"/>
      <c r="BF7" s="639"/>
      <c r="BG7" s="640">
        <v>392601</v>
      </c>
      <c r="BH7" s="641"/>
      <c r="BI7" s="641"/>
      <c r="BJ7" s="641"/>
      <c r="BK7" s="641"/>
      <c r="BL7" s="641"/>
      <c r="BM7" s="641"/>
      <c r="BN7" s="642"/>
      <c r="BO7" s="677">
        <v>12.9</v>
      </c>
      <c r="BP7" s="677"/>
      <c r="BQ7" s="677"/>
      <c r="BR7" s="677"/>
      <c r="BS7" s="678" t="s">
        <v>136</v>
      </c>
      <c r="BT7" s="678"/>
      <c r="BU7" s="678"/>
      <c r="BV7" s="678"/>
      <c r="BW7" s="678"/>
      <c r="BX7" s="678"/>
      <c r="BY7" s="678"/>
      <c r="BZ7" s="678"/>
      <c r="CA7" s="678"/>
      <c r="CB7" s="737"/>
      <c r="CD7" s="673" t="s">
        <v>235</v>
      </c>
      <c r="CE7" s="674"/>
      <c r="CF7" s="674"/>
      <c r="CG7" s="674"/>
      <c r="CH7" s="674"/>
      <c r="CI7" s="674"/>
      <c r="CJ7" s="674"/>
      <c r="CK7" s="674"/>
      <c r="CL7" s="674"/>
      <c r="CM7" s="674"/>
      <c r="CN7" s="674"/>
      <c r="CO7" s="674"/>
      <c r="CP7" s="674"/>
      <c r="CQ7" s="675"/>
      <c r="CR7" s="640">
        <v>1656348</v>
      </c>
      <c r="CS7" s="641"/>
      <c r="CT7" s="641"/>
      <c r="CU7" s="641"/>
      <c r="CV7" s="641"/>
      <c r="CW7" s="641"/>
      <c r="CX7" s="641"/>
      <c r="CY7" s="642"/>
      <c r="CZ7" s="677">
        <v>17.899999999999999</v>
      </c>
      <c r="DA7" s="677"/>
      <c r="DB7" s="677"/>
      <c r="DC7" s="677"/>
      <c r="DD7" s="646">
        <v>36037</v>
      </c>
      <c r="DE7" s="641"/>
      <c r="DF7" s="641"/>
      <c r="DG7" s="641"/>
      <c r="DH7" s="641"/>
      <c r="DI7" s="641"/>
      <c r="DJ7" s="641"/>
      <c r="DK7" s="641"/>
      <c r="DL7" s="641"/>
      <c r="DM7" s="641"/>
      <c r="DN7" s="641"/>
      <c r="DO7" s="641"/>
      <c r="DP7" s="642"/>
      <c r="DQ7" s="646">
        <v>1538294</v>
      </c>
      <c r="DR7" s="641"/>
      <c r="DS7" s="641"/>
      <c r="DT7" s="641"/>
      <c r="DU7" s="641"/>
      <c r="DV7" s="641"/>
      <c r="DW7" s="641"/>
      <c r="DX7" s="641"/>
      <c r="DY7" s="641"/>
      <c r="DZ7" s="641"/>
      <c r="EA7" s="641"/>
      <c r="EB7" s="641"/>
      <c r="EC7" s="684"/>
    </row>
    <row r="8" spans="2:143" ht="11.25" customHeight="1">
      <c r="B8" s="637" t="s">
        <v>236</v>
      </c>
      <c r="C8" s="638"/>
      <c r="D8" s="638"/>
      <c r="E8" s="638"/>
      <c r="F8" s="638"/>
      <c r="G8" s="638"/>
      <c r="H8" s="638"/>
      <c r="I8" s="638"/>
      <c r="J8" s="638"/>
      <c r="K8" s="638"/>
      <c r="L8" s="638"/>
      <c r="M8" s="638"/>
      <c r="N8" s="638"/>
      <c r="O8" s="638"/>
      <c r="P8" s="638"/>
      <c r="Q8" s="639"/>
      <c r="R8" s="640">
        <v>3377</v>
      </c>
      <c r="S8" s="641"/>
      <c r="T8" s="641"/>
      <c r="U8" s="641"/>
      <c r="V8" s="641"/>
      <c r="W8" s="641"/>
      <c r="X8" s="641"/>
      <c r="Y8" s="642"/>
      <c r="Z8" s="677">
        <v>0</v>
      </c>
      <c r="AA8" s="677"/>
      <c r="AB8" s="677"/>
      <c r="AC8" s="677"/>
      <c r="AD8" s="678">
        <v>3377</v>
      </c>
      <c r="AE8" s="678"/>
      <c r="AF8" s="678"/>
      <c r="AG8" s="678"/>
      <c r="AH8" s="678"/>
      <c r="AI8" s="678"/>
      <c r="AJ8" s="678"/>
      <c r="AK8" s="678"/>
      <c r="AL8" s="643">
        <v>0.1</v>
      </c>
      <c r="AM8" s="644"/>
      <c r="AN8" s="644"/>
      <c r="AO8" s="679"/>
      <c r="AP8" s="637" t="s">
        <v>237</v>
      </c>
      <c r="AQ8" s="638"/>
      <c r="AR8" s="638"/>
      <c r="AS8" s="638"/>
      <c r="AT8" s="638"/>
      <c r="AU8" s="638"/>
      <c r="AV8" s="638"/>
      <c r="AW8" s="638"/>
      <c r="AX8" s="638"/>
      <c r="AY8" s="638"/>
      <c r="AZ8" s="638"/>
      <c r="BA8" s="638"/>
      <c r="BB8" s="638"/>
      <c r="BC8" s="638"/>
      <c r="BD8" s="638"/>
      <c r="BE8" s="638"/>
      <c r="BF8" s="639"/>
      <c r="BG8" s="640">
        <v>13229</v>
      </c>
      <c r="BH8" s="641"/>
      <c r="BI8" s="641"/>
      <c r="BJ8" s="641"/>
      <c r="BK8" s="641"/>
      <c r="BL8" s="641"/>
      <c r="BM8" s="641"/>
      <c r="BN8" s="642"/>
      <c r="BO8" s="677">
        <v>0.4</v>
      </c>
      <c r="BP8" s="677"/>
      <c r="BQ8" s="677"/>
      <c r="BR8" s="677"/>
      <c r="BS8" s="646" t="s">
        <v>137</v>
      </c>
      <c r="BT8" s="641"/>
      <c r="BU8" s="641"/>
      <c r="BV8" s="641"/>
      <c r="BW8" s="641"/>
      <c r="BX8" s="641"/>
      <c r="BY8" s="641"/>
      <c r="BZ8" s="641"/>
      <c r="CA8" s="641"/>
      <c r="CB8" s="684"/>
      <c r="CD8" s="673" t="s">
        <v>238</v>
      </c>
      <c r="CE8" s="674"/>
      <c r="CF8" s="674"/>
      <c r="CG8" s="674"/>
      <c r="CH8" s="674"/>
      <c r="CI8" s="674"/>
      <c r="CJ8" s="674"/>
      <c r="CK8" s="674"/>
      <c r="CL8" s="674"/>
      <c r="CM8" s="674"/>
      <c r="CN8" s="674"/>
      <c r="CO8" s="674"/>
      <c r="CP8" s="674"/>
      <c r="CQ8" s="675"/>
      <c r="CR8" s="640">
        <v>1732919</v>
      </c>
      <c r="CS8" s="641"/>
      <c r="CT8" s="641"/>
      <c r="CU8" s="641"/>
      <c r="CV8" s="641"/>
      <c r="CW8" s="641"/>
      <c r="CX8" s="641"/>
      <c r="CY8" s="642"/>
      <c r="CZ8" s="677">
        <v>18.7</v>
      </c>
      <c r="DA8" s="677"/>
      <c r="DB8" s="677"/>
      <c r="DC8" s="677"/>
      <c r="DD8" s="646">
        <v>4037</v>
      </c>
      <c r="DE8" s="641"/>
      <c r="DF8" s="641"/>
      <c r="DG8" s="641"/>
      <c r="DH8" s="641"/>
      <c r="DI8" s="641"/>
      <c r="DJ8" s="641"/>
      <c r="DK8" s="641"/>
      <c r="DL8" s="641"/>
      <c r="DM8" s="641"/>
      <c r="DN8" s="641"/>
      <c r="DO8" s="641"/>
      <c r="DP8" s="642"/>
      <c r="DQ8" s="646">
        <v>988470</v>
      </c>
      <c r="DR8" s="641"/>
      <c r="DS8" s="641"/>
      <c r="DT8" s="641"/>
      <c r="DU8" s="641"/>
      <c r="DV8" s="641"/>
      <c r="DW8" s="641"/>
      <c r="DX8" s="641"/>
      <c r="DY8" s="641"/>
      <c r="DZ8" s="641"/>
      <c r="EA8" s="641"/>
      <c r="EB8" s="641"/>
      <c r="EC8" s="684"/>
    </row>
    <row r="9" spans="2:143" ht="11.25" customHeight="1">
      <c r="B9" s="637" t="s">
        <v>239</v>
      </c>
      <c r="C9" s="638"/>
      <c r="D9" s="638"/>
      <c r="E9" s="638"/>
      <c r="F9" s="638"/>
      <c r="G9" s="638"/>
      <c r="H9" s="638"/>
      <c r="I9" s="638"/>
      <c r="J9" s="638"/>
      <c r="K9" s="638"/>
      <c r="L9" s="638"/>
      <c r="M9" s="638"/>
      <c r="N9" s="638"/>
      <c r="O9" s="638"/>
      <c r="P9" s="638"/>
      <c r="Q9" s="639"/>
      <c r="R9" s="640">
        <v>1981</v>
      </c>
      <c r="S9" s="641"/>
      <c r="T9" s="641"/>
      <c r="U9" s="641"/>
      <c r="V9" s="641"/>
      <c r="W9" s="641"/>
      <c r="X9" s="641"/>
      <c r="Y9" s="642"/>
      <c r="Z9" s="677">
        <v>0</v>
      </c>
      <c r="AA9" s="677"/>
      <c r="AB9" s="677"/>
      <c r="AC9" s="677"/>
      <c r="AD9" s="678">
        <v>1981</v>
      </c>
      <c r="AE9" s="678"/>
      <c r="AF9" s="678"/>
      <c r="AG9" s="678"/>
      <c r="AH9" s="678"/>
      <c r="AI9" s="678"/>
      <c r="AJ9" s="678"/>
      <c r="AK9" s="678"/>
      <c r="AL9" s="643">
        <v>0</v>
      </c>
      <c r="AM9" s="644"/>
      <c r="AN9" s="644"/>
      <c r="AO9" s="679"/>
      <c r="AP9" s="637" t="s">
        <v>240</v>
      </c>
      <c r="AQ9" s="638"/>
      <c r="AR9" s="638"/>
      <c r="AS9" s="638"/>
      <c r="AT9" s="638"/>
      <c r="AU9" s="638"/>
      <c r="AV9" s="638"/>
      <c r="AW9" s="638"/>
      <c r="AX9" s="638"/>
      <c r="AY9" s="638"/>
      <c r="AZ9" s="638"/>
      <c r="BA9" s="638"/>
      <c r="BB9" s="638"/>
      <c r="BC9" s="638"/>
      <c r="BD9" s="638"/>
      <c r="BE9" s="638"/>
      <c r="BF9" s="639"/>
      <c r="BG9" s="640">
        <v>263102</v>
      </c>
      <c r="BH9" s="641"/>
      <c r="BI9" s="641"/>
      <c r="BJ9" s="641"/>
      <c r="BK9" s="641"/>
      <c r="BL9" s="641"/>
      <c r="BM9" s="641"/>
      <c r="BN9" s="642"/>
      <c r="BO9" s="677">
        <v>8.6999999999999993</v>
      </c>
      <c r="BP9" s="677"/>
      <c r="BQ9" s="677"/>
      <c r="BR9" s="677"/>
      <c r="BS9" s="646" t="s">
        <v>136</v>
      </c>
      <c r="BT9" s="641"/>
      <c r="BU9" s="641"/>
      <c r="BV9" s="641"/>
      <c r="BW9" s="641"/>
      <c r="BX9" s="641"/>
      <c r="BY9" s="641"/>
      <c r="BZ9" s="641"/>
      <c r="CA9" s="641"/>
      <c r="CB9" s="684"/>
      <c r="CD9" s="673" t="s">
        <v>241</v>
      </c>
      <c r="CE9" s="674"/>
      <c r="CF9" s="674"/>
      <c r="CG9" s="674"/>
      <c r="CH9" s="674"/>
      <c r="CI9" s="674"/>
      <c r="CJ9" s="674"/>
      <c r="CK9" s="674"/>
      <c r="CL9" s="674"/>
      <c r="CM9" s="674"/>
      <c r="CN9" s="674"/>
      <c r="CO9" s="674"/>
      <c r="CP9" s="674"/>
      <c r="CQ9" s="675"/>
      <c r="CR9" s="640">
        <v>934487</v>
      </c>
      <c r="CS9" s="641"/>
      <c r="CT9" s="641"/>
      <c r="CU9" s="641"/>
      <c r="CV9" s="641"/>
      <c r="CW9" s="641"/>
      <c r="CX9" s="641"/>
      <c r="CY9" s="642"/>
      <c r="CZ9" s="677">
        <v>10.1</v>
      </c>
      <c r="DA9" s="677"/>
      <c r="DB9" s="677"/>
      <c r="DC9" s="677"/>
      <c r="DD9" s="646">
        <v>949</v>
      </c>
      <c r="DE9" s="641"/>
      <c r="DF9" s="641"/>
      <c r="DG9" s="641"/>
      <c r="DH9" s="641"/>
      <c r="DI9" s="641"/>
      <c r="DJ9" s="641"/>
      <c r="DK9" s="641"/>
      <c r="DL9" s="641"/>
      <c r="DM9" s="641"/>
      <c r="DN9" s="641"/>
      <c r="DO9" s="641"/>
      <c r="DP9" s="642"/>
      <c r="DQ9" s="646">
        <v>718999</v>
      </c>
      <c r="DR9" s="641"/>
      <c r="DS9" s="641"/>
      <c r="DT9" s="641"/>
      <c r="DU9" s="641"/>
      <c r="DV9" s="641"/>
      <c r="DW9" s="641"/>
      <c r="DX9" s="641"/>
      <c r="DY9" s="641"/>
      <c r="DZ9" s="641"/>
      <c r="EA9" s="641"/>
      <c r="EB9" s="641"/>
      <c r="EC9" s="684"/>
    </row>
    <row r="10" spans="2:143" ht="11.25" customHeight="1">
      <c r="B10" s="637" t="s">
        <v>242</v>
      </c>
      <c r="C10" s="638"/>
      <c r="D10" s="638"/>
      <c r="E10" s="638"/>
      <c r="F10" s="638"/>
      <c r="G10" s="638"/>
      <c r="H10" s="638"/>
      <c r="I10" s="638"/>
      <c r="J10" s="638"/>
      <c r="K10" s="638"/>
      <c r="L10" s="638"/>
      <c r="M10" s="638"/>
      <c r="N10" s="638"/>
      <c r="O10" s="638"/>
      <c r="P10" s="638"/>
      <c r="Q10" s="639"/>
      <c r="R10" s="640" t="s">
        <v>243</v>
      </c>
      <c r="S10" s="641"/>
      <c r="T10" s="641"/>
      <c r="U10" s="641"/>
      <c r="V10" s="641"/>
      <c r="W10" s="641"/>
      <c r="X10" s="641"/>
      <c r="Y10" s="642"/>
      <c r="Z10" s="677" t="s">
        <v>137</v>
      </c>
      <c r="AA10" s="677"/>
      <c r="AB10" s="677"/>
      <c r="AC10" s="677"/>
      <c r="AD10" s="678" t="s">
        <v>136</v>
      </c>
      <c r="AE10" s="678"/>
      <c r="AF10" s="678"/>
      <c r="AG10" s="678"/>
      <c r="AH10" s="678"/>
      <c r="AI10" s="678"/>
      <c r="AJ10" s="678"/>
      <c r="AK10" s="678"/>
      <c r="AL10" s="643" t="s">
        <v>136</v>
      </c>
      <c r="AM10" s="644"/>
      <c r="AN10" s="644"/>
      <c r="AO10" s="679"/>
      <c r="AP10" s="637" t="s">
        <v>244</v>
      </c>
      <c r="AQ10" s="638"/>
      <c r="AR10" s="638"/>
      <c r="AS10" s="638"/>
      <c r="AT10" s="638"/>
      <c r="AU10" s="638"/>
      <c r="AV10" s="638"/>
      <c r="AW10" s="638"/>
      <c r="AX10" s="638"/>
      <c r="AY10" s="638"/>
      <c r="AZ10" s="638"/>
      <c r="BA10" s="638"/>
      <c r="BB10" s="638"/>
      <c r="BC10" s="638"/>
      <c r="BD10" s="638"/>
      <c r="BE10" s="638"/>
      <c r="BF10" s="639"/>
      <c r="BG10" s="640">
        <v>25744</v>
      </c>
      <c r="BH10" s="641"/>
      <c r="BI10" s="641"/>
      <c r="BJ10" s="641"/>
      <c r="BK10" s="641"/>
      <c r="BL10" s="641"/>
      <c r="BM10" s="641"/>
      <c r="BN10" s="642"/>
      <c r="BO10" s="677">
        <v>0.8</v>
      </c>
      <c r="BP10" s="677"/>
      <c r="BQ10" s="677"/>
      <c r="BR10" s="677"/>
      <c r="BS10" s="646" t="s">
        <v>136</v>
      </c>
      <c r="BT10" s="641"/>
      <c r="BU10" s="641"/>
      <c r="BV10" s="641"/>
      <c r="BW10" s="641"/>
      <c r="BX10" s="641"/>
      <c r="BY10" s="641"/>
      <c r="BZ10" s="641"/>
      <c r="CA10" s="641"/>
      <c r="CB10" s="684"/>
      <c r="CD10" s="673" t="s">
        <v>245</v>
      </c>
      <c r="CE10" s="674"/>
      <c r="CF10" s="674"/>
      <c r="CG10" s="674"/>
      <c r="CH10" s="674"/>
      <c r="CI10" s="674"/>
      <c r="CJ10" s="674"/>
      <c r="CK10" s="674"/>
      <c r="CL10" s="674"/>
      <c r="CM10" s="674"/>
      <c r="CN10" s="674"/>
      <c r="CO10" s="674"/>
      <c r="CP10" s="674"/>
      <c r="CQ10" s="675"/>
      <c r="CR10" s="640" t="s">
        <v>137</v>
      </c>
      <c r="CS10" s="641"/>
      <c r="CT10" s="641"/>
      <c r="CU10" s="641"/>
      <c r="CV10" s="641"/>
      <c r="CW10" s="641"/>
      <c r="CX10" s="641"/>
      <c r="CY10" s="642"/>
      <c r="CZ10" s="677" t="s">
        <v>136</v>
      </c>
      <c r="DA10" s="677"/>
      <c r="DB10" s="677"/>
      <c r="DC10" s="677"/>
      <c r="DD10" s="646" t="s">
        <v>137</v>
      </c>
      <c r="DE10" s="641"/>
      <c r="DF10" s="641"/>
      <c r="DG10" s="641"/>
      <c r="DH10" s="641"/>
      <c r="DI10" s="641"/>
      <c r="DJ10" s="641"/>
      <c r="DK10" s="641"/>
      <c r="DL10" s="641"/>
      <c r="DM10" s="641"/>
      <c r="DN10" s="641"/>
      <c r="DO10" s="641"/>
      <c r="DP10" s="642"/>
      <c r="DQ10" s="646" t="s">
        <v>136</v>
      </c>
      <c r="DR10" s="641"/>
      <c r="DS10" s="641"/>
      <c r="DT10" s="641"/>
      <c r="DU10" s="641"/>
      <c r="DV10" s="641"/>
      <c r="DW10" s="641"/>
      <c r="DX10" s="641"/>
      <c r="DY10" s="641"/>
      <c r="DZ10" s="641"/>
      <c r="EA10" s="641"/>
      <c r="EB10" s="641"/>
      <c r="EC10" s="684"/>
    </row>
    <row r="11" spans="2:143" ht="11.25" customHeight="1">
      <c r="B11" s="637" t="s">
        <v>246</v>
      </c>
      <c r="C11" s="638"/>
      <c r="D11" s="638"/>
      <c r="E11" s="638"/>
      <c r="F11" s="638"/>
      <c r="G11" s="638"/>
      <c r="H11" s="638"/>
      <c r="I11" s="638"/>
      <c r="J11" s="638"/>
      <c r="K11" s="638"/>
      <c r="L11" s="638"/>
      <c r="M11" s="638"/>
      <c r="N11" s="638"/>
      <c r="O11" s="638"/>
      <c r="P11" s="638"/>
      <c r="Q11" s="639"/>
      <c r="R11" s="640">
        <v>167192</v>
      </c>
      <c r="S11" s="641"/>
      <c r="T11" s="641"/>
      <c r="U11" s="641"/>
      <c r="V11" s="641"/>
      <c r="W11" s="641"/>
      <c r="X11" s="641"/>
      <c r="Y11" s="642"/>
      <c r="Z11" s="643">
        <v>1.7</v>
      </c>
      <c r="AA11" s="644"/>
      <c r="AB11" s="644"/>
      <c r="AC11" s="645"/>
      <c r="AD11" s="646">
        <v>167192</v>
      </c>
      <c r="AE11" s="641"/>
      <c r="AF11" s="641"/>
      <c r="AG11" s="641"/>
      <c r="AH11" s="641"/>
      <c r="AI11" s="641"/>
      <c r="AJ11" s="641"/>
      <c r="AK11" s="642"/>
      <c r="AL11" s="643">
        <v>3.2</v>
      </c>
      <c r="AM11" s="644"/>
      <c r="AN11" s="644"/>
      <c r="AO11" s="679"/>
      <c r="AP11" s="637" t="s">
        <v>247</v>
      </c>
      <c r="AQ11" s="638"/>
      <c r="AR11" s="638"/>
      <c r="AS11" s="638"/>
      <c r="AT11" s="638"/>
      <c r="AU11" s="638"/>
      <c r="AV11" s="638"/>
      <c r="AW11" s="638"/>
      <c r="AX11" s="638"/>
      <c r="AY11" s="638"/>
      <c r="AZ11" s="638"/>
      <c r="BA11" s="638"/>
      <c r="BB11" s="638"/>
      <c r="BC11" s="638"/>
      <c r="BD11" s="638"/>
      <c r="BE11" s="638"/>
      <c r="BF11" s="639"/>
      <c r="BG11" s="640">
        <v>90526</v>
      </c>
      <c r="BH11" s="641"/>
      <c r="BI11" s="641"/>
      <c r="BJ11" s="641"/>
      <c r="BK11" s="641"/>
      <c r="BL11" s="641"/>
      <c r="BM11" s="641"/>
      <c r="BN11" s="642"/>
      <c r="BO11" s="677">
        <v>3</v>
      </c>
      <c r="BP11" s="677"/>
      <c r="BQ11" s="677"/>
      <c r="BR11" s="677"/>
      <c r="BS11" s="646" t="s">
        <v>136</v>
      </c>
      <c r="BT11" s="641"/>
      <c r="BU11" s="641"/>
      <c r="BV11" s="641"/>
      <c r="BW11" s="641"/>
      <c r="BX11" s="641"/>
      <c r="BY11" s="641"/>
      <c r="BZ11" s="641"/>
      <c r="CA11" s="641"/>
      <c r="CB11" s="684"/>
      <c r="CD11" s="673" t="s">
        <v>248</v>
      </c>
      <c r="CE11" s="674"/>
      <c r="CF11" s="674"/>
      <c r="CG11" s="674"/>
      <c r="CH11" s="674"/>
      <c r="CI11" s="674"/>
      <c r="CJ11" s="674"/>
      <c r="CK11" s="674"/>
      <c r="CL11" s="674"/>
      <c r="CM11" s="674"/>
      <c r="CN11" s="674"/>
      <c r="CO11" s="674"/>
      <c r="CP11" s="674"/>
      <c r="CQ11" s="675"/>
      <c r="CR11" s="640">
        <v>593611</v>
      </c>
      <c r="CS11" s="641"/>
      <c r="CT11" s="641"/>
      <c r="CU11" s="641"/>
      <c r="CV11" s="641"/>
      <c r="CW11" s="641"/>
      <c r="CX11" s="641"/>
      <c r="CY11" s="642"/>
      <c r="CZ11" s="677">
        <v>6.4</v>
      </c>
      <c r="DA11" s="677"/>
      <c r="DB11" s="677"/>
      <c r="DC11" s="677"/>
      <c r="DD11" s="646">
        <v>121553</v>
      </c>
      <c r="DE11" s="641"/>
      <c r="DF11" s="641"/>
      <c r="DG11" s="641"/>
      <c r="DH11" s="641"/>
      <c r="DI11" s="641"/>
      <c r="DJ11" s="641"/>
      <c r="DK11" s="641"/>
      <c r="DL11" s="641"/>
      <c r="DM11" s="641"/>
      <c r="DN11" s="641"/>
      <c r="DO11" s="641"/>
      <c r="DP11" s="642"/>
      <c r="DQ11" s="646">
        <v>405993</v>
      </c>
      <c r="DR11" s="641"/>
      <c r="DS11" s="641"/>
      <c r="DT11" s="641"/>
      <c r="DU11" s="641"/>
      <c r="DV11" s="641"/>
      <c r="DW11" s="641"/>
      <c r="DX11" s="641"/>
      <c r="DY11" s="641"/>
      <c r="DZ11" s="641"/>
      <c r="EA11" s="641"/>
      <c r="EB11" s="641"/>
      <c r="EC11" s="684"/>
    </row>
    <row r="12" spans="2:143" ht="11.25" customHeight="1">
      <c r="B12" s="637" t="s">
        <v>249</v>
      </c>
      <c r="C12" s="638"/>
      <c r="D12" s="638"/>
      <c r="E12" s="638"/>
      <c r="F12" s="638"/>
      <c r="G12" s="638"/>
      <c r="H12" s="638"/>
      <c r="I12" s="638"/>
      <c r="J12" s="638"/>
      <c r="K12" s="638"/>
      <c r="L12" s="638"/>
      <c r="M12" s="638"/>
      <c r="N12" s="638"/>
      <c r="O12" s="638"/>
      <c r="P12" s="638"/>
      <c r="Q12" s="639"/>
      <c r="R12" s="640" t="s">
        <v>136</v>
      </c>
      <c r="S12" s="641"/>
      <c r="T12" s="641"/>
      <c r="U12" s="641"/>
      <c r="V12" s="641"/>
      <c r="W12" s="641"/>
      <c r="X12" s="641"/>
      <c r="Y12" s="642"/>
      <c r="Z12" s="677" t="s">
        <v>136</v>
      </c>
      <c r="AA12" s="677"/>
      <c r="AB12" s="677"/>
      <c r="AC12" s="677"/>
      <c r="AD12" s="678" t="s">
        <v>243</v>
      </c>
      <c r="AE12" s="678"/>
      <c r="AF12" s="678"/>
      <c r="AG12" s="678"/>
      <c r="AH12" s="678"/>
      <c r="AI12" s="678"/>
      <c r="AJ12" s="678"/>
      <c r="AK12" s="678"/>
      <c r="AL12" s="643" t="s">
        <v>243</v>
      </c>
      <c r="AM12" s="644"/>
      <c r="AN12" s="644"/>
      <c r="AO12" s="679"/>
      <c r="AP12" s="637" t="s">
        <v>250</v>
      </c>
      <c r="AQ12" s="638"/>
      <c r="AR12" s="638"/>
      <c r="AS12" s="638"/>
      <c r="AT12" s="638"/>
      <c r="AU12" s="638"/>
      <c r="AV12" s="638"/>
      <c r="AW12" s="638"/>
      <c r="AX12" s="638"/>
      <c r="AY12" s="638"/>
      <c r="AZ12" s="638"/>
      <c r="BA12" s="638"/>
      <c r="BB12" s="638"/>
      <c r="BC12" s="638"/>
      <c r="BD12" s="638"/>
      <c r="BE12" s="638"/>
      <c r="BF12" s="639"/>
      <c r="BG12" s="640">
        <v>2240146</v>
      </c>
      <c r="BH12" s="641"/>
      <c r="BI12" s="641"/>
      <c r="BJ12" s="641"/>
      <c r="BK12" s="641"/>
      <c r="BL12" s="641"/>
      <c r="BM12" s="641"/>
      <c r="BN12" s="642"/>
      <c r="BO12" s="677">
        <v>73.7</v>
      </c>
      <c r="BP12" s="677"/>
      <c r="BQ12" s="677"/>
      <c r="BR12" s="677"/>
      <c r="BS12" s="646" t="s">
        <v>136</v>
      </c>
      <c r="BT12" s="641"/>
      <c r="BU12" s="641"/>
      <c r="BV12" s="641"/>
      <c r="BW12" s="641"/>
      <c r="BX12" s="641"/>
      <c r="BY12" s="641"/>
      <c r="BZ12" s="641"/>
      <c r="CA12" s="641"/>
      <c r="CB12" s="684"/>
      <c r="CD12" s="673" t="s">
        <v>251</v>
      </c>
      <c r="CE12" s="674"/>
      <c r="CF12" s="674"/>
      <c r="CG12" s="674"/>
      <c r="CH12" s="674"/>
      <c r="CI12" s="674"/>
      <c r="CJ12" s="674"/>
      <c r="CK12" s="674"/>
      <c r="CL12" s="674"/>
      <c r="CM12" s="674"/>
      <c r="CN12" s="674"/>
      <c r="CO12" s="674"/>
      <c r="CP12" s="674"/>
      <c r="CQ12" s="675"/>
      <c r="CR12" s="640">
        <v>662875</v>
      </c>
      <c r="CS12" s="641"/>
      <c r="CT12" s="641"/>
      <c r="CU12" s="641"/>
      <c r="CV12" s="641"/>
      <c r="CW12" s="641"/>
      <c r="CX12" s="641"/>
      <c r="CY12" s="642"/>
      <c r="CZ12" s="677">
        <v>7.2</v>
      </c>
      <c r="DA12" s="677"/>
      <c r="DB12" s="677"/>
      <c r="DC12" s="677"/>
      <c r="DD12" s="646">
        <v>475695</v>
      </c>
      <c r="DE12" s="641"/>
      <c r="DF12" s="641"/>
      <c r="DG12" s="641"/>
      <c r="DH12" s="641"/>
      <c r="DI12" s="641"/>
      <c r="DJ12" s="641"/>
      <c r="DK12" s="641"/>
      <c r="DL12" s="641"/>
      <c r="DM12" s="641"/>
      <c r="DN12" s="641"/>
      <c r="DO12" s="641"/>
      <c r="DP12" s="642"/>
      <c r="DQ12" s="646">
        <v>641146</v>
      </c>
      <c r="DR12" s="641"/>
      <c r="DS12" s="641"/>
      <c r="DT12" s="641"/>
      <c r="DU12" s="641"/>
      <c r="DV12" s="641"/>
      <c r="DW12" s="641"/>
      <c r="DX12" s="641"/>
      <c r="DY12" s="641"/>
      <c r="DZ12" s="641"/>
      <c r="EA12" s="641"/>
      <c r="EB12" s="641"/>
      <c r="EC12" s="684"/>
    </row>
    <row r="13" spans="2:143" ht="11.25" customHeight="1">
      <c r="B13" s="637" t="s">
        <v>252</v>
      </c>
      <c r="C13" s="638"/>
      <c r="D13" s="638"/>
      <c r="E13" s="638"/>
      <c r="F13" s="638"/>
      <c r="G13" s="638"/>
      <c r="H13" s="638"/>
      <c r="I13" s="638"/>
      <c r="J13" s="638"/>
      <c r="K13" s="638"/>
      <c r="L13" s="638"/>
      <c r="M13" s="638"/>
      <c r="N13" s="638"/>
      <c r="O13" s="638"/>
      <c r="P13" s="638"/>
      <c r="Q13" s="639"/>
      <c r="R13" s="640" t="s">
        <v>137</v>
      </c>
      <c r="S13" s="641"/>
      <c r="T13" s="641"/>
      <c r="U13" s="641"/>
      <c r="V13" s="641"/>
      <c r="W13" s="641"/>
      <c r="X13" s="641"/>
      <c r="Y13" s="642"/>
      <c r="Z13" s="677" t="s">
        <v>136</v>
      </c>
      <c r="AA13" s="677"/>
      <c r="AB13" s="677"/>
      <c r="AC13" s="677"/>
      <c r="AD13" s="678" t="s">
        <v>136</v>
      </c>
      <c r="AE13" s="678"/>
      <c r="AF13" s="678"/>
      <c r="AG13" s="678"/>
      <c r="AH13" s="678"/>
      <c r="AI13" s="678"/>
      <c r="AJ13" s="678"/>
      <c r="AK13" s="678"/>
      <c r="AL13" s="643" t="s">
        <v>137</v>
      </c>
      <c r="AM13" s="644"/>
      <c r="AN13" s="644"/>
      <c r="AO13" s="679"/>
      <c r="AP13" s="637" t="s">
        <v>253</v>
      </c>
      <c r="AQ13" s="638"/>
      <c r="AR13" s="638"/>
      <c r="AS13" s="638"/>
      <c r="AT13" s="638"/>
      <c r="AU13" s="638"/>
      <c r="AV13" s="638"/>
      <c r="AW13" s="638"/>
      <c r="AX13" s="638"/>
      <c r="AY13" s="638"/>
      <c r="AZ13" s="638"/>
      <c r="BA13" s="638"/>
      <c r="BB13" s="638"/>
      <c r="BC13" s="638"/>
      <c r="BD13" s="638"/>
      <c r="BE13" s="638"/>
      <c r="BF13" s="639"/>
      <c r="BG13" s="640">
        <v>2239965</v>
      </c>
      <c r="BH13" s="641"/>
      <c r="BI13" s="641"/>
      <c r="BJ13" s="641"/>
      <c r="BK13" s="641"/>
      <c r="BL13" s="641"/>
      <c r="BM13" s="641"/>
      <c r="BN13" s="642"/>
      <c r="BO13" s="677">
        <v>73.7</v>
      </c>
      <c r="BP13" s="677"/>
      <c r="BQ13" s="677"/>
      <c r="BR13" s="677"/>
      <c r="BS13" s="646" t="s">
        <v>137</v>
      </c>
      <c r="BT13" s="641"/>
      <c r="BU13" s="641"/>
      <c r="BV13" s="641"/>
      <c r="BW13" s="641"/>
      <c r="BX13" s="641"/>
      <c r="BY13" s="641"/>
      <c r="BZ13" s="641"/>
      <c r="CA13" s="641"/>
      <c r="CB13" s="684"/>
      <c r="CD13" s="673" t="s">
        <v>254</v>
      </c>
      <c r="CE13" s="674"/>
      <c r="CF13" s="674"/>
      <c r="CG13" s="674"/>
      <c r="CH13" s="674"/>
      <c r="CI13" s="674"/>
      <c r="CJ13" s="674"/>
      <c r="CK13" s="674"/>
      <c r="CL13" s="674"/>
      <c r="CM13" s="674"/>
      <c r="CN13" s="674"/>
      <c r="CO13" s="674"/>
      <c r="CP13" s="674"/>
      <c r="CQ13" s="675"/>
      <c r="CR13" s="640">
        <v>967797</v>
      </c>
      <c r="CS13" s="641"/>
      <c r="CT13" s="641"/>
      <c r="CU13" s="641"/>
      <c r="CV13" s="641"/>
      <c r="CW13" s="641"/>
      <c r="CX13" s="641"/>
      <c r="CY13" s="642"/>
      <c r="CZ13" s="677">
        <v>10.5</v>
      </c>
      <c r="DA13" s="677"/>
      <c r="DB13" s="677"/>
      <c r="DC13" s="677"/>
      <c r="DD13" s="646">
        <v>299040</v>
      </c>
      <c r="DE13" s="641"/>
      <c r="DF13" s="641"/>
      <c r="DG13" s="641"/>
      <c r="DH13" s="641"/>
      <c r="DI13" s="641"/>
      <c r="DJ13" s="641"/>
      <c r="DK13" s="641"/>
      <c r="DL13" s="641"/>
      <c r="DM13" s="641"/>
      <c r="DN13" s="641"/>
      <c r="DO13" s="641"/>
      <c r="DP13" s="642"/>
      <c r="DQ13" s="646">
        <v>792304</v>
      </c>
      <c r="DR13" s="641"/>
      <c r="DS13" s="641"/>
      <c r="DT13" s="641"/>
      <c r="DU13" s="641"/>
      <c r="DV13" s="641"/>
      <c r="DW13" s="641"/>
      <c r="DX13" s="641"/>
      <c r="DY13" s="641"/>
      <c r="DZ13" s="641"/>
      <c r="EA13" s="641"/>
      <c r="EB13" s="641"/>
      <c r="EC13" s="684"/>
    </row>
    <row r="14" spans="2:143" ht="11.25" customHeight="1">
      <c r="B14" s="637" t="s">
        <v>255</v>
      </c>
      <c r="C14" s="638"/>
      <c r="D14" s="638"/>
      <c r="E14" s="638"/>
      <c r="F14" s="638"/>
      <c r="G14" s="638"/>
      <c r="H14" s="638"/>
      <c r="I14" s="638"/>
      <c r="J14" s="638"/>
      <c r="K14" s="638"/>
      <c r="L14" s="638"/>
      <c r="M14" s="638"/>
      <c r="N14" s="638"/>
      <c r="O14" s="638"/>
      <c r="P14" s="638"/>
      <c r="Q14" s="639"/>
      <c r="R14" s="640">
        <v>11162</v>
      </c>
      <c r="S14" s="641"/>
      <c r="T14" s="641"/>
      <c r="U14" s="641"/>
      <c r="V14" s="641"/>
      <c r="W14" s="641"/>
      <c r="X14" s="641"/>
      <c r="Y14" s="642"/>
      <c r="Z14" s="677">
        <v>0.1</v>
      </c>
      <c r="AA14" s="677"/>
      <c r="AB14" s="677"/>
      <c r="AC14" s="677"/>
      <c r="AD14" s="678">
        <v>11162</v>
      </c>
      <c r="AE14" s="678"/>
      <c r="AF14" s="678"/>
      <c r="AG14" s="678"/>
      <c r="AH14" s="678"/>
      <c r="AI14" s="678"/>
      <c r="AJ14" s="678"/>
      <c r="AK14" s="678"/>
      <c r="AL14" s="643">
        <v>0.2</v>
      </c>
      <c r="AM14" s="644"/>
      <c r="AN14" s="644"/>
      <c r="AO14" s="679"/>
      <c r="AP14" s="637" t="s">
        <v>256</v>
      </c>
      <c r="AQ14" s="638"/>
      <c r="AR14" s="638"/>
      <c r="AS14" s="638"/>
      <c r="AT14" s="638"/>
      <c r="AU14" s="638"/>
      <c r="AV14" s="638"/>
      <c r="AW14" s="638"/>
      <c r="AX14" s="638"/>
      <c r="AY14" s="638"/>
      <c r="AZ14" s="638"/>
      <c r="BA14" s="638"/>
      <c r="BB14" s="638"/>
      <c r="BC14" s="638"/>
      <c r="BD14" s="638"/>
      <c r="BE14" s="638"/>
      <c r="BF14" s="639"/>
      <c r="BG14" s="640">
        <v>32573</v>
      </c>
      <c r="BH14" s="641"/>
      <c r="BI14" s="641"/>
      <c r="BJ14" s="641"/>
      <c r="BK14" s="641"/>
      <c r="BL14" s="641"/>
      <c r="BM14" s="641"/>
      <c r="BN14" s="642"/>
      <c r="BO14" s="677">
        <v>1.1000000000000001</v>
      </c>
      <c r="BP14" s="677"/>
      <c r="BQ14" s="677"/>
      <c r="BR14" s="677"/>
      <c r="BS14" s="646" t="s">
        <v>136</v>
      </c>
      <c r="BT14" s="641"/>
      <c r="BU14" s="641"/>
      <c r="BV14" s="641"/>
      <c r="BW14" s="641"/>
      <c r="BX14" s="641"/>
      <c r="BY14" s="641"/>
      <c r="BZ14" s="641"/>
      <c r="CA14" s="641"/>
      <c r="CB14" s="684"/>
      <c r="CD14" s="673" t="s">
        <v>257</v>
      </c>
      <c r="CE14" s="674"/>
      <c r="CF14" s="674"/>
      <c r="CG14" s="674"/>
      <c r="CH14" s="674"/>
      <c r="CI14" s="674"/>
      <c r="CJ14" s="674"/>
      <c r="CK14" s="674"/>
      <c r="CL14" s="674"/>
      <c r="CM14" s="674"/>
      <c r="CN14" s="674"/>
      <c r="CO14" s="674"/>
      <c r="CP14" s="674"/>
      <c r="CQ14" s="675"/>
      <c r="CR14" s="640">
        <v>671041</v>
      </c>
      <c r="CS14" s="641"/>
      <c r="CT14" s="641"/>
      <c r="CU14" s="641"/>
      <c r="CV14" s="641"/>
      <c r="CW14" s="641"/>
      <c r="CX14" s="641"/>
      <c r="CY14" s="642"/>
      <c r="CZ14" s="677">
        <v>7.3</v>
      </c>
      <c r="DA14" s="677"/>
      <c r="DB14" s="677"/>
      <c r="DC14" s="677"/>
      <c r="DD14" s="646">
        <v>305600</v>
      </c>
      <c r="DE14" s="641"/>
      <c r="DF14" s="641"/>
      <c r="DG14" s="641"/>
      <c r="DH14" s="641"/>
      <c r="DI14" s="641"/>
      <c r="DJ14" s="641"/>
      <c r="DK14" s="641"/>
      <c r="DL14" s="641"/>
      <c r="DM14" s="641"/>
      <c r="DN14" s="641"/>
      <c r="DO14" s="641"/>
      <c r="DP14" s="642"/>
      <c r="DQ14" s="646">
        <v>286732</v>
      </c>
      <c r="DR14" s="641"/>
      <c r="DS14" s="641"/>
      <c r="DT14" s="641"/>
      <c r="DU14" s="641"/>
      <c r="DV14" s="641"/>
      <c r="DW14" s="641"/>
      <c r="DX14" s="641"/>
      <c r="DY14" s="641"/>
      <c r="DZ14" s="641"/>
      <c r="EA14" s="641"/>
      <c r="EB14" s="641"/>
      <c r="EC14" s="684"/>
    </row>
    <row r="15" spans="2:143" ht="11.25" customHeight="1">
      <c r="B15" s="637" t="s">
        <v>258</v>
      </c>
      <c r="C15" s="638"/>
      <c r="D15" s="638"/>
      <c r="E15" s="638"/>
      <c r="F15" s="638"/>
      <c r="G15" s="638"/>
      <c r="H15" s="638"/>
      <c r="I15" s="638"/>
      <c r="J15" s="638"/>
      <c r="K15" s="638"/>
      <c r="L15" s="638"/>
      <c r="M15" s="638"/>
      <c r="N15" s="638"/>
      <c r="O15" s="638"/>
      <c r="P15" s="638"/>
      <c r="Q15" s="639"/>
      <c r="R15" s="640" t="s">
        <v>137</v>
      </c>
      <c r="S15" s="641"/>
      <c r="T15" s="641"/>
      <c r="U15" s="641"/>
      <c r="V15" s="641"/>
      <c r="W15" s="641"/>
      <c r="X15" s="641"/>
      <c r="Y15" s="642"/>
      <c r="Z15" s="677" t="s">
        <v>137</v>
      </c>
      <c r="AA15" s="677"/>
      <c r="AB15" s="677"/>
      <c r="AC15" s="677"/>
      <c r="AD15" s="678" t="s">
        <v>136</v>
      </c>
      <c r="AE15" s="678"/>
      <c r="AF15" s="678"/>
      <c r="AG15" s="678"/>
      <c r="AH15" s="678"/>
      <c r="AI15" s="678"/>
      <c r="AJ15" s="678"/>
      <c r="AK15" s="678"/>
      <c r="AL15" s="643" t="s">
        <v>136</v>
      </c>
      <c r="AM15" s="644"/>
      <c r="AN15" s="644"/>
      <c r="AO15" s="679"/>
      <c r="AP15" s="637" t="s">
        <v>259</v>
      </c>
      <c r="AQ15" s="638"/>
      <c r="AR15" s="638"/>
      <c r="AS15" s="638"/>
      <c r="AT15" s="638"/>
      <c r="AU15" s="638"/>
      <c r="AV15" s="638"/>
      <c r="AW15" s="638"/>
      <c r="AX15" s="638"/>
      <c r="AY15" s="638"/>
      <c r="AZ15" s="638"/>
      <c r="BA15" s="638"/>
      <c r="BB15" s="638"/>
      <c r="BC15" s="638"/>
      <c r="BD15" s="638"/>
      <c r="BE15" s="638"/>
      <c r="BF15" s="639"/>
      <c r="BG15" s="640">
        <v>41590</v>
      </c>
      <c r="BH15" s="641"/>
      <c r="BI15" s="641"/>
      <c r="BJ15" s="641"/>
      <c r="BK15" s="641"/>
      <c r="BL15" s="641"/>
      <c r="BM15" s="641"/>
      <c r="BN15" s="642"/>
      <c r="BO15" s="677">
        <v>1.4</v>
      </c>
      <c r="BP15" s="677"/>
      <c r="BQ15" s="677"/>
      <c r="BR15" s="677"/>
      <c r="BS15" s="646" t="s">
        <v>137</v>
      </c>
      <c r="BT15" s="641"/>
      <c r="BU15" s="641"/>
      <c r="BV15" s="641"/>
      <c r="BW15" s="641"/>
      <c r="BX15" s="641"/>
      <c r="BY15" s="641"/>
      <c r="BZ15" s="641"/>
      <c r="CA15" s="641"/>
      <c r="CB15" s="684"/>
      <c r="CD15" s="673" t="s">
        <v>260</v>
      </c>
      <c r="CE15" s="674"/>
      <c r="CF15" s="674"/>
      <c r="CG15" s="674"/>
      <c r="CH15" s="674"/>
      <c r="CI15" s="674"/>
      <c r="CJ15" s="674"/>
      <c r="CK15" s="674"/>
      <c r="CL15" s="674"/>
      <c r="CM15" s="674"/>
      <c r="CN15" s="674"/>
      <c r="CO15" s="674"/>
      <c r="CP15" s="674"/>
      <c r="CQ15" s="675"/>
      <c r="CR15" s="640">
        <v>769960</v>
      </c>
      <c r="CS15" s="641"/>
      <c r="CT15" s="641"/>
      <c r="CU15" s="641"/>
      <c r="CV15" s="641"/>
      <c r="CW15" s="641"/>
      <c r="CX15" s="641"/>
      <c r="CY15" s="642"/>
      <c r="CZ15" s="677">
        <v>8.3000000000000007</v>
      </c>
      <c r="DA15" s="677"/>
      <c r="DB15" s="677"/>
      <c r="DC15" s="677"/>
      <c r="DD15" s="646">
        <v>57053</v>
      </c>
      <c r="DE15" s="641"/>
      <c r="DF15" s="641"/>
      <c r="DG15" s="641"/>
      <c r="DH15" s="641"/>
      <c r="DI15" s="641"/>
      <c r="DJ15" s="641"/>
      <c r="DK15" s="641"/>
      <c r="DL15" s="641"/>
      <c r="DM15" s="641"/>
      <c r="DN15" s="641"/>
      <c r="DO15" s="641"/>
      <c r="DP15" s="642"/>
      <c r="DQ15" s="646">
        <v>558254</v>
      </c>
      <c r="DR15" s="641"/>
      <c r="DS15" s="641"/>
      <c r="DT15" s="641"/>
      <c r="DU15" s="641"/>
      <c r="DV15" s="641"/>
      <c r="DW15" s="641"/>
      <c r="DX15" s="641"/>
      <c r="DY15" s="641"/>
      <c r="DZ15" s="641"/>
      <c r="EA15" s="641"/>
      <c r="EB15" s="641"/>
      <c r="EC15" s="684"/>
    </row>
    <row r="16" spans="2:143" ht="11.25" customHeight="1">
      <c r="B16" s="637" t="s">
        <v>261</v>
      </c>
      <c r="C16" s="638"/>
      <c r="D16" s="638"/>
      <c r="E16" s="638"/>
      <c r="F16" s="638"/>
      <c r="G16" s="638"/>
      <c r="H16" s="638"/>
      <c r="I16" s="638"/>
      <c r="J16" s="638"/>
      <c r="K16" s="638"/>
      <c r="L16" s="638"/>
      <c r="M16" s="638"/>
      <c r="N16" s="638"/>
      <c r="O16" s="638"/>
      <c r="P16" s="638"/>
      <c r="Q16" s="639"/>
      <c r="R16" s="640">
        <v>3425</v>
      </c>
      <c r="S16" s="641"/>
      <c r="T16" s="641"/>
      <c r="U16" s="641"/>
      <c r="V16" s="641"/>
      <c r="W16" s="641"/>
      <c r="X16" s="641"/>
      <c r="Y16" s="642"/>
      <c r="Z16" s="677">
        <v>0</v>
      </c>
      <c r="AA16" s="677"/>
      <c r="AB16" s="677"/>
      <c r="AC16" s="677"/>
      <c r="AD16" s="678">
        <v>3425</v>
      </c>
      <c r="AE16" s="678"/>
      <c r="AF16" s="678"/>
      <c r="AG16" s="678"/>
      <c r="AH16" s="678"/>
      <c r="AI16" s="678"/>
      <c r="AJ16" s="678"/>
      <c r="AK16" s="678"/>
      <c r="AL16" s="643">
        <v>0.1</v>
      </c>
      <c r="AM16" s="644"/>
      <c r="AN16" s="644"/>
      <c r="AO16" s="679"/>
      <c r="AP16" s="637" t="s">
        <v>262</v>
      </c>
      <c r="AQ16" s="638"/>
      <c r="AR16" s="638"/>
      <c r="AS16" s="638"/>
      <c r="AT16" s="638"/>
      <c r="AU16" s="638"/>
      <c r="AV16" s="638"/>
      <c r="AW16" s="638"/>
      <c r="AX16" s="638"/>
      <c r="AY16" s="638"/>
      <c r="AZ16" s="638"/>
      <c r="BA16" s="638"/>
      <c r="BB16" s="638"/>
      <c r="BC16" s="638"/>
      <c r="BD16" s="638"/>
      <c r="BE16" s="638"/>
      <c r="BF16" s="639"/>
      <c r="BG16" s="640" t="s">
        <v>136</v>
      </c>
      <c r="BH16" s="641"/>
      <c r="BI16" s="641"/>
      <c r="BJ16" s="641"/>
      <c r="BK16" s="641"/>
      <c r="BL16" s="641"/>
      <c r="BM16" s="641"/>
      <c r="BN16" s="642"/>
      <c r="BO16" s="677" t="s">
        <v>136</v>
      </c>
      <c r="BP16" s="677"/>
      <c r="BQ16" s="677"/>
      <c r="BR16" s="677"/>
      <c r="BS16" s="646" t="s">
        <v>136</v>
      </c>
      <c r="BT16" s="641"/>
      <c r="BU16" s="641"/>
      <c r="BV16" s="641"/>
      <c r="BW16" s="641"/>
      <c r="BX16" s="641"/>
      <c r="BY16" s="641"/>
      <c r="BZ16" s="641"/>
      <c r="CA16" s="641"/>
      <c r="CB16" s="684"/>
      <c r="CD16" s="673" t="s">
        <v>263</v>
      </c>
      <c r="CE16" s="674"/>
      <c r="CF16" s="674"/>
      <c r="CG16" s="674"/>
      <c r="CH16" s="674"/>
      <c r="CI16" s="674"/>
      <c r="CJ16" s="674"/>
      <c r="CK16" s="674"/>
      <c r="CL16" s="674"/>
      <c r="CM16" s="674"/>
      <c r="CN16" s="674"/>
      <c r="CO16" s="674"/>
      <c r="CP16" s="674"/>
      <c r="CQ16" s="675"/>
      <c r="CR16" s="640">
        <v>217335</v>
      </c>
      <c r="CS16" s="641"/>
      <c r="CT16" s="641"/>
      <c r="CU16" s="641"/>
      <c r="CV16" s="641"/>
      <c r="CW16" s="641"/>
      <c r="CX16" s="641"/>
      <c r="CY16" s="642"/>
      <c r="CZ16" s="677">
        <v>2.4</v>
      </c>
      <c r="DA16" s="677"/>
      <c r="DB16" s="677"/>
      <c r="DC16" s="677"/>
      <c r="DD16" s="646" t="s">
        <v>137</v>
      </c>
      <c r="DE16" s="641"/>
      <c r="DF16" s="641"/>
      <c r="DG16" s="641"/>
      <c r="DH16" s="641"/>
      <c r="DI16" s="641"/>
      <c r="DJ16" s="641"/>
      <c r="DK16" s="641"/>
      <c r="DL16" s="641"/>
      <c r="DM16" s="641"/>
      <c r="DN16" s="641"/>
      <c r="DO16" s="641"/>
      <c r="DP16" s="642"/>
      <c r="DQ16" s="646">
        <v>170131</v>
      </c>
      <c r="DR16" s="641"/>
      <c r="DS16" s="641"/>
      <c r="DT16" s="641"/>
      <c r="DU16" s="641"/>
      <c r="DV16" s="641"/>
      <c r="DW16" s="641"/>
      <c r="DX16" s="641"/>
      <c r="DY16" s="641"/>
      <c r="DZ16" s="641"/>
      <c r="EA16" s="641"/>
      <c r="EB16" s="641"/>
      <c r="EC16" s="684"/>
    </row>
    <row r="17" spans="2:133" ht="11.25" customHeight="1">
      <c r="B17" s="637" t="s">
        <v>264</v>
      </c>
      <c r="C17" s="638"/>
      <c r="D17" s="638"/>
      <c r="E17" s="638"/>
      <c r="F17" s="638"/>
      <c r="G17" s="638"/>
      <c r="H17" s="638"/>
      <c r="I17" s="638"/>
      <c r="J17" s="638"/>
      <c r="K17" s="638"/>
      <c r="L17" s="638"/>
      <c r="M17" s="638"/>
      <c r="N17" s="638"/>
      <c r="O17" s="638"/>
      <c r="P17" s="638"/>
      <c r="Q17" s="639"/>
      <c r="R17" s="640">
        <v>19547</v>
      </c>
      <c r="S17" s="641"/>
      <c r="T17" s="641"/>
      <c r="U17" s="641"/>
      <c r="V17" s="641"/>
      <c r="W17" s="641"/>
      <c r="X17" s="641"/>
      <c r="Y17" s="642"/>
      <c r="Z17" s="677">
        <v>0.2</v>
      </c>
      <c r="AA17" s="677"/>
      <c r="AB17" s="677"/>
      <c r="AC17" s="677"/>
      <c r="AD17" s="678">
        <v>19547</v>
      </c>
      <c r="AE17" s="678"/>
      <c r="AF17" s="678"/>
      <c r="AG17" s="678"/>
      <c r="AH17" s="678"/>
      <c r="AI17" s="678"/>
      <c r="AJ17" s="678"/>
      <c r="AK17" s="678"/>
      <c r="AL17" s="643">
        <v>0.4</v>
      </c>
      <c r="AM17" s="644"/>
      <c r="AN17" s="644"/>
      <c r="AO17" s="679"/>
      <c r="AP17" s="637" t="s">
        <v>265</v>
      </c>
      <c r="AQ17" s="638"/>
      <c r="AR17" s="638"/>
      <c r="AS17" s="638"/>
      <c r="AT17" s="638"/>
      <c r="AU17" s="638"/>
      <c r="AV17" s="638"/>
      <c r="AW17" s="638"/>
      <c r="AX17" s="638"/>
      <c r="AY17" s="638"/>
      <c r="AZ17" s="638"/>
      <c r="BA17" s="638"/>
      <c r="BB17" s="638"/>
      <c r="BC17" s="638"/>
      <c r="BD17" s="638"/>
      <c r="BE17" s="638"/>
      <c r="BF17" s="639"/>
      <c r="BG17" s="640" t="s">
        <v>137</v>
      </c>
      <c r="BH17" s="641"/>
      <c r="BI17" s="641"/>
      <c r="BJ17" s="641"/>
      <c r="BK17" s="641"/>
      <c r="BL17" s="641"/>
      <c r="BM17" s="641"/>
      <c r="BN17" s="642"/>
      <c r="BO17" s="677" t="s">
        <v>136</v>
      </c>
      <c r="BP17" s="677"/>
      <c r="BQ17" s="677"/>
      <c r="BR17" s="677"/>
      <c r="BS17" s="646" t="s">
        <v>137</v>
      </c>
      <c r="BT17" s="641"/>
      <c r="BU17" s="641"/>
      <c r="BV17" s="641"/>
      <c r="BW17" s="641"/>
      <c r="BX17" s="641"/>
      <c r="BY17" s="641"/>
      <c r="BZ17" s="641"/>
      <c r="CA17" s="641"/>
      <c r="CB17" s="684"/>
      <c r="CD17" s="673" t="s">
        <v>266</v>
      </c>
      <c r="CE17" s="674"/>
      <c r="CF17" s="674"/>
      <c r="CG17" s="674"/>
      <c r="CH17" s="674"/>
      <c r="CI17" s="674"/>
      <c r="CJ17" s="674"/>
      <c r="CK17" s="674"/>
      <c r="CL17" s="674"/>
      <c r="CM17" s="674"/>
      <c r="CN17" s="674"/>
      <c r="CO17" s="674"/>
      <c r="CP17" s="674"/>
      <c r="CQ17" s="675"/>
      <c r="CR17" s="640">
        <v>942448</v>
      </c>
      <c r="CS17" s="641"/>
      <c r="CT17" s="641"/>
      <c r="CU17" s="641"/>
      <c r="CV17" s="641"/>
      <c r="CW17" s="641"/>
      <c r="CX17" s="641"/>
      <c r="CY17" s="642"/>
      <c r="CZ17" s="677">
        <v>10.199999999999999</v>
      </c>
      <c r="DA17" s="677"/>
      <c r="DB17" s="677"/>
      <c r="DC17" s="677"/>
      <c r="DD17" s="646" t="s">
        <v>243</v>
      </c>
      <c r="DE17" s="641"/>
      <c r="DF17" s="641"/>
      <c r="DG17" s="641"/>
      <c r="DH17" s="641"/>
      <c r="DI17" s="641"/>
      <c r="DJ17" s="641"/>
      <c r="DK17" s="641"/>
      <c r="DL17" s="641"/>
      <c r="DM17" s="641"/>
      <c r="DN17" s="641"/>
      <c r="DO17" s="641"/>
      <c r="DP17" s="642"/>
      <c r="DQ17" s="646">
        <v>915864</v>
      </c>
      <c r="DR17" s="641"/>
      <c r="DS17" s="641"/>
      <c r="DT17" s="641"/>
      <c r="DU17" s="641"/>
      <c r="DV17" s="641"/>
      <c r="DW17" s="641"/>
      <c r="DX17" s="641"/>
      <c r="DY17" s="641"/>
      <c r="DZ17" s="641"/>
      <c r="EA17" s="641"/>
      <c r="EB17" s="641"/>
      <c r="EC17" s="684"/>
    </row>
    <row r="18" spans="2:133" ht="11.25" customHeight="1">
      <c r="B18" s="637" t="s">
        <v>267</v>
      </c>
      <c r="C18" s="638"/>
      <c r="D18" s="638"/>
      <c r="E18" s="638"/>
      <c r="F18" s="638"/>
      <c r="G18" s="638"/>
      <c r="H18" s="638"/>
      <c r="I18" s="638"/>
      <c r="J18" s="638"/>
      <c r="K18" s="638"/>
      <c r="L18" s="638"/>
      <c r="M18" s="638"/>
      <c r="N18" s="638"/>
      <c r="O18" s="638"/>
      <c r="P18" s="638"/>
      <c r="Q18" s="639"/>
      <c r="R18" s="640">
        <v>1945</v>
      </c>
      <c r="S18" s="641"/>
      <c r="T18" s="641"/>
      <c r="U18" s="641"/>
      <c r="V18" s="641"/>
      <c r="W18" s="641"/>
      <c r="X18" s="641"/>
      <c r="Y18" s="642"/>
      <c r="Z18" s="677">
        <v>0</v>
      </c>
      <c r="AA18" s="677"/>
      <c r="AB18" s="677"/>
      <c r="AC18" s="677"/>
      <c r="AD18" s="678">
        <v>1945</v>
      </c>
      <c r="AE18" s="678"/>
      <c r="AF18" s="678"/>
      <c r="AG18" s="678"/>
      <c r="AH18" s="678"/>
      <c r="AI18" s="678"/>
      <c r="AJ18" s="678"/>
      <c r="AK18" s="678"/>
      <c r="AL18" s="643">
        <v>0</v>
      </c>
      <c r="AM18" s="644"/>
      <c r="AN18" s="644"/>
      <c r="AO18" s="679"/>
      <c r="AP18" s="637" t="s">
        <v>268</v>
      </c>
      <c r="AQ18" s="638"/>
      <c r="AR18" s="638"/>
      <c r="AS18" s="638"/>
      <c r="AT18" s="638"/>
      <c r="AU18" s="638"/>
      <c r="AV18" s="638"/>
      <c r="AW18" s="638"/>
      <c r="AX18" s="638"/>
      <c r="AY18" s="638"/>
      <c r="AZ18" s="638"/>
      <c r="BA18" s="638"/>
      <c r="BB18" s="638"/>
      <c r="BC18" s="638"/>
      <c r="BD18" s="638"/>
      <c r="BE18" s="638"/>
      <c r="BF18" s="639"/>
      <c r="BG18" s="640">
        <v>331115</v>
      </c>
      <c r="BH18" s="641"/>
      <c r="BI18" s="641"/>
      <c r="BJ18" s="641"/>
      <c r="BK18" s="641"/>
      <c r="BL18" s="641"/>
      <c r="BM18" s="641"/>
      <c r="BN18" s="642"/>
      <c r="BO18" s="677">
        <v>10.9</v>
      </c>
      <c r="BP18" s="677"/>
      <c r="BQ18" s="677"/>
      <c r="BR18" s="677"/>
      <c r="BS18" s="646" t="s">
        <v>136</v>
      </c>
      <c r="BT18" s="641"/>
      <c r="BU18" s="641"/>
      <c r="BV18" s="641"/>
      <c r="BW18" s="641"/>
      <c r="BX18" s="641"/>
      <c r="BY18" s="641"/>
      <c r="BZ18" s="641"/>
      <c r="CA18" s="641"/>
      <c r="CB18" s="684"/>
      <c r="CD18" s="673" t="s">
        <v>269</v>
      </c>
      <c r="CE18" s="674"/>
      <c r="CF18" s="674"/>
      <c r="CG18" s="674"/>
      <c r="CH18" s="674"/>
      <c r="CI18" s="674"/>
      <c r="CJ18" s="674"/>
      <c r="CK18" s="674"/>
      <c r="CL18" s="674"/>
      <c r="CM18" s="674"/>
      <c r="CN18" s="674"/>
      <c r="CO18" s="674"/>
      <c r="CP18" s="674"/>
      <c r="CQ18" s="675"/>
      <c r="CR18" s="640" t="s">
        <v>136</v>
      </c>
      <c r="CS18" s="641"/>
      <c r="CT18" s="641"/>
      <c r="CU18" s="641"/>
      <c r="CV18" s="641"/>
      <c r="CW18" s="641"/>
      <c r="CX18" s="641"/>
      <c r="CY18" s="642"/>
      <c r="CZ18" s="677" t="s">
        <v>243</v>
      </c>
      <c r="DA18" s="677"/>
      <c r="DB18" s="677"/>
      <c r="DC18" s="677"/>
      <c r="DD18" s="646" t="s">
        <v>137</v>
      </c>
      <c r="DE18" s="641"/>
      <c r="DF18" s="641"/>
      <c r="DG18" s="641"/>
      <c r="DH18" s="641"/>
      <c r="DI18" s="641"/>
      <c r="DJ18" s="641"/>
      <c r="DK18" s="641"/>
      <c r="DL18" s="641"/>
      <c r="DM18" s="641"/>
      <c r="DN18" s="641"/>
      <c r="DO18" s="641"/>
      <c r="DP18" s="642"/>
      <c r="DQ18" s="646" t="s">
        <v>137</v>
      </c>
      <c r="DR18" s="641"/>
      <c r="DS18" s="641"/>
      <c r="DT18" s="641"/>
      <c r="DU18" s="641"/>
      <c r="DV18" s="641"/>
      <c r="DW18" s="641"/>
      <c r="DX18" s="641"/>
      <c r="DY18" s="641"/>
      <c r="DZ18" s="641"/>
      <c r="EA18" s="641"/>
      <c r="EB18" s="641"/>
      <c r="EC18" s="684"/>
    </row>
    <row r="19" spans="2:133" ht="11.25" customHeight="1">
      <c r="B19" s="637" t="s">
        <v>270</v>
      </c>
      <c r="C19" s="638"/>
      <c r="D19" s="638"/>
      <c r="E19" s="638"/>
      <c r="F19" s="638"/>
      <c r="G19" s="638"/>
      <c r="H19" s="638"/>
      <c r="I19" s="638"/>
      <c r="J19" s="638"/>
      <c r="K19" s="638"/>
      <c r="L19" s="638"/>
      <c r="M19" s="638"/>
      <c r="N19" s="638"/>
      <c r="O19" s="638"/>
      <c r="P19" s="638"/>
      <c r="Q19" s="639"/>
      <c r="R19" s="640">
        <v>1439</v>
      </c>
      <c r="S19" s="641"/>
      <c r="T19" s="641"/>
      <c r="U19" s="641"/>
      <c r="V19" s="641"/>
      <c r="W19" s="641"/>
      <c r="X19" s="641"/>
      <c r="Y19" s="642"/>
      <c r="Z19" s="677">
        <v>0</v>
      </c>
      <c r="AA19" s="677"/>
      <c r="AB19" s="677"/>
      <c r="AC19" s="677"/>
      <c r="AD19" s="678">
        <v>1439</v>
      </c>
      <c r="AE19" s="678"/>
      <c r="AF19" s="678"/>
      <c r="AG19" s="678"/>
      <c r="AH19" s="678"/>
      <c r="AI19" s="678"/>
      <c r="AJ19" s="678"/>
      <c r="AK19" s="678"/>
      <c r="AL19" s="643">
        <v>0</v>
      </c>
      <c r="AM19" s="644"/>
      <c r="AN19" s="644"/>
      <c r="AO19" s="679"/>
      <c r="AP19" s="637" t="s">
        <v>271</v>
      </c>
      <c r="AQ19" s="638"/>
      <c r="AR19" s="638"/>
      <c r="AS19" s="638"/>
      <c r="AT19" s="638"/>
      <c r="AU19" s="638"/>
      <c r="AV19" s="638"/>
      <c r="AW19" s="638"/>
      <c r="AX19" s="638"/>
      <c r="AY19" s="638"/>
      <c r="AZ19" s="638"/>
      <c r="BA19" s="638"/>
      <c r="BB19" s="638"/>
      <c r="BC19" s="638"/>
      <c r="BD19" s="638"/>
      <c r="BE19" s="638"/>
      <c r="BF19" s="639"/>
      <c r="BG19" s="640" t="s">
        <v>136</v>
      </c>
      <c r="BH19" s="641"/>
      <c r="BI19" s="641"/>
      <c r="BJ19" s="641"/>
      <c r="BK19" s="641"/>
      <c r="BL19" s="641"/>
      <c r="BM19" s="641"/>
      <c r="BN19" s="642"/>
      <c r="BO19" s="677" t="s">
        <v>243</v>
      </c>
      <c r="BP19" s="677"/>
      <c r="BQ19" s="677"/>
      <c r="BR19" s="677"/>
      <c r="BS19" s="646" t="s">
        <v>136</v>
      </c>
      <c r="BT19" s="641"/>
      <c r="BU19" s="641"/>
      <c r="BV19" s="641"/>
      <c r="BW19" s="641"/>
      <c r="BX19" s="641"/>
      <c r="BY19" s="641"/>
      <c r="BZ19" s="641"/>
      <c r="CA19" s="641"/>
      <c r="CB19" s="684"/>
      <c r="CD19" s="673" t="s">
        <v>272</v>
      </c>
      <c r="CE19" s="674"/>
      <c r="CF19" s="674"/>
      <c r="CG19" s="674"/>
      <c r="CH19" s="674"/>
      <c r="CI19" s="674"/>
      <c r="CJ19" s="674"/>
      <c r="CK19" s="674"/>
      <c r="CL19" s="674"/>
      <c r="CM19" s="674"/>
      <c r="CN19" s="674"/>
      <c r="CO19" s="674"/>
      <c r="CP19" s="674"/>
      <c r="CQ19" s="675"/>
      <c r="CR19" s="640" t="s">
        <v>137</v>
      </c>
      <c r="CS19" s="641"/>
      <c r="CT19" s="641"/>
      <c r="CU19" s="641"/>
      <c r="CV19" s="641"/>
      <c r="CW19" s="641"/>
      <c r="CX19" s="641"/>
      <c r="CY19" s="642"/>
      <c r="CZ19" s="677" t="s">
        <v>137</v>
      </c>
      <c r="DA19" s="677"/>
      <c r="DB19" s="677"/>
      <c r="DC19" s="677"/>
      <c r="DD19" s="646" t="s">
        <v>137</v>
      </c>
      <c r="DE19" s="641"/>
      <c r="DF19" s="641"/>
      <c r="DG19" s="641"/>
      <c r="DH19" s="641"/>
      <c r="DI19" s="641"/>
      <c r="DJ19" s="641"/>
      <c r="DK19" s="641"/>
      <c r="DL19" s="641"/>
      <c r="DM19" s="641"/>
      <c r="DN19" s="641"/>
      <c r="DO19" s="641"/>
      <c r="DP19" s="642"/>
      <c r="DQ19" s="646" t="s">
        <v>136</v>
      </c>
      <c r="DR19" s="641"/>
      <c r="DS19" s="641"/>
      <c r="DT19" s="641"/>
      <c r="DU19" s="641"/>
      <c r="DV19" s="641"/>
      <c r="DW19" s="641"/>
      <c r="DX19" s="641"/>
      <c r="DY19" s="641"/>
      <c r="DZ19" s="641"/>
      <c r="EA19" s="641"/>
      <c r="EB19" s="641"/>
      <c r="EC19" s="684"/>
    </row>
    <row r="20" spans="2:133" ht="11.25" customHeight="1">
      <c r="B20" s="637" t="s">
        <v>273</v>
      </c>
      <c r="C20" s="638"/>
      <c r="D20" s="638"/>
      <c r="E20" s="638"/>
      <c r="F20" s="638"/>
      <c r="G20" s="638"/>
      <c r="H20" s="638"/>
      <c r="I20" s="638"/>
      <c r="J20" s="638"/>
      <c r="K20" s="638"/>
      <c r="L20" s="638"/>
      <c r="M20" s="638"/>
      <c r="N20" s="638"/>
      <c r="O20" s="638"/>
      <c r="P20" s="638"/>
      <c r="Q20" s="639"/>
      <c r="R20" s="640">
        <v>175</v>
      </c>
      <c r="S20" s="641"/>
      <c r="T20" s="641"/>
      <c r="U20" s="641"/>
      <c r="V20" s="641"/>
      <c r="W20" s="641"/>
      <c r="X20" s="641"/>
      <c r="Y20" s="642"/>
      <c r="Z20" s="677">
        <v>0</v>
      </c>
      <c r="AA20" s="677"/>
      <c r="AB20" s="677"/>
      <c r="AC20" s="677"/>
      <c r="AD20" s="678">
        <v>175</v>
      </c>
      <c r="AE20" s="678"/>
      <c r="AF20" s="678"/>
      <c r="AG20" s="678"/>
      <c r="AH20" s="678"/>
      <c r="AI20" s="678"/>
      <c r="AJ20" s="678"/>
      <c r="AK20" s="678"/>
      <c r="AL20" s="643">
        <v>0</v>
      </c>
      <c r="AM20" s="644"/>
      <c r="AN20" s="644"/>
      <c r="AO20" s="679"/>
      <c r="AP20" s="637" t="s">
        <v>274</v>
      </c>
      <c r="AQ20" s="638"/>
      <c r="AR20" s="638"/>
      <c r="AS20" s="638"/>
      <c r="AT20" s="638"/>
      <c r="AU20" s="638"/>
      <c r="AV20" s="638"/>
      <c r="AW20" s="638"/>
      <c r="AX20" s="638"/>
      <c r="AY20" s="638"/>
      <c r="AZ20" s="638"/>
      <c r="BA20" s="638"/>
      <c r="BB20" s="638"/>
      <c r="BC20" s="638"/>
      <c r="BD20" s="638"/>
      <c r="BE20" s="638"/>
      <c r="BF20" s="639"/>
      <c r="BG20" s="640" t="s">
        <v>243</v>
      </c>
      <c r="BH20" s="641"/>
      <c r="BI20" s="641"/>
      <c r="BJ20" s="641"/>
      <c r="BK20" s="641"/>
      <c r="BL20" s="641"/>
      <c r="BM20" s="641"/>
      <c r="BN20" s="642"/>
      <c r="BO20" s="677" t="s">
        <v>137</v>
      </c>
      <c r="BP20" s="677"/>
      <c r="BQ20" s="677"/>
      <c r="BR20" s="677"/>
      <c r="BS20" s="646" t="s">
        <v>137</v>
      </c>
      <c r="BT20" s="641"/>
      <c r="BU20" s="641"/>
      <c r="BV20" s="641"/>
      <c r="BW20" s="641"/>
      <c r="BX20" s="641"/>
      <c r="BY20" s="641"/>
      <c r="BZ20" s="641"/>
      <c r="CA20" s="641"/>
      <c r="CB20" s="684"/>
      <c r="CD20" s="673" t="s">
        <v>275</v>
      </c>
      <c r="CE20" s="674"/>
      <c r="CF20" s="674"/>
      <c r="CG20" s="674"/>
      <c r="CH20" s="674"/>
      <c r="CI20" s="674"/>
      <c r="CJ20" s="674"/>
      <c r="CK20" s="674"/>
      <c r="CL20" s="674"/>
      <c r="CM20" s="674"/>
      <c r="CN20" s="674"/>
      <c r="CO20" s="674"/>
      <c r="CP20" s="674"/>
      <c r="CQ20" s="675"/>
      <c r="CR20" s="640">
        <v>9243227</v>
      </c>
      <c r="CS20" s="641"/>
      <c r="CT20" s="641"/>
      <c r="CU20" s="641"/>
      <c r="CV20" s="641"/>
      <c r="CW20" s="641"/>
      <c r="CX20" s="641"/>
      <c r="CY20" s="642"/>
      <c r="CZ20" s="677">
        <v>100</v>
      </c>
      <c r="DA20" s="677"/>
      <c r="DB20" s="677"/>
      <c r="DC20" s="677"/>
      <c r="DD20" s="646">
        <v>1299964</v>
      </c>
      <c r="DE20" s="641"/>
      <c r="DF20" s="641"/>
      <c r="DG20" s="641"/>
      <c r="DH20" s="641"/>
      <c r="DI20" s="641"/>
      <c r="DJ20" s="641"/>
      <c r="DK20" s="641"/>
      <c r="DL20" s="641"/>
      <c r="DM20" s="641"/>
      <c r="DN20" s="641"/>
      <c r="DO20" s="641"/>
      <c r="DP20" s="642"/>
      <c r="DQ20" s="646">
        <v>7110593</v>
      </c>
      <c r="DR20" s="641"/>
      <c r="DS20" s="641"/>
      <c r="DT20" s="641"/>
      <c r="DU20" s="641"/>
      <c r="DV20" s="641"/>
      <c r="DW20" s="641"/>
      <c r="DX20" s="641"/>
      <c r="DY20" s="641"/>
      <c r="DZ20" s="641"/>
      <c r="EA20" s="641"/>
      <c r="EB20" s="641"/>
      <c r="EC20" s="684"/>
    </row>
    <row r="21" spans="2:133" ht="11.25" customHeight="1">
      <c r="B21" s="637" t="s">
        <v>276</v>
      </c>
      <c r="C21" s="638"/>
      <c r="D21" s="638"/>
      <c r="E21" s="638"/>
      <c r="F21" s="638"/>
      <c r="G21" s="638"/>
      <c r="H21" s="638"/>
      <c r="I21" s="638"/>
      <c r="J21" s="638"/>
      <c r="K21" s="638"/>
      <c r="L21" s="638"/>
      <c r="M21" s="638"/>
      <c r="N21" s="638"/>
      <c r="O21" s="638"/>
      <c r="P21" s="638"/>
      <c r="Q21" s="639"/>
      <c r="R21" s="640">
        <v>15988</v>
      </c>
      <c r="S21" s="641"/>
      <c r="T21" s="641"/>
      <c r="U21" s="641"/>
      <c r="V21" s="641"/>
      <c r="W21" s="641"/>
      <c r="X21" s="641"/>
      <c r="Y21" s="642"/>
      <c r="Z21" s="677">
        <v>0.2</v>
      </c>
      <c r="AA21" s="677"/>
      <c r="AB21" s="677"/>
      <c r="AC21" s="677"/>
      <c r="AD21" s="678">
        <v>15988</v>
      </c>
      <c r="AE21" s="678"/>
      <c r="AF21" s="678"/>
      <c r="AG21" s="678"/>
      <c r="AH21" s="678"/>
      <c r="AI21" s="678"/>
      <c r="AJ21" s="678"/>
      <c r="AK21" s="678"/>
      <c r="AL21" s="643">
        <v>0.3</v>
      </c>
      <c r="AM21" s="644"/>
      <c r="AN21" s="644"/>
      <c r="AO21" s="679"/>
      <c r="AP21" s="734" t="s">
        <v>277</v>
      </c>
      <c r="AQ21" s="742"/>
      <c r="AR21" s="742"/>
      <c r="AS21" s="742"/>
      <c r="AT21" s="742"/>
      <c r="AU21" s="742"/>
      <c r="AV21" s="742"/>
      <c r="AW21" s="742"/>
      <c r="AX21" s="742"/>
      <c r="AY21" s="742"/>
      <c r="AZ21" s="742"/>
      <c r="BA21" s="742"/>
      <c r="BB21" s="742"/>
      <c r="BC21" s="742"/>
      <c r="BD21" s="742"/>
      <c r="BE21" s="742"/>
      <c r="BF21" s="736"/>
      <c r="BG21" s="640" t="s">
        <v>136</v>
      </c>
      <c r="BH21" s="641"/>
      <c r="BI21" s="641"/>
      <c r="BJ21" s="641"/>
      <c r="BK21" s="641"/>
      <c r="BL21" s="641"/>
      <c r="BM21" s="641"/>
      <c r="BN21" s="642"/>
      <c r="BO21" s="677" t="s">
        <v>136</v>
      </c>
      <c r="BP21" s="677"/>
      <c r="BQ21" s="677"/>
      <c r="BR21" s="677"/>
      <c r="BS21" s="646" t="s">
        <v>136</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c r="B22" s="637" t="s">
        <v>278</v>
      </c>
      <c r="C22" s="638"/>
      <c r="D22" s="638"/>
      <c r="E22" s="638"/>
      <c r="F22" s="638"/>
      <c r="G22" s="638"/>
      <c r="H22" s="638"/>
      <c r="I22" s="638"/>
      <c r="J22" s="638"/>
      <c r="K22" s="638"/>
      <c r="L22" s="638"/>
      <c r="M22" s="638"/>
      <c r="N22" s="638"/>
      <c r="O22" s="638"/>
      <c r="P22" s="638"/>
      <c r="Q22" s="639"/>
      <c r="R22" s="640">
        <v>2405256</v>
      </c>
      <c r="S22" s="641"/>
      <c r="T22" s="641"/>
      <c r="U22" s="641"/>
      <c r="V22" s="641"/>
      <c r="W22" s="641"/>
      <c r="X22" s="641"/>
      <c r="Y22" s="642"/>
      <c r="Z22" s="677">
        <v>24.4</v>
      </c>
      <c r="AA22" s="677"/>
      <c r="AB22" s="677"/>
      <c r="AC22" s="677"/>
      <c r="AD22" s="678">
        <v>2140682</v>
      </c>
      <c r="AE22" s="678"/>
      <c r="AF22" s="678"/>
      <c r="AG22" s="678"/>
      <c r="AH22" s="678"/>
      <c r="AI22" s="678"/>
      <c r="AJ22" s="678"/>
      <c r="AK22" s="678"/>
      <c r="AL22" s="643">
        <v>41.5</v>
      </c>
      <c r="AM22" s="644"/>
      <c r="AN22" s="644"/>
      <c r="AO22" s="679"/>
      <c r="AP22" s="734" t="s">
        <v>279</v>
      </c>
      <c r="AQ22" s="742"/>
      <c r="AR22" s="742"/>
      <c r="AS22" s="742"/>
      <c r="AT22" s="742"/>
      <c r="AU22" s="742"/>
      <c r="AV22" s="742"/>
      <c r="AW22" s="742"/>
      <c r="AX22" s="742"/>
      <c r="AY22" s="742"/>
      <c r="AZ22" s="742"/>
      <c r="BA22" s="742"/>
      <c r="BB22" s="742"/>
      <c r="BC22" s="742"/>
      <c r="BD22" s="742"/>
      <c r="BE22" s="742"/>
      <c r="BF22" s="736"/>
      <c r="BG22" s="640" t="s">
        <v>137</v>
      </c>
      <c r="BH22" s="641"/>
      <c r="BI22" s="641"/>
      <c r="BJ22" s="641"/>
      <c r="BK22" s="641"/>
      <c r="BL22" s="641"/>
      <c r="BM22" s="641"/>
      <c r="BN22" s="642"/>
      <c r="BO22" s="677" t="s">
        <v>137</v>
      </c>
      <c r="BP22" s="677"/>
      <c r="BQ22" s="677"/>
      <c r="BR22" s="677"/>
      <c r="BS22" s="646" t="s">
        <v>136</v>
      </c>
      <c r="BT22" s="641"/>
      <c r="BU22" s="641"/>
      <c r="BV22" s="641"/>
      <c r="BW22" s="641"/>
      <c r="BX22" s="641"/>
      <c r="BY22" s="641"/>
      <c r="BZ22" s="641"/>
      <c r="CA22" s="641"/>
      <c r="CB22" s="684"/>
      <c r="CD22" s="744" t="s">
        <v>280</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c r="B23" s="637" t="s">
        <v>281</v>
      </c>
      <c r="C23" s="638"/>
      <c r="D23" s="638"/>
      <c r="E23" s="638"/>
      <c r="F23" s="638"/>
      <c r="G23" s="638"/>
      <c r="H23" s="638"/>
      <c r="I23" s="638"/>
      <c r="J23" s="638"/>
      <c r="K23" s="638"/>
      <c r="L23" s="638"/>
      <c r="M23" s="638"/>
      <c r="N23" s="638"/>
      <c r="O23" s="638"/>
      <c r="P23" s="638"/>
      <c r="Q23" s="639"/>
      <c r="R23" s="640">
        <v>2140682</v>
      </c>
      <c r="S23" s="641"/>
      <c r="T23" s="641"/>
      <c r="U23" s="641"/>
      <c r="V23" s="641"/>
      <c r="W23" s="641"/>
      <c r="X23" s="641"/>
      <c r="Y23" s="642"/>
      <c r="Z23" s="677">
        <v>21.7</v>
      </c>
      <c r="AA23" s="677"/>
      <c r="AB23" s="677"/>
      <c r="AC23" s="677"/>
      <c r="AD23" s="678">
        <v>2140682</v>
      </c>
      <c r="AE23" s="678"/>
      <c r="AF23" s="678"/>
      <c r="AG23" s="678"/>
      <c r="AH23" s="678"/>
      <c r="AI23" s="678"/>
      <c r="AJ23" s="678"/>
      <c r="AK23" s="678"/>
      <c r="AL23" s="643">
        <v>41.5</v>
      </c>
      <c r="AM23" s="644"/>
      <c r="AN23" s="644"/>
      <c r="AO23" s="679"/>
      <c r="AP23" s="734" t="s">
        <v>282</v>
      </c>
      <c r="AQ23" s="742"/>
      <c r="AR23" s="742"/>
      <c r="AS23" s="742"/>
      <c r="AT23" s="742"/>
      <c r="AU23" s="742"/>
      <c r="AV23" s="742"/>
      <c r="AW23" s="742"/>
      <c r="AX23" s="742"/>
      <c r="AY23" s="742"/>
      <c r="AZ23" s="742"/>
      <c r="BA23" s="742"/>
      <c r="BB23" s="742"/>
      <c r="BC23" s="742"/>
      <c r="BD23" s="742"/>
      <c r="BE23" s="742"/>
      <c r="BF23" s="736"/>
      <c r="BG23" s="640" t="s">
        <v>243</v>
      </c>
      <c r="BH23" s="641"/>
      <c r="BI23" s="641"/>
      <c r="BJ23" s="641"/>
      <c r="BK23" s="641"/>
      <c r="BL23" s="641"/>
      <c r="BM23" s="641"/>
      <c r="BN23" s="642"/>
      <c r="BO23" s="677" t="s">
        <v>137</v>
      </c>
      <c r="BP23" s="677"/>
      <c r="BQ23" s="677"/>
      <c r="BR23" s="677"/>
      <c r="BS23" s="646" t="s">
        <v>136</v>
      </c>
      <c r="BT23" s="641"/>
      <c r="BU23" s="641"/>
      <c r="BV23" s="641"/>
      <c r="BW23" s="641"/>
      <c r="BX23" s="641"/>
      <c r="BY23" s="641"/>
      <c r="BZ23" s="641"/>
      <c r="CA23" s="641"/>
      <c r="CB23" s="684"/>
      <c r="CD23" s="744" t="s">
        <v>221</v>
      </c>
      <c r="CE23" s="745"/>
      <c r="CF23" s="745"/>
      <c r="CG23" s="745"/>
      <c r="CH23" s="745"/>
      <c r="CI23" s="745"/>
      <c r="CJ23" s="745"/>
      <c r="CK23" s="745"/>
      <c r="CL23" s="745"/>
      <c r="CM23" s="745"/>
      <c r="CN23" s="745"/>
      <c r="CO23" s="745"/>
      <c r="CP23" s="745"/>
      <c r="CQ23" s="746"/>
      <c r="CR23" s="744" t="s">
        <v>283</v>
      </c>
      <c r="CS23" s="745"/>
      <c r="CT23" s="745"/>
      <c r="CU23" s="745"/>
      <c r="CV23" s="745"/>
      <c r="CW23" s="745"/>
      <c r="CX23" s="745"/>
      <c r="CY23" s="746"/>
      <c r="CZ23" s="744" t="s">
        <v>284</v>
      </c>
      <c r="DA23" s="745"/>
      <c r="DB23" s="745"/>
      <c r="DC23" s="746"/>
      <c r="DD23" s="744" t="s">
        <v>285</v>
      </c>
      <c r="DE23" s="745"/>
      <c r="DF23" s="745"/>
      <c r="DG23" s="745"/>
      <c r="DH23" s="745"/>
      <c r="DI23" s="745"/>
      <c r="DJ23" s="745"/>
      <c r="DK23" s="746"/>
      <c r="DL23" s="753" t="s">
        <v>286</v>
      </c>
      <c r="DM23" s="754"/>
      <c r="DN23" s="754"/>
      <c r="DO23" s="754"/>
      <c r="DP23" s="754"/>
      <c r="DQ23" s="754"/>
      <c r="DR23" s="754"/>
      <c r="DS23" s="754"/>
      <c r="DT23" s="754"/>
      <c r="DU23" s="754"/>
      <c r="DV23" s="755"/>
      <c r="DW23" s="744" t="s">
        <v>287</v>
      </c>
      <c r="DX23" s="745"/>
      <c r="DY23" s="745"/>
      <c r="DZ23" s="745"/>
      <c r="EA23" s="745"/>
      <c r="EB23" s="745"/>
      <c r="EC23" s="746"/>
    </row>
    <row r="24" spans="2:133" ht="11.25" customHeight="1">
      <c r="B24" s="637" t="s">
        <v>288</v>
      </c>
      <c r="C24" s="638"/>
      <c r="D24" s="638"/>
      <c r="E24" s="638"/>
      <c r="F24" s="638"/>
      <c r="G24" s="638"/>
      <c r="H24" s="638"/>
      <c r="I24" s="638"/>
      <c r="J24" s="638"/>
      <c r="K24" s="638"/>
      <c r="L24" s="638"/>
      <c r="M24" s="638"/>
      <c r="N24" s="638"/>
      <c r="O24" s="638"/>
      <c r="P24" s="638"/>
      <c r="Q24" s="639"/>
      <c r="R24" s="640">
        <v>264574</v>
      </c>
      <c r="S24" s="641"/>
      <c r="T24" s="641"/>
      <c r="U24" s="641"/>
      <c r="V24" s="641"/>
      <c r="W24" s="641"/>
      <c r="X24" s="641"/>
      <c r="Y24" s="642"/>
      <c r="Z24" s="677">
        <v>2.7</v>
      </c>
      <c r="AA24" s="677"/>
      <c r="AB24" s="677"/>
      <c r="AC24" s="677"/>
      <c r="AD24" s="678" t="s">
        <v>243</v>
      </c>
      <c r="AE24" s="678"/>
      <c r="AF24" s="678"/>
      <c r="AG24" s="678"/>
      <c r="AH24" s="678"/>
      <c r="AI24" s="678"/>
      <c r="AJ24" s="678"/>
      <c r="AK24" s="678"/>
      <c r="AL24" s="643" t="s">
        <v>136</v>
      </c>
      <c r="AM24" s="644"/>
      <c r="AN24" s="644"/>
      <c r="AO24" s="679"/>
      <c r="AP24" s="734" t="s">
        <v>289</v>
      </c>
      <c r="AQ24" s="742"/>
      <c r="AR24" s="742"/>
      <c r="AS24" s="742"/>
      <c r="AT24" s="742"/>
      <c r="AU24" s="742"/>
      <c r="AV24" s="742"/>
      <c r="AW24" s="742"/>
      <c r="AX24" s="742"/>
      <c r="AY24" s="742"/>
      <c r="AZ24" s="742"/>
      <c r="BA24" s="742"/>
      <c r="BB24" s="742"/>
      <c r="BC24" s="742"/>
      <c r="BD24" s="742"/>
      <c r="BE24" s="742"/>
      <c r="BF24" s="736"/>
      <c r="BG24" s="640" t="s">
        <v>136</v>
      </c>
      <c r="BH24" s="641"/>
      <c r="BI24" s="641"/>
      <c r="BJ24" s="641"/>
      <c r="BK24" s="641"/>
      <c r="BL24" s="641"/>
      <c r="BM24" s="641"/>
      <c r="BN24" s="642"/>
      <c r="BO24" s="677" t="s">
        <v>136</v>
      </c>
      <c r="BP24" s="677"/>
      <c r="BQ24" s="677"/>
      <c r="BR24" s="677"/>
      <c r="BS24" s="646" t="s">
        <v>136</v>
      </c>
      <c r="BT24" s="641"/>
      <c r="BU24" s="641"/>
      <c r="BV24" s="641"/>
      <c r="BW24" s="641"/>
      <c r="BX24" s="641"/>
      <c r="BY24" s="641"/>
      <c r="BZ24" s="641"/>
      <c r="CA24" s="641"/>
      <c r="CB24" s="684"/>
      <c r="CD24" s="698" t="s">
        <v>290</v>
      </c>
      <c r="CE24" s="699"/>
      <c r="CF24" s="699"/>
      <c r="CG24" s="699"/>
      <c r="CH24" s="699"/>
      <c r="CI24" s="699"/>
      <c r="CJ24" s="699"/>
      <c r="CK24" s="699"/>
      <c r="CL24" s="699"/>
      <c r="CM24" s="699"/>
      <c r="CN24" s="699"/>
      <c r="CO24" s="699"/>
      <c r="CP24" s="699"/>
      <c r="CQ24" s="700"/>
      <c r="CR24" s="695">
        <v>3041391</v>
      </c>
      <c r="CS24" s="696"/>
      <c r="CT24" s="696"/>
      <c r="CU24" s="696"/>
      <c r="CV24" s="696"/>
      <c r="CW24" s="696"/>
      <c r="CX24" s="696"/>
      <c r="CY24" s="739"/>
      <c r="CZ24" s="740">
        <v>32.9</v>
      </c>
      <c r="DA24" s="711"/>
      <c r="DB24" s="711"/>
      <c r="DC24" s="743"/>
      <c r="DD24" s="738">
        <v>2281254</v>
      </c>
      <c r="DE24" s="696"/>
      <c r="DF24" s="696"/>
      <c r="DG24" s="696"/>
      <c r="DH24" s="696"/>
      <c r="DI24" s="696"/>
      <c r="DJ24" s="696"/>
      <c r="DK24" s="739"/>
      <c r="DL24" s="738">
        <v>2276857</v>
      </c>
      <c r="DM24" s="696"/>
      <c r="DN24" s="696"/>
      <c r="DO24" s="696"/>
      <c r="DP24" s="696"/>
      <c r="DQ24" s="696"/>
      <c r="DR24" s="696"/>
      <c r="DS24" s="696"/>
      <c r="DT24" s="696"/>
      <c r="DU24" s="696"/>
      <c r="DV24" s="739"/>
      <c r="DW24" s="740">
        <v>42.7</v>
      </c>
      <c r="DX24" s="711"/>
      <c r="DY24" s="711"/>
      <c r="DZ24" s="711"/>
      <c r="EA24" s="711"/>
      <c r="EB24" s="711"/>
      <c r="EC24" s="741"/>
    </row>
    <row r="25" spans="2:133" ht="11.25" customHeight="1">
      <c r="B25" s="637" t="s">
        <v>291</v>
      </c>
      <c r="C25" s="638"/>
      <c r="D25" s="638"/>
      <c r="E25" s="638"/>
      <c r="F25" s="638"/>
      <c r="G25" s="638"/>
      <c r="H25" s="638"/>
      <c r="I25" s="638"/>
      <c r="J25" s="638"/>
      <c r="K25" s="638"/>
      <c r="L25" s="638"/>
      <c r="M25" s="638"/>
      <c r="N25" s="638"/>
      <c r="O25" s="638"/>
      <c r="P25" s="638"/>
      <c r="Q25" s="639"/>
      <c r="R25" s="640" t="s">
        <v>243</v>
      </c>
      <c r="S25" s="641"/>
      <c r="T25" s="641"/>
      <c r="U25" s="641"/>
      <c r="V25" s="641"/>
      <c r="W25" s="641"/>
      <c r="X25" s="641"/>
      <c r="Y25" s="642"/>
      <c r="Z25" s="677" t="s">
        <v>243</v>
      </c>
      <c r="AA25" s="677"/>
      <c r="AB25" s="677"/>
      <c r="AC25" s="677"/>
      <c r="AD25" s="678" t="s">
        <v>136</v>
      </c>
      <c r="AE25" s="678"/>
      <c r="AF25" s="678"/>
      <c r="AG25" s="678"/>
      <c r="AH25" s="678"/>
      <c r="AI25" s="678"/>
      <c r="AJ25" s="678"/>
      <c r="AK25" s="678"/>
      <c r="AL25" s="643" t="s">
        <v>137</v>
      </c>
      <c r="AM25" s="644"/>
      <c r="AN25" s="644"/>
      <c r="AO25" s="679"/>
      <c r="AP25" s="734" t="s">
        <v>292</v>
      </c>
      <c r="AQ25" s="742"/>
      <c r="AR25" s="742"/>
      <c r="AS25" s="742"/>
      <c r="AT25" s="742"/>
      <c r="AU25" s="742"/>
      <c r="AV25" s="742"/>
      <c r="AW25" s="742"/>
      <c r="AX25" s="742"/>
      <c r="AY25" s="742"/>
      <c r="AZ25" s="742"/>
      <c r="BA25" s="742"/>
      <c r="BB25" s="742"/>
      <c r="BC25" s="742"/>
      <c r="BD25" s="742"/>
      <c r="BE25" s="742"/>
      <c r="BF25" s="736"/>
      <c r="BG25" s="640" t="s">
        <v>243</v>
      </c>
      <c r="BH25" s="641"/>
      <c r="BI25" s="641"/>
      <c r="BJ25" s="641"/>
      <c r="BK25" s="641"/>
      <c r="BL25" s="641"/>
      <c r="BM25" s="641"/>
      <c r="BN25" s="642"/>
      <c r="BO25" s="677" t="s">
        <v>137</v>
      </c>
      <c r="BP25" s="677"/>
      <c r="BQ25" s="677"/>
      <c r="BR25" s="677"/>
      <c r="BS25" s="646" t="s">
        <v>137</v>
      </c>
      <c r="BT25" s="641"/>
      <c r="BU25" s="641"/>
      <c r="BV25" s="641"/>
      <c r="BW25" s="641"/>
      <c r="BX25" s="641"/>
      <c r="BY25" s="641"/>
      <c r="BZ25" s="641"/>
      <c r="CA25" s="641"/>
      <c r="CB25" s="684"/>
      <c r="CD25" s="673" t="s">
        <v>293</v>
      </c>
      <c r="CE25" s="674"/>
      <c r="CF25" s="674"/>
      <c r="CG25" s="674"/>
      <c r="CH25" s="674"/>
      <c r="CI25" s="674"/>
      <c r="CJ25" s="674"/>
      <c r="CK25" s="674"/>
      <c r="CL25" s="674"/>
      <c r="CM25" s="674"/>
      <c r="CN25" s="674"/>
      <c r="CO25" s="674"/>
      <c r="CP25" s="674"/>
      <c r="CQ25" s="675"/>
      <c r="CR25" s="640">
        <v>1476388</v>
      </c>
      <c r="CS25" s="659"/>
      <c r="CT25" s="659"/>
      <c r="CU25" s="659"/>
      <c r="CV25" s="659"/>
      <c r="CW25" s="659"/>
      <c r="CX25" s="659"/>
      <c r="CY25" s="660"/>
      <c r="CZ25" s="643">
        <v>16</v>
      </c>
      <c r="DA25" s="661"/>
      <c r="DB25" s="661"/>
      <c r="DC25" s="662"/>
      <c r="DD25" s="646">
        <v>1164367</v>
      </c>
      <c r="DE25" s="659"/>
      <c r="DF25" s="659"/>
      <c r="DG25" s="659"/>
      <c r="DH25" s="659"/>
      <c r="DI25" s="659"/>
      <c r="DJ25" s="659"/>
      <c r="DK25" s="660"/>
      <c r="DL25" s="646">
        <v>1160080</v>
      </c>
      <c r="DM25" s="659"/>
      <c r="DN25" s="659"/>
      <c r="DO25" s="659"/>
      <c r="DP25" s="659"/>
      <c r="DQ25" s="659"/>
      <c r="DR25" s="659"/>
      <c r="DS25" s="659"/>
      <c r="DT25" s="659"/>
      <c r="DU25" s="659"/>
      <c r="DV25" s="660"/>
      <c r="DW25" s="643">
        <v>21.7</v>
      </c>
      <c r="DX25" s="661"/>
      <c r="DY25" s="661"/>
      <c r="DZ25" s="661"/>
      <c r="EA25" s="661"/>
      <c r="EB25" s="661"/>
      <c r="EC25" s="676"/>
    </row>
    <row r="26" spans="2:133" ht="11.25" customHeight="1">
      <c r="B26" s="637" t="s">
        <v>294</v>
      </c>
      <c r="C26" s="638"/>
      <c r="D26" s="638"/>
      <c r="E26" s="638"/>
      <c r="F26" s="638"/>
      <c r="G26" s="638"/>
      <c r="H26" s="638"/>
      <c r="I26" s="638"/>
      <c r="J26" s="638"/>
      <c r="K26" s="638"/>
      <c r="L26" s="638"/>
      <c r="M26" s="638"/>
      <c r="N26" s="638"/>
      <c r="O26" s="638"/>
      <c r="P26" s="638"/>
      <c r="Q26" s="639"/>
      <c r="R26" s="640">
        <v>5735026</v>
      </c>
      <c r="S26" s="641"/>
      <c r="T26" s="641"/>
      <c r="U26" s="641"/>
      <c r="V26" s="641"/>
      <c r="W26" s="641"/>
      <c r="X26" s="641"/>
      <c r="Y26" s="642"/>
      <c r="Z26" s="677">
        <v>58.1</v>
      </c>
      <c r="AA26" s="677"/>
      <c r="AB26" s="677"/>
      <c r="AC26" s="677"/>
      <c r="AD26" s="678">
        <v>5139338</v>
      </c>
      <c r="AE26" s="678"/>
      <c r="AF26" s="678"/>
      <c r="AG26" s="678"/>
      <c r="AH26" s="678"/>
      <c r="AI26" s="678"/>
      <c r="AJ26" s="678"/>
      <c r="AK26" s="678"/>
      <c r="AL26" s="643">
        <v>99.6</v>
      </c>
      <c r="AM26" s="644"/>
      <c r="AN26" s="644"/>
      <c r="AO26" s="679"/>
      <c r="AP26" s="734" t="s">
        <v>295</v>
      </c>
      <c r="AQ26" s="735"/>
      <c r="AR26" s="735"/>
      <c r="AS26" s="735"/>
      <c r="AT26" s="735"/>
      <c r="AU26" s="735"/>
      <c r="AV26" s="735"/>
      <c r="AW26" s="735"/>
      <c r="AX26" s="735"/>
      <c r="AY26" s="735"/>
      <c r="AZ26" s="735"/>
      <c r="BA26" s="735"/>
      <c r="BB26" s="735"/>
      <c r="BC26" s="735"/>
      <c r="BD26" s="735"/>
      <c r="BE26" s="735"/>
      <c r="BF26" s="736"/>
      <c r="BG26" s="640" t="s">
        <v>243</v>
      </c>
      <c r="BH26" s="641"/>
      <c r="BI26" s="641"/>
      <c r="BJ26" s="641"/>
      <c r="BK26" s="641"/>
      <c r="BL26" s="641"/>
      <c r="BM26" s="641"/>
      <c r="BN26" s="642"/>
      <c r="BO26" s="677" t="s">
        <v>137</v>
      </c>
      <c r="BP26" s="677"/>
      <c r="BQ26" s="677"/>
      <c r="BR26" s="677"/>
      <c r="BS26" s="646" t="s">
        <v>136</v>
      </c>
      <c r="BT26" s="641"/>
      <c r="BU26" s="641"/>
      <c r="BV26" s="641"/>
      <c r="BW26" s="641"/>
      <c r="BX26" s="641"/>
      <c r="BY26" s="641"/>
      <c r="BZ26" s="641"/>
      <c r="CA26" s="641"/>
      <c r="CB26" s="684"/>
      <c r="CD26" s="673" t="s">
        <v>296</v>
      </c>
      <c r="CE26" s="674"/>
      <c r="CF26" s="674"/>
      <c r="CG26" s="674"/>
      <c r="CH26" s="674"/>
      <c r="CI26" s="674"/>
      <c r="CJ26" s="674"/>
      <c r="CK26" s="674"/>
      <c r="CL26" s="674"/>
      <c r="CM26" s="674"/>
      <c r="CN26" s="674"/>
      <c r="CO26" s="674"/>
      <c r="CP26" s="674"/>
      <c r="CQ26" s="675"/>
      <c r="CR26" s="640">
        <v>838194</v>
      </c>
      <c r="CS26" s="641"/>
      <c r="CT26" s="641"/>
      <c r="CU26" s="641"/>
      <c r="CV26" s="641"/>
      <c r="CW26" s="641"/>
      <c r="CX26" s="641"/>
      <c r="CY26" s="642"/>
      <c r="CZ26" s="643">
        <v>9.1</v>
      </c>
      <c r="DA26" s="661"/>
      <c r="DB26" s="661"/>
      <c r="DC26" s="662"/>
      <c r="DD26" s="646">
        <v>589799</v>
      </c>
      <c r="DE26" s="641"/>
      <c r="DF26" s="641"/>
      <c r="DG26" s="641"/>
      <c r="DH26" s="641"/>
      <c r="DI26" s="641"/>
      <c r="DJ26" s="641"/>
      <c r="DK26" s="642"/>
      <c r="DL26" s="646" t="s">
        <v>243</v>
      </c>
      <c r="DM26" s="641"/>
      <c r="DN26" s="641"/>
      <c r="DO26" s="641"/>
      <c r="DP26" s="641"/>
      <c r="DQ26" s="641"/>
      <c r="DR26" s="641"/>
      <c r="DS26" s="641"/>
      <c r="DT26" s="641"/>
      <c r="DU26" s="641"/>
      <c r="DV26" s="642"/>
      <c r="DW26" s="643" t="s">
        <v>136</v>
      </c>
      <c r="DX26" s="661"/>
      <c r="DY26" s="661"/>
      <c r="DZ26" s="661"/>
      <c r="EA26" s="661"/>
      <c r="EB26" s="661"/>
      <c r="EC26" s="676"/>
    </row>
    <row r="27" spans="2:133" ht="11.25" customHeight="1">
      <c r="B27" s="637" t="s">
        <v>297</v>
      </c>
      <c r="C27" s="638"/>
      <c r="D27" s="638"/>
      <c r="E27" s="638"/>
      <c r="F27" s="638"/>
      <c r="G27" s="638"/>
      <c r="H27" s="638"/>
      <c r="I27" s="638"/>
      <c r="J27" s="638"/>
      <c r="K27" s="638"/>
      <c r="L27" s="638"/>
      <c r="M27" s="638"/>
      <c r="N27" s="638"/>
      <c r="O27" s="638"/>
      <c r="P27" s="638"/>
      <c r="Q27" s="639"/>
      <c r="R27" s="640">
        <v>1125</v>
      </c>
      <c r="S27" s="641"/>
      <c r="T27" s="641"/>
      <c r="U27" s="641"/>
      <c r="V27" s="641"/>
      <c r="W27" s="641"/>
      <c r="X27" s="641"/>
      <c r="Y27" s="642"/>
      <c r="Z27" s="677">
        <v>0</v>
      </c>
      <c r="AA27" s="677"/>
      <c r="AB27" s="677"/>
      <c r="AC27" s="677"/>
      <c r="AD27" s="678">
        <v>1125</v>
      </c>
      <c r="AE27" s="678"/>
      <c r="AF27" s="678"/>
      <c r="AG27" s="678"/>
      <c r="AH27" s="678"/>
      <c r="AI27" s="678"/>
      <c r="AJ27" s="678"/>
      <c r="AK27" s="678"/>
      <c r="AL27" s="643">
        <v>0</v>
      </c>
      <c r="AM27" s="644"/>
      <c r="AN27" s="644"/>
      <c r="AO27" s="679"/>
      <c r="AP27" s="637" t="s">
        <v>298</v>
      </c>
      <c r="AQ27" s="638"/>
      <c r="AR27" s="638"/>
      <c r="AS27" s="638"/>
      <c r="AT27" s="638"/>
      <c r="AU27" s="638"/>
      <c r="AV27" s="638"/>
      <c r="AW27" s="638"/>
      <c r="AX27" s="638"/>
      <c r="AY27" s="638"/>
      <c r="AZ27" s="638"/>
      <c r="BA27" s="638"/>
      <c r="BB27" s="638"/>
      <c r="BC27" s="638"/>
      <c r="BD27" s="638"/>
      <c r="BE27" s="638"/>
      <c r="BF27" s="639"/>
      <c r="BG27" s="640">
        <v>3038025</v>
      </c>
      <c r="BH27" s="641"/>
      <c r="BI27" s="641"/>
      <c r="BJ27" s="641"/>
      <c r="BK27" s="641"/>
      <c r="BL27" s="641"/>
      <c r="BM27" s="641"/>
      <c r="BN27" s="642"/>
      <c r="BO27" s="677">
        <v>100</v>
      </c>
      <c r="BP27" s="677"/>
      <c r="BQ27" s="677"/>
      <c r="BR27" s="677"/>
      <c r="BS27" s="646" t="s">
        <v>137</v>
      </c>
      <c r="BT27" s="641"/>
      <c r="BU27" s="641"/>
      <c r="BV27" s="641"/>
      <c r="BW27" s="641"/>
      <c r="BX27" s="641"/>
      <c r="BY27" s="641"/>
      <c r="BZ27" s="641"/>
      <c r="CA27" s="641"/>
      <c r="CB27" s="684"/>
      <c r="CD27" s="673" t="s">
        <v>299</v>
      </c>
      <c r="CE27" s="674"/>
      <c r="CF27" s="674"/>
      <c r="CG27" s="674"/>
      <c r="CH27" s="674"/>
      <c r="CI27" s="674"/>
      <c r="CJ27" s="674"/>
      <c r="CK27" s="674"/>
      <c r="CL27" s="674"/>
      <c r="CM27" s="674"/>
      <c r="CN27" s="674"/>
      <c r="CO27" s="674"/>
      <c r="CP27" s="674"/>
      <c r="CQ27" s="675"/>
      <c r="CR27" s="640">
        <v>622555</v>
      </c>
      <c r="CS27" s="659"/>
      <c r="CT27" s="659"/>
      <c r="CU27" s="659"/>
      <c r="CV27" s="659"/>
      <c r="CW27" s="659"/>
      <c r="CX27" s="659"/>
      <c r="CY27" s="660"/>
      <c r="CZ27" s="643">
        <v>6.7</v>
      </c>
      <c r="DA27" s="661"/>
      <c r="DB27" s="661"/>
      <c r="DC27" s="662"/>
      <c r="DD27" s="646">
        <v>201023</v>
      </c>
      <c r="DE27" s="659"/>
      <c r="DF27" s="659"/>
      <c r="DG27" s="659"/>
      <c r="DH27" s="659"/>
      <c r="DI27" s="659"/>
      <c r="DJ27" s="659"/>
      <c r="DK27" s="660"/>
      <c r="DL27" s="646">
        <v>200913</v>
      </c>
      <c r="DM27" s="659"/>
      <c r="DN27" s="659"/>
      <c r="DO27" s="659"/>
      <c r="DP27" s="659"/>
      <c r="DQ27" s="659"/>
      <c r="DR27" s="659"/>
      <c r="DS27" s="659"/>
      <c r="DT27" s="659"/>
      <c r="DU27" s="659"/>
      <c r="DV27" s="660"/>
      <c r="DW27" s="643">
        <v>3.8</v>
      </c>
      <c r="DX27" s="661"/>
      <c r="DY27" s="661"/>
      <c r="DZ27" s="661"/>
      <c r="EA27" s="661"/>
      <c r="EB27" s="661"/>
      <c r="EC27" s="676"/>
    </row>
    <row r="28" spans="2:133" ht="11.25" customHeight="1">
      <c r="B28" s="637" t="s">
        <v>300</v>
      </c>
      <c r="C28" s="638"/>
      <c r="D28" s="638"/>
      <c r="E28" s="638"/>
      <c r="F28" s="638"/>
      <c r="G28" s="638"/>
      <c r="H28" s="638"/>
      <c r="I28" s="638"/>
      <c r="J28" s="638"/>
      <c r="K28" s="638"/>
      <c r="L28" s="638"/>
      <c r="M28" s="638"/>
      <c r="N28" s="638"/>
      <c r="O28" s="638"/>
      <c r="P28" s="638"/>
      <c r="Q28" s="639"/>
      <c r="R28" s="640">
        <v>25095</v>
      </c>
      <c r="S28" s="641"/>
      <c r="T28" s="641"/>
      <c r="U28" s="641"/>
      <c r="V28" s="641"/>
      <c r="W28" s="641"/>
      <c r="X28" s="641"/>
      <c r="Y28" s="642"/>
      <c r="Z28" s="677">
        <v>0.3</v>
      </c>
      <c r="AA28" s="677"/>
      <c r="AB28" s="677"/>
      <c r="AC28" s="677"/>
      <c r="AD28" s="678" t="s">
        <v>243</v>
      </c>
      <c r="AE28" s="678"/>
      <c r="AF28" s="678"/>
      <c r="AG28" s="678"/>
      <c r="AH28" s="678"/>
      <c r="AI28" s="678"/>
      <c r="AJ28" s="678"/>
      <c r="AK28" s="678"/>
      <c r="AL28" s="643" t="s">
        <v>243</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301</v>
      </c>
      <c r="CE28" s="674"/>
      <c r="CF28" s="674"/>
      <c r="CG28" s="674"/>
      <c r="CH28" s="674"/>
      <c r="CI28" s="674"/>
      <c r="CJ28" s="674"/>
      <c r="CK28" s="674"/>
      <c r="CL28" s="674"/>
      <c r="CM28" s="674"/>
      <c r="CN28" s="674"/>
      <c r="CO28" s="674"/>
      <c r="CP28" s="674"/>
      <c r="CQ28" s="675"/>
      <c r="CR28" s="640">
        <v>942448</v>
      </c>
      <c r="CS28" s="641"/>
      <c r="CT28" s="641"/>
      <c r="CU28" s="641"/>
      <c r="CV28" s="641"/>
      <c r="CW28" s="641"/>
      <c r="CX28" s="641"/>
      <c r="CY28" s="642"/>
      <c r="CZ28" s="643">
        <v>10.199999999999999</v>
      </c>
      <c r="DA28" s="661"/>
      <c r="DB28" s="661"/>
      <c r="DC28" s="662"/>
      <c r="DD28" s="646">
        <v>915864</v>
      </c>
      <c r="DE28" s="641"/>
      <c r="DF28" s="641"/>
      <c r="DG28" s="641"/>
      <c r="DH28" s="641"/>
      <c r="DI28" s="641"/>
      <c r="DJ28" s="641"/>
      <c r="DK28" s="642"/>
      <c r="DL28" s="646">
        <v>915864</v>
      </c>
      <c r="DM28" s="641"/>
      <c r="DN28" s="641"/>
      <c r="DO28" s="641"/>
      <c r="DP28" s="641"/>
      <c r="DQ28" s="641"/>
      <c r="DR28" s="641"/>
      <c r="DS28" s="641"/>
      <c r="DT28" s="641"/>
      <c r="DU28" s="641"/>
      <c r="DV28" s="642"/>
      <c r="DW28" s="643">
        <v>17.2</v>
      </c>
      <c r="DX28" s="661"/>
      <c r="DY28" s="661"/>
      <c r="DZ28" s="661"/>
      <c r="EA28" s="661"/>
      <c r="EB28" s="661"/>
      <c r="EC28" s="676"/>
    </row>
    <row r="29" spans="2:133" ht="11.25" customHeight="1">
      <c r="B29" s="637" t="s">
        <v>302</v>
      </c>
      <c r="C29" s="638"/>
      <c r="D29" s="638"/>
      <c r="E29" s="638"/>
      <c r="F29" s="638"/>
      <c r="G29" s="638"/>
      <c r="H29" s="638"/>
      <c r="I29" s="638"/>
      <c r="J29" s="638"/>
      <c r="K29" s="638"/>
      <c r="L29" s="638"/>
      <c r="M29" s="638"/>
      <c r="N29" s="638"/>
      <c r="O29" s="638"/>
      <c r="P29" s="638"/>
      <c r="Q29" s="639"/>
      <c r="R29" s="640">
        <v>91317</v>
      </c>
      <c r="S29" s="641"/>
      <c r="T29" s="641"/>
      <c r="U29" s="641"/>
      <c r="V29" s="641"/>
      <c r="W29" s="641"/>
      <c r="X29" s="641"/>
      <c r="Y29" s="642"/>
      <c r="Z29" s="677">
        <v>0.9</v>
      </c>
      <c r="AA29" s="677"/>
      <c r="AB29" s="677"/>
      <c r="AC29" s="677"/>
      <c r="AD29" s="678">
        <v>8833</v>
      </c>
      <c r="AE29" s="678"/>
      <c r="AF29" s="678"/>
      <c r="AG29" s="678"/>
      <c r="AH29" s="678"/>
      <c r="AI29" s="678"/>
      <c r="AJ29" s="678"/>
      <c r="AK29" s="678"/>
      <c r="AL29" s="643">
        <v>0.2</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8" t="s">
        <v>303</v>
      </c>
      <c r="CE29" s="729"/>
      <c r="CF29" s="673" t="s">
        <v>304</v>
      </c>
      <c r="CG29" s="674"/>
      <c r="CH29" s="674"/>
      <c r="CI29" s="674"/>
      <c r="CJ29" s="674"/>
      <c r="CK29" s="674"/>
      <c r="CL29" s="674"/>
      <c r="CM29" s="674"/>
      <c r="CN29" s="674"/>
      <c r="CO29" s="674"/>
      <c r="CP29" s="674"/>
      <c r="CQ29" s="675"/>
      <c r="CR29" s="640">
        <v>942448</v>
      </c>
      <c r="CS29" s="659"/>
      <c r="CT29" s="659"/>
      <c r="CU29" s="659"/>
      <c r="CV29" s="659"/>
      <c r="CW29" s="659"/>
      <c r="CX29" s="659"/>
      <c r="CY29" s="660"/>
      <c r="CZ29" s="643">
        <v>10.199999999999999</v>
      </c>
      <c r="DA29" s="661"/>
      <c r="DB29" s="661"/>
      <c r="DC29" s="662"/>
      <c r="DD29" s="646">
        <v>915864</v>
      </c>
      <c r="DE29" s="659"/>
      <c r="DF29" s="659"/>
      <c r="DG29" s="659"/>
      <c r="DH29" s="659"/>
      <c r="DI29" s="659"/>
      <c r="DJ29" s="659"/>
      <c r="DK29" s="660"/>
      <c r="DL29" s="646">
        <v>915864</v>
      </c>
      <c r="DM29" s="659"/>
      <c r="DN29" s="659"/>
      <c r="DO29" s="659"/>
      <c r="DP29" s="659"/>
      <c r="DQ29" s="659"/>
      <c r="DR29" s="659"/>
      <c r="DS29" s="659"/>
      <c r="DT29" s="659"/>
      <c r="DU29" s="659"/>
      <c r="DV29" s="660"/>
      <c r="DW29" s="643">
        <v>17.2</v>
      </c>
      <c r="DX29" s="661"/>
      <c r="DY29" s="661"/>
      <c r="DZ29" s="661"/>
      <c r="EA29" s="661"/>
      <c r="EB29" s="661"/>
      <c r="EC29" s="676"/>
    </row>
    <row r="30" spans="2:133" ht="11.25" customHeight="1">
      <c r="B30" s="637" t="s">
        <v>305</v>
      </c>
      <c r="C30" s="638"/>
      <c r="D30" s="638"/>
      <c r="E30" s="638"/>
      <c r="F30" s="638"/>
      <c r="G30" s="638"/>
      <c r="H30" s="638"/>
      <c r="I30" s="638"/>
      <c r="J30" s="638"/>
      <c r="K30" s="638"/>
      <c r="L30" s="638"/>
      <c r="M30" s="638"/>
      <c r="N30" s="638"/>
      <c r="O30" s="638"/>
      <c r="P30" s="638"/>
      <c r="Q30" s="639"/>
      <c r="R30" s="640">
        <v>15854</v>
      </c>
      <c r="S30" s="641"/>
      <c r="T30" s="641"/>
      <c r="U30" s="641"/>
      <c r="V30" s="641"/>
      <c r="W30" s="641"/>
      <c r="X30" s="641"/>
      <c r="Y30" s="642"/>
      <c r="Z30" s="677">
        <v>0.2</v>
      </c>
      <c r="AA30" s="677"/>
      <c r="AB30" s="677"/>
      <c r="AC30" s="677"/>
      <c r="AD30" s="678">
        <v>25</v>
      </c>
      <c r="AE30" s="678"/>
      <c r="AF30" s="678"/>
      <c r="AG30" s="678"/>
      <c r="AH30" s="678"/>
      <c r="AI30" s="678"/>
      <c r="AJ30" s="678"/>
      <c r="AK30" s="678"/>
      <c r="AL30" s="643">
        <v>0</v>
      </c>
      <c r="AM30" s="644"/>
      <c r="AN30" s="644"/>
      <c r="AO30" s="679"/>
      <c r="AP30" s="701" t="s">
        <v>221</v>
      </c>
      <c r="AQ30" s="702"/>
      <c r="AR30" s="702"/>
      <c r="AS30" s="702"/>
      <c r="AT30" s="702"/>
      <c r="AU30" s="702"/>
      <c r="AV30" s="702"/>
      <c r="AW30" s="702"/>
      <c r="AX30" s="702"/>
      <c r="AY30" s="702"/>
      <c r="AZ30" s="702"/>
      <c r="BA30" s="702"/>
      <c r="BB30" s="702"/>
      <c r="BC30" s="702"/>
      <c r="BD30" s="702"/>
      <c r="BE30" s="702"/>
      <c r="BF30" s="703"/>
      <c r="BG30" s="701" t="s">
        <v>306</v>
      </c>
      <c r="BH30" s="726"/>
      <c r="BI30" s="726"/>
      <c r="BJ30" s="726"/>
      <c r="BK30" s="726"/>
      <c r="BL30" s="726"/>
      <c r="BM30" s="726"/>
      <c r="BN30" s="726"/>
      <c r="BO30" s="726"/>
      <c r="BP30" s="726"/>
      <c r="BQ30" s="727"/>
      <c r="BR30" s="701" t="s">
        <v>307</v>
      </c>
      <c r="BS30" s="726"/>
      <c r="BT30" s="726"/>
      <c r="BU30" s="726"/>
      <c r="BV30" s="726"/>
      <c r="BW30" s="726"/>
      <c r="BX30" s="726"/>
      <c r="BY30" s="726"/>
      <c r="BZ30" s="726"/>
      <c r="CA30" s="726"/>
      <c r="CB30" s="727"/>
      <c r="CD30" s="730"/>
      <c r="CE30" s="731"/>
      <c r="CF30" s="673" t="s">
        <v>308</v>
      </c>
      <c r="CG30" s="674"/>
      <c r="CH30" s="674"/>
      <c r="CI30" s="674"/>
      <c r="CJ30" s="674"/>
      <c r="CK30" s="674"/>
      <c r="CL30" s="674"/>
      <c r="CM30" s="674"/>
      <c r="CN30" s="674"/>
      <c r="CO30" s="674"/>
      <c r="CP30" s="674"/>
      <c r="CQ30" s="675"/>
      <c r="CR30" s="640">
        <v>875741</v>
      </c>
      <c r="CS30" s="641"/>
      <c r="CT30" s="641"/>
      <c r="CU30" s="641"/>
      <c r="CV30" s="641"/>
      <c r="CW30" s="641"/>
      <c r="CX30" s="641"/>
      <c r="CY30" s="642"/>
      <c r="CZ30" s="643">
        <v>9.5</v>
      </c>
      <c r="DA30" s="661"/>
      <c r="DB30" s="661"/>
      <c r="DC30" s="662"/>
      <c r="DD30" s="646">
        <v>852214</v>
      </c>
      <c r="DE30" s="641"/>
      <c r="DF30" s="641"/>
      <c r="DG30" s="641"/>
      <c r="DH30" s="641"/>
      <c r="DI30" s="641"/>
      <c r="DJ30" s="641"/>
      <c r="DK30" s="642"/>
      <c r="DL30" s="646">
        <v>852214</v>
      </c>
      <c r="DM30" s="641"/>
      <c r="DN30" s="641"/>
      <c r="DO30" s="641"/>
      <c r="DP30" s="641"/>
      <c r="DQ30" s="641"/>
      <c r="DR30" s="641"/>
      <c r="DS30" s="641"/>
      <c r="DT30" s="641"/>
      <c r="DU30" s="641"/>
      <c r="DV30" s="642"/>
      <c r="DW30" s="643">
        <v>16</v>
      </c>
      <c r="DX30" s="661"/>
      <c r="DY30" s="661"/>
      <c r="DZ30" s="661"/>
      <c r="EA30" s="661"/>
      <c r="EB30" s="661"/>
      <c r="EC30" s="676"/>
    </row>
    <row r="31" spans="2:133" ht="11.25" customHeight="1">
      <c r="B31" s="637" t="s">
        <v>309</v>
      </c>
      <c r="C31" s="638"/>
      <c r="D31" s="638"/>
      <c r="E31" s="638"/>
      <c r="F31" s="638"/>
      <c r="G31" s="638"/>
      <c r="H31" s="638"/>
      <c r="I31" s="638"/>
      <c r="J31" s="638"/>
      <c r="K31" s="638"/>
      <c r="L31" s="638"/>
      <c r="M31" s="638"/>
      <c r="N31" s="638"/>
      <c r="O31" s="638"/>
      <c r="P31" s="638"/>
      <c r="Q31" s="639"/>
      <c r="R31" s="640">
        <v>835654</v>
      </c>
      <c r="S31" s="641"/>
      <c r="T31" s="641"/>
      <c r="U31" s="641"/>
      <c r="V31" s="641"/>
      <c r="W31" s="641"/>
      <c r="X31" s="641"/>
      <c r="Y31" s="642"/>
      <c r="Z31" s="677">
        <v>8.5</v>
      </c>
      <c r="AA31" s="677"/>
      <c r="AB31" s="677"/>
      <c r="AC31" s="677"/>
      <c r="AD31" s="678" t="s">
        <v>136</v>
      </c>
      <c r="AE31" s="678"/>
      <c r="AF31" s="678"/>
      <c r="AG31" s="678"/>
      <c r="AH31" s="678"/>
      <c r="AI31" s="678"/>
      <c r="AJ31" s="678"/>
      <c r="AK31" s="678"/>
      <c r="AL31" s="643" t="s">
        <v>137</v>
      </c>
      <c r="AM31" s="644"/>
      <c r="AN31" s="644"/>
      <c r="AO31" s="679"/>
      <c r="AP31" s="714" t="s">
        <v>310</v>
      </c>
      <c r="AQ31" s="715"/>
      <c r="AR31" s="715"/>
      <c r="AS31" s="715"/>
      <c r="AT31" s="720" t="s">
        <v>311</v>
      </c>
      <c r="AU31" s="231"/>
      <c r="AV31" s="231"/>
      <c r="AW31" s="231"/>
      <c r="AX31" s="706" t="s">
        <v>187</v>
      </c>
      <c r="AY31" s="707"/>
      <c r="AZ31" s="707"/>
      <c r="BA31" s="707"/>
      <c r="BB31" s="707"/>
      <c r="BC31" s="707"/>
      <c r="BD31" s="707"/>
      <c r="BE31" s="707"/>
      <c r="BF31" s="708"/>
      <c r="BG31" s="709">
        <v>99.6</v>
      </c>
      <c r="BH31" s="710"/>
      <c r="BI31" s="710"/>
      <c r="BJ31" s="710"/>
      <c r="BK31" s="710"/>
      <c r="BL31" s="710"/>
      <c r="BM31" s="711">
        <v>97.7</v>
      </c>
      <c r="BN31" s="710"/>
      <c r="BO31" s="710"/>
      <c r="BP31" s="710"/>
      <c r="BQ31" s="712"/>
      <c r="BR31" s="709">
        <v>99.4</v>
      </c>
      <c r="BS31" s="710"/>
      <c r="BT31" s="710"/>
      <c r="BU31" s="710"/>
      <c r="BV31" s="710"/>
      <c r="BW31" s="710"/>
      <c r="BX31" s="711">
        <v>97.5</v>
      </c>
      <c r="BY31" s="710"/>
      <c r="BZ31" s="710"/>
      <c r="CA31" s="710"/>
      <c r="CB31" s="712"/>
      <c r="CD31" s="730"/>
      <c r="CE31" s="731"/>
      <c r="CF31" s="673" t="s">
        <v>312</v>
      </c>
      <c r="CG31" s="674"/>
      <c r="CH31" s="674"/>
      <c r="CI31" s="674"/>
      <c r="CJ31" s="674"/>
      <c r="CK31" s="674"/>
      <c r="CL31" s="674"/>
      <c r="CM31" s="674"/>
      <c r="CN31" s="674"/>
      <c r="CO31" s="674"/>
      <c r="CP31" s="674"/>
      <c r="CQ31" s="675"/>
      <c r="CR31" s="640">
        <v>66707</v>
      </c>
      <c r="CS31" s="659"/>
      <c r="CT31" s="659"/>
      <c r="CU31" s="659"/>
      <c r="CV31" s="659"/>
      <c r="CW31" s="659"/>
      <c r="CX31" s="659"/>
      <c r="CY31" s="660"/>
      <c r="CZ31" s="643">
        <v>0.7</v>
      </c>
      <c r="DA31" s="661"/>
      <c r="DB31" s="661"/>
      <c r="DC31" s="662"/>
      <c r="DD31" s="646">
        <v>63650</v>
      </c>
      <c r="DE31" s="659"/>
      <c r="DF31" s="659"/>
      <c r="DG31" s="659"/>
      <c r="DH31" s="659"/>
      <c r="DI31" s="659"/>
      <c r="DJ31" s="659"/>
      <c r="DK31" s="660"/>
      <c r="DL31" s="646">
        <v>63650</v>
      </c>
      <c r="DM31" s="659"/>
      <c r="DN31" s="659"/>
      <c r="DO31" s="659"/>
      <c r="DP31" s="659"/>
      <c r="DQ31" s="659"/>
      <c r="DR31" s="659"/>
      <c r="DS31" s="659"/>
      <c r="DT31" s="659"/>
      <c r="DU31" s="659"/>
      <c r="DV31" s="660"/>
      <c r="DW31" s="643">
        <v>1.2</v>
      </c>
      <c r="DX31" s="661"/>
      <c r="DY31" s="661"/>
      <c r="DZ31" s="661"/>
      <c r="EA31" s="661"/>
      <c r="EB31" s="661"/>
      <c r="EC31" s="676"/>
    </row>
    <row r="32" spans="2:133" ht="11.25" customHeight="1">
      <c r="B32" s="723" t="s">
        <v>313</v>
      </c>
      <c r="C32" s="724"/>
      <c r="D32" s="724"/>
      <c r="E32" s="724"/>
      <c r="F32" s="724"/>
      <c r="G32" s="724"/>
      <c r="H32" s="724"/>
      <c r="I32" s="724"/>
      <c r="J32" s="724"/>
      <c r="K32" s="724"/>
      <c r="L32" s="724"/>
      <c r="M32" s="724"/>
      <c r="N32" s="724"/>
      <c r="O32" s="724"/>
      <c r="P32" s="724"/>
      <c r="Q32" s="725"/>
      <c r="R32" s="640" t="s">
        <v>137</v>
      </c>
      <c r="S32" s="641"/>
      <c r="T32" s="641"/>
      <c r="U32" s="641"/>
      <c r="V32" s="641"/>
      <c r="W32" s="641"/>
      <c r="X32" s="641"/>
      <c r="Y32" s="642"/>
      <c r="Z32" s="677" t="s">
        <v>243</v>
      </c>
      <c r="AA32" s="677"/>
      <c r="AB32" s="677"/>
      <c r="AC32" s="677"/>
      <c r="AD32" s="678" t="s">
        <v>137</v>
      </c>
      <c r="AE32" s="678"/>
      <c r="AF32" s="678"/>
      <c r="AG32" s="678"/>
      <c r="AH32" s="678"/>
      <c r="AI32" s="678"/>
      <c r="AJ32" s="678"/>
      <c r="AK32" s="678"/>
      <c r="AL32" s="643" t="s">
        <v>136</v>
      </c>
      <c r="AM32" s="644"/>
      <c r="AN32" s="644"/>
      <c r="AO32" s="679"/>
      <c r="AP32" s="716"/>
      <c r="AQ32" s="717"/>
      <c r="AR32" s="717"/>
      <c r="AS32" s="717"/>
      <c r="AT32" s="721"/>
      <c r="AU32" s="230" t="s">
        <v>314</v>
      </c>
      <c r="AV32" s="230"/>
      <c r="AW32" s="230"/>
      <c r="AX32" s="637" t="s">
        <v>315</v>
      </c>
      <c r="AY32" s="638"/>
      <c r="AZ32" s="638"/>
      <c r="BA32" s="638"/>
      <c r="BB32" s="638"/>
      <c r="BC32" s="638"/>
      <c r="BD32" s="638"/>
      <c r="BE32" s="638"/>
      <c r="BF32" s="639"/>
      <c r="BG32" s="713">
        <v>99.2</v>
      </c>
      <c r="BH32" s="659"/>
      <c r="BI32" s="659"/>
      <c r="BJ32" s="659"/>
      <c r="BK32" s="659"/>
      <c r="BL32" s="659"/>
      <c r="BM32" s="644">
        <v>98.3</v>
      </c>
      <c r="BN32" s="705"/>
      <c r="BO32" s="705"/>
      <c r="BP32" s="705"/>
      <c r="BQ32" s="683"/>
      <c r="BR32" s="713">
        <v>98.3</v>
      </c>
      <c r="BS32" s="659"/>
      <c r="BT32" s="659"/>
      <c r="BU32" s="659"/>
      <c r="BV32" s="659"/>
      <c r="BW32" s="659"/>
      <c r="BX32" s="644">
        <v>96.9</v>
      </c>
      <c r="BY32" s="705"/>
      <c r="BZ32" s="705"/>
      <c r="CA32" s="705"/>
      <c r="CB32" s="683"/>
      <c r="CD32" s="732"/>
      <c r="CE32" s="733"/>
      <c r="CF32" s="673" t="s">
        <v>316</v>
      </c>
      <c r="CG32" s="674"/>
      <c r="CH32" s="674"/>
      <c r="CI32" s="674"/>
      <c r="CJ32" s="674"/>
      <c r="CK32" s="674"/>
      <c r="CL32" s="674"/>
      <c r="CM32" s="674"/>
      <c r="CN32" s="674"/>
      <c r="CO32" s="674"/>
      <c r="CP32" s="674"/>
      <c r="CQ32" s="675"/>
      <c r="CR32" s="640" t="s">
        <v>136</v>
      </c>
      <c r="CS32" s="641"/>
      <c r="CT32" s="641"/>
      <c r="CU32" s="641"/>
      <c r="CV32" s="641"/>
      <c r="CW32" s="641"/>
      <c r="CX32" s="641"/>
      <c r="CY32" s="642"/>
      <c r="CZ32" s="643" t="s">
        <v>243</v>
      </c>
      <c r="DA32" s="661"/>
      <c r="DB32" s="661"/>
      <c r="DC32" s="662"/>
      <c r="DD32" s="646" t="s">
        <v>137</v>
      </c>
      <c r="DE32" s="641"/>
      <c r="DF32" s="641"/>
      <c r="DG32" s="641"/>
      <c r="DH32" s="641"/>
      <c r="DI32" s="641"/>
      <c r="DJ32" s="641"/>
      <c r="DK32" s="642"/>
      <c r="DL32" s="646" t="s">
        <v>137</v>
      </c>
      <c r="DM32" s="641"/>
      <c r="DN32" s="641"/>
      <c r="DO32" s="641"/>
      <c r="DP32" s="641"/>
      <c r="DQ32" s="641"/>
      <c r="DR32" s="641"/>
      <c r="DS32" s="641"/>
      <c r="DT32" s="641"/>
      <c r="DU32" s="641"/>
      <c r="DV32" s="642"/>
      <c r="DW32" s="643" t="s">
        <v>136</v>
      </c>
      <c r="DX32" s="661"/>
      <c r="DY32" s="661"/>
      <c r="DZ32" s="661"/>
      <c r="EA32" s="661"/>
      <c r="EB32" s="661"/>
      <c r="EC32" s="676"/>
    </row>
    <row r="33" spans="2:133" ht="11.25" customHeight="1">
      <c r="B33" s="637" t="s">
        <v>317</v>
      </c>
      <c r="C33" s="638"/>
      <c r="D33" s="638"/>
      <c r="E33" s="638"/>
      <c r="F33" s="638"/>
      <c r="G33" s="638"/>
      <c r="H33" s="638"/>
      <c r="I33" s="638"/>
      <c r="J33" s="638"/>
      <c r="K33" s="638"/>
      <c r="L33" s="638"/>
      <c r="M33" s="638"/>
      <c r="N33" s="638"/>
      <c r="O33" s="638"/>
      <c r="P33" s="638"/>
      <c r="Q33" s="639"/>
      <c r="R33" s="640">
        <v>1068290</v>
      </c>
      <c r="S33" s="641"/>
      <c r="T33" s="641"/>
      <c r="U33" s="641"/>
      <c r="V33" s="641"/>
      <c r="W33" s="641"/>
      <c r="X33" s="641"/>
      <c r="Y33" s="642"/>
      <c r="Z33" s="677">
        <v>10.8</v>
      </c>
      <c r="AA33" s="677"/>
      <c r="AB33" s="677"/>
      <c r="AC33" s="677"/>
      <c r="AD33" s="678" t="s">
        <v>243</v>
      </c>
      <c r="AE33" s="678"/>
      <c r="AF33" s="678"/>
      <c r="AG33" s="678"/>
      <c r="AH33" s="678"/>
      <c r="AI33" s="678"/>
      <c r="AJ33" s="678"/>
      <c r="AK33" s="678"/>
      <c r="AL33" s="643" t="s">
        <v>243</v>
      </c>
      <c r="AM33" s="644"/>
      <c r="AN33" s="644"/>
      <c r="AO33" s="679"/>
      <c r="AP33" s="718"/>
      <c r="AQ33" s="719"/>
      <c r="AR33" s="719"/>
      <c r="AS33" s="719"/>
      <c r="AT33" s="722"/>
      <c r="AU33" s="232"/>
      <c r="AV33" s="232"/>
      <c r="AW33" s="232"/>
      <c r="AX33" s="621" t="s">
        <v>318</v>
      </c>
      <c r="AY33" s="622"/>
      <c r="AZ33" s="622"/>
      <c r="BA33" s="622"/>
      <c r="BB33" s="622"/>
      <c r="BC33" s="622"/>
      <c r="BD33" s="622"/>
      <c r="BE33" s="622"/>
      <c r="BF33" s="623"/>
      <c r="BG33" s="704">
        <v>99.6</v>
      </c>
      <c r="BH33" s="625"/>
      <c r="BI33" s="625"/>
      <c r="BJ33" s="625"/>
      <c r="BK33" s="625"/>
      <c r="BL33" s="625"/>
      <c r="BM33" s="668">
        <v>97.3</v>
      </c>
      <c r="BN33" s="625"/>
      <c r="BO33" s="625"/>
      <c r="BP33" s="625"/>
      <c r="BQ33" s="689"/>
      <c r="BR33" s="704">
        <v>99.5</v>
      </c>
      <c r="BS33" s="625"/>
      <c r="BT33" s="625"/>
      <c r="BU33" s="625"/>
      <c r="BV33" s="625"/>
      <c r="BW33" s="625"/>
      <c r="BX33" s="668">
        <v>97.2</v>
      </c>
      <c r="BY33" s="625"/>
      <c r="BZ33" s="625"/>
      <c r="CA33" s="625"/>
      <c r="CB33" s="689"/>
      <c r="CD33" s="673" t="s">
        <v>319</v>
      </c>
      <c r="CE33" s="674"/>
      <c r="CF33" s="674"/>
      <c r="CG33" s="674"/>
      <c r="CH33" s="674"/>
      <c r="CI33" s="674"/>
      <c r="CJ33" s="674"/>
      <c r="CK33" s="674"/>
      <c r="CL33" s="674"/>
      <c r="CM33" s="674"/>
      <c r="CN33" s="674"/>
      <c r="CO33" s="674"/>
      <c r="CP33" s="674"/>
      <c r="CQ33" s="675"/>
      <c r="CR33" s="640">
        <v>4684537</v>
      </c>
      <c r="CS33" s="659"/>
      <c r="CT33" s="659"/>
      <c r="CU33" s="659"/>
      <c r="CV33" s="659"/>
      <c r="CW33" s="659"/>
      <c r="CX33" s="659"/>
      <c r="CY33" s="660"/>
      <c r="CZ33" s="643">
        <v>50.7</v>
      </c>
      <c r="DA33" s="661"/>
      <c r="DB33" s="661"/>
      <c r="DC33" s="662"/>
      <c r="DD33" s="646">
        <v>3769732</v>
      </c>
      <c r="DE33" s="659"/>
      <c r="DF33" s="659"/>
      <c r="DG33" s="659"/>
      <c r="DH33" s="659"/>
      <c r="DI33" s="659"/>
      <c r="DJ33" s="659"/>
      <c r="DK33" s="660"/>
      <c r="DL33" s="646">
        <v>2277497</v>
      </c>
      <c r="DM33" s="659"/>
      <c r="DN33" s="659"/>
      <c r="DO33" s="659"/>
      <c r="DP33" s="659"/>
      <c r="DQ33" s="659"/>
      <c r="DR33" s="659"/>
      <c r="DS33" s="659"/>
      <c r="DT33" s="659"/>
      <c r="DU33" s="659"/>
      <c r="DV33" s="660"/>
      <c r="DW33" s="643">
        <v>42.7</v>
      </c>
      <c r="DX33" s="661"/>
      <c r="DY33" s="661"/>
      <c r="DZ33" s="661"/>
      <c r="EA33" s="661"/>
      <c r="EB33" s="661"/>
      <c r="EC33" s="676"/>
    </row>
    <row r="34" spans="2:133" ht="11.25" customHeight="1">
      <c r="B34" s="637" t="s">
        <v>320</v>
      </c>
      <c r="C34" s="638"/>
      <c r="D34" s="638"/>
      <c r="E34" s="638"/>
      <c r="F34" s="638"/>
      <c r="G34" s="638"/>
      <c r="H34" s="638"/>
      <c r="I34" s="638"/>
      <c r="J34" s="638"/>
      <c r="K34" s="638"/>
      <c r="L34" s="638"/>
      <c r="M34" s="638"/>
      <c r="N34" s="638"/>
      <c r="O34" s="638"/>
      <c r="P34" s="638"/>
      <c r="Q34" s="639"/>
      <c r="R34" s="640">
        <v>69788</v>
      </c>
      <c r="S34" s="641"/>
      <c r="T34" s="641"/>
      <c r="U34" s="641"/>
      <c r="V34" s="641"/>
      <c r="W34" s="641"/>
      <c r="X34" s="641"/>
      <c r="Y34" s="642"/>
      <c r="Z34" s="677">
        <v>0.7</v>
      </c>
      <c r="AA34" s="677"/>
      <c r="AB34" s="677"/>
      <c r="AC34" s="677"/>
      <c r="AD34" s="678" t="s">
        <v>136</v>
      </c>
      <c r="AE34" s="678"/>
      <c r="AF34" s="678"/>
      <c r="AG34" s="678"/>
      <c r="AH34" s="678"/>
      <c r="AI34" s="678"/>
      <c r="AJ34" s="678"/>
      <c r="AK34" s="678"/>
      <c r="AL34" s="643" t="s">
        <v>136</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321</v>
      </c>
      <c r="CE34" s="674"/>
      <c r="CF34" s="674"/>
      <c r="CG34" s="674"/>
      <c r="CH34" s="674"/>
      <c r="CI34" s="674"/>
      <c r="CJ34" s="674"/>
      <c r="CK34" s="674"/>
      <c r="CL34" s="674"/>
      <c r="CM34" s="674"/>
      <c r="CN34" s="674"/>
      <c r="CO34" s="674"/>
      <c r="CP34" s="674"/>
      <c r="CQ34" s="675"/>
      <c r="CR34" s="640">
        <v>1326387</v>
      </c>
      <c r="CS34" s="641"/>
      <c r="CT34" s="641"/>
      <c r="CU34" s="641"/>
      <c r="CV34" s="641"/>
      <c r="CW34" s="641"/>
      <c r="CX34" s="641"/>
      <c r="CY34" s="642"/>
      <c r="CZ34" s="643">
        <v>14.3</v>
      </c>
      <c r="DA34" s="661"/>
      <c r="DB34" s="661"/>
      <c r="DC34" s="662"/>
      <c r="DD34" s="646">
        <v>1002657</v>
      </c>
      <c r="DE34" s="641"/>
      <c r="DF34" s="641"/>
      <c r="DG34" s="641"/>
      <c r="DH34" s="641"/>
      <c r="DI34" s="641"/>
      <c r="DJ34" s="641"/>
      <c r="DK34" s="642"/>
      <c r="DL34" s="646">
        <v>904226</v>
      </c>
      <c r="DM34" s="641"/>
      <c r="DN34" s="641"/>
      <c r="DO34" s="641"/>
      <c r="DP34" s="641"/>
      <c r="DQ34" s="641"/>
      <c r="DR34" s="641"/>
      <c r="DS34" s="641"/>
      <c r="DT34" s="641"/>
      <c r="DU34" s="641"/>
      <c r="DV34" s="642"/>
      <c r="DW34" s="643">
        <v>16.899999999999999</v>
      </c>
      <c r="DX34" s="661"/>
      <c r="DY34" s="661"/>
      <c r="DZ34" s="661"/>
      <c r="EA34" s="661"/>
      <c r="EB34" s="661"/>
      <c r="EC34" s="676"/>
    </row>
    <row r="35" spans="2:133" ht="11.25" customHeight="1">
      <c r="B35" s="637" t="s">
        <v>322</v>
      </c>
      <c r="C35" s="638"/>
      <c r="D35" s="638"/>
      <c r="E35" s="638"/>
      <c r="F35" s="638"/>
      <c r="G35" s="638"/>
      <c r="H35" s="638"/>
      <c r="I35" s="638"/>
      <c r="J35" s="638"/>
      <c r="K35" s="638"/>
      <c r="L35" s="638"/>
      <c r="M35" s="638"/>
      <c r="N35" s="638"/>
      <c r="O35" s="638"/>
      <c r="P35" s="638"/>
      <c r="Q35" s="639"/>
      <c r="R35" s="640">
        <v>22255</v>
      </c>
      <c r="S35" s="641"/>
      <c r="T35" s="641"/>
      <c r="U35" s="641"/>
      <c r="V35" s="641"/>
      <c r="W35" s="641"/>
      <c r="X35" s="641"/>
      <c r="Y35" s="642"/>
      <c r="Z35" s="677">
        <v>0.2</v>
      </c>
      <c r="AA35" s="677"/>
      <c r="AB35" s="677"/>
      <c r="AC35" s="677"/>
      <c r="AD35" s="678" t="s">
        <v>136</v>
      </c>
      <c r="AE35" s="678"/>
      <c r="AF35" s="678"/>
      <c r="AG35" s="678"/>
      <c r="AH35" s="678"/>
      <c r="AI35" s="678"/>
      <c r="AJ35" s="678"/>
      <c r="AK35" s="678"/>
      <c r="AL35" s="643" t="s">
        <v>136</v>
      </c>
      <c r="AM35" s="644"/>
      <c r="AN35" s="644"/>
      <c r="AO35" s="679"/>
      <c r="AP35" s="235"/>
      <c r="AQ35" s="701" t="s">
        <v>323</v>
      </c>
      <c r="AR35" s="702"/>
      <c r="AS35" s="702"/>
      <c r="AT35" s="702"/>
      <c r="AU35" s="702"/>
      <c r="AV35" s="702"/>
      <c r="AW35" s="702"/>
      <c r="AX35" s="702"/>
      <c r="AY35" s="702"/>
      <c r="AZ35" s="702"/>
      <c r="BA35" s="702"/>
      <c r="BB35" s="702"/>
      <c r="BC35" s="702"/>
      <c r="BD35" s="702"/>
      <c r="BE35" s="702"/>
      <c r="BF35" s="703"/>
      <c r="BG35" s="701" t="s">
        <v>324</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325</v>
      </c>
      <c r="CE35" s="674"/>
      <c r="CF35" s="674"/>
      <c r="CG35" s="674"/>
      <c r="CH35" s="674"/>
      <c r="CI35" s="674"/>
      <c r="CJ35" s="674"/>
      <c r="CK35" s="674"/>
      <c r="CL35" s="674"/>
      <c r="CM35" s="674"/>
      <c r="CN35" s="674"/>
      <c r="CO35" s="674"/>
      <c r="CP35" s="674"/>
      <c r="CQ35" s="675"/>
      <c r="CR35" s="640">
        <v>149200</v>
      </c>
      <c r="CS35" s="659"/>
      <c r="CT35" s="659"/>
      <c r="CU35" s="659"/>
      <c r="CV35" s="659"/>
      <c r="CW35" s="659"/>
      <c r="CX35" s="659"/>
      <c r="CY35" s="660"/>
      <c r="CZ35" s="643">
        <v>1.6</v>
      </c>
      <c r="DA35" s="661"/>
      <c r="DB35" s="661"/>
      <c r="DC35" s="662"/>
      <c r="DD35" s="646">
        <v>96651</v>
      </c>
      <c r="DE35" s="659"/>
      <c r="DF35" s="659"/>
      <c r="DG35" s="659"/>
      <c r="DH35" s="659"/>
      <c r="DI35" s="659"/>
      <c r="DJ35" s="659"/>
      <c r="DK35" s="660"/>
      <c r="DL35" s="646">
        <v>72014</v>
      </c>
      <c r="DM35" s="659"/>
      <c r="DN35" s="659"/>
      <c r="DO35" s="659"/>
      <c r="DP35" s="659"/>
      <c r="DQ35" s="659"/>
      <c r="DR35" s="659"/>
      <c r="DS35" s="659"/>
      <c r="DT35" s="659"/>
      <c r="DU35" s="659"/>
      <c r="DV35" s="660"/>
      <c r="DW35" s="643">
        <v>1.3</v>
      </c>
      <c r="DX35" s="661"/>
      <c r="DY35" s="661"/>
      <c r="DZ35" s="661"/>
      <c r="EA35" s="661"/>
      <c r="EB35" s="661"/>
      <c r="EC35" s="676"/>
    </row>
    <row r="36" spans="2:133" ht="11.25" customHeight="1">
      <c r="B36" s="637" t="s">
        <v>326</v>
      </c>
      <c r="C36" s="638"/>
      <c r="D36" s="638"/>
      <c r="E36" s="638"/>
      <c r="F36" s="638"/>
      <c r="G36" s="638"/>
      <c r="H36" s="638"/>
      <c r="I36" s="638"/>
      <c r="J36" s="638"/>
      <c r="K36" s="638"/>
      <c r="L36" s="638"/>
      <c r="M36" s="638"/>
      <c r="N36" s="638"/>
      <c r="O36" s="638"/>
      <c r="P36" s="638"/>
      <c r="Q36" s="639"/>
      <c r="R36" s="640">
        <v>661946</v>
      </c>
      <c r="S36" s="641"/>
      <c r="T36" s="641"/>
      <c r="U36" s="641"/>
      <c r="V36" s="641"/>
      <c r="W36" s="641"/>
      <c r="X36" s="641"/>
      <c r="Y36" s="642"/>
      <c r="Z36" s="677">
        <v>6.7</v>
      </c>
      <c r="AA36" s="677"/>
      <c r="AB36" s="677"/>
      <c r="AC36" s="677"/>
      <c r="AD36" s="678" t="s">
        <v>136</v>
      </c>
      <c r="AE36" s="678"/>
      <c r="AF36" s="678"/>
      <c r="AG36" s="678"/>
      <c r="AH36" s="678"/>
      <c r="AI36" s="678"/>
      <c r="AJ36" s="678"/>
      <c r="AK36" s="678"/>
      <c r="AL36" s="643" t="s">
        <v>243</v>
      </c>
      <c r="AM36" s="644"/>
      <c r="AN36" s="644"/>
      <c r="AO36" s="679"/>
      <c r="AP36" s="235"/>
      <c r="AQ36" s="692" t="s">
        <v>327</v>
      </c>
      <c r="AR36" s="693"/>
      <c r="AS36" s="693"/>
      <c r="AT36" s="693"/>
      <c r="AU36" s="693"/>
      <c r="AV36" s="693"/>
      <c r="AW36" s="693"/>
      <c r="AX36" s="693"/>
      <c r="AY36" s="694"/>
      <c r="AZ36" s="695">
        <v>1150091</v>
      </c>
      <c r="BA36" s="696"/>
      <c r="BB36" s="696"/>
      <c r="BC36" s="696"/>
      <c r="BD36" s="696"/>
      <c r="BE36" s="696"/>
      <c r="BF36" s="697"/>
      <c r="BG36" s="698" t="s">
        <v>328</v>
      </c>
      <c r="BH36" s="699"/>
      <c r="BI36" s="699"/>
      <c r="BJ36" s="699"/>
      <c r="BK36" s="699"/>
      <c r="BL36" s="699"/>
      <c r="BM36" s="699"/>
      <c r="BN36" s="699"/>
      <c r="BO36" s="699"/>
      <c r="BP36" s="699"/>
      <c r="BQ36" s="699"/>
      <c r="BR36" s="699"/>
      <c r="BS36" s="699"/>
      <c r="BT36" s="699"/>
      <c r="BU36" s="700"/>
      <c r="BV36" s="695">
        <v>51999</v>
      </c>
      <c r="BW36" s="696"/>
      <c r="BX36" s="696"/>
      <c r="BY36" s="696"/>
      <c r="BZ36" s="696"/>
      <c r="CA36" s="696"/>
      <c r="CB36" s="697"/>
      <c r="CD36" s="673" t="s">
        <v>329</v>
      </c>
      <c r="CE36" s="674"/>
      <c r="CF36" s="674"/>
      <c r="CG36" s="674"/>
      <c r="CH36" s="674"/>
      <c r="CI36" s="674"/>
      <c r="CJ36" s="674"/>
      <c r="CK36" s="674"/>
      <c r="CL36" s="674"/>
      <c r="CM36" s="674"/>
      <c r="CN36" s="674"/>
      <c r="CO36" s="674"/>
      <c r="CP36" s="674"/>
      <c r="CQ36" s="675"/>
      <c r="CR36" s="640">
        <v>1133403</v>
      </c>
      <c r="CS36" s="641"/>
      <c r="CT36" s="641"/>
      <c r="CU36" s="641"/>
      <c r="CV36" s="641"/>
      <c r="CW36" s="641"/>
      <c r="CX36" s="641"/>
      <c r="CY36" s="642"/>
      <c r="CZ36" s="643">
        <v>12.3</v>
      </c>
      <c r="DA36" s="661"/>
      <c r="DB36" s="661"/>
      <c r="DC36" s="662"/>
      <c r="DD36" s="646">
        <v>832174</v>
      </c>
      <c r="DE36" s="641"/>
      <c r="DF36" s="641"/>
      <c r="DG36" s="641"/>
      <c r="DH36" s="641"/>
      <c r="DI36" s="641"/>
      <c r="DJ36" s="641"/>
      <c r="DK36" s="642"/>
      <c r="DL36" s="646">
        <v>769814</v>
      </c>
      <c r="DM36" s="641"/>
      <c r="DN36" s="641"/>
      <c r="DO36" s="641"/>
      <c r="DP36" s="641"/>
      <c r="DQ36" s="641"/>
      <c r="DR36" s="641"/>
      <c r="DS36" s="641"/>
      <c r="DT36" s="641"/>
      <c r="DU36" s="641"/>
      <c r="DV36" s="642"/>
      <c r="DW36" s="643">
        <v>14.4</v>
      </c>
      <c r="DX36" s="661"/>
      <c r="DY36" s="661"/>
      <c r="DZ36" s="661"/>
      <c r="EA36" s="661"/>
      <c r="EB36" s="661"/>
      <c r="EC36" s="676"/>
    </row>
    <row r="37" spans="2:133" ht="11.25" customHeight="1">
      <c r="B37" s="637" t="s">
        <v>330</v>
      </c>
      <c r="C37" s="638"/>
      <c r="D37" s="638"/>
      <c r="E37" s="638"/>
      <c r="F37" s="638"/>
      <c r="G37" s="638"/>
      <c r="H37" s="638"/>
      <c r="I37" s="638"/>
      <c r="J37" s="638"/>
      <c r="K37" s="638"/>
      <c r="L37" s="638"/>
      <c r="M37" s="638"/>
      <c r="N37" s="638"/>
      <c r="O37" s="638"/>
      <c r="P37" s="638"/>
      <c r="Q37" s="639"/>
      <c r="R37" s="640">
        <v>894634</v>
      </c>
      <c r="S37" s="641"/>
      <c r="T37" s="641"/>
      <c r="U37" s="641"/>
      <c r="V37" s="641"/>
      <c r="W37" s="641"/>
      <c r="X37" s="641"/>
      <c r="Y37" s="642"/>
      <c r="Z37" s="677">
        <v>9.1</v>
      </c>
      <c r="AA37" s="677"/>
      <c r="AB37" s="677"/>
      <c r="AC37" s="677"/>
      <c r="AD37" s="678" t="s">
        <v>137</v>
      </c>
      <c r="AE37" s="678"/>
      <c r="AF37" s="678"/>
      <c r="AG37" s="678"/>
      <c r="AH37" s="678"/>
      <c r="AI37" s="678"/>
      <c r="AJ37" s="678"/>
      <c r="AK37" s="678"/>
      <c r="AL37" s="643" t="s">
        <v>243</v>
      </c>
      <c r="AM37" s="644"/>
      <c r="AN37" s="644"/>
      <c r="AO37" s="679"/>
      <c r="AQ37" s="680" t="s">
        <v>331</v>
      </c>
      <c r="AR37" s="681"/>
      <c r="AS37" s="681"/>
      <c r="AT37" s="681"/>
      <c r="AU37" s="681"/>
      <c r="AV37" s="681"/>
      <c r="AW37" s="681"/>
      <c r="AX37" s="681"/>
      <c r="AY37" s="682"/>
      <c r="AZ37" s="640">
        <v>280412</v>
      </c>
      <c r="BA37" s="641"/>
      <c r="BB37" s="641"/>
      <c r="BC37" s="641"/>
      <c r="BD37" s="659"/>
      <c r="BE37" s="659"/>
      <c r="BF37" s="683"/>
      <c r="BG37" s="673" t="s">
        <v>332</v>
      </c>
      <c r="BH37" s="674"/>
      <c r="BI37" s="674"/>
      <c r="BJ37" s="674"/>
      <c r="BK37" s="674"/>
      <c r="BL37" s="674"/>
      <c r="BM37" s="674"/>
      <c r="BN37" s="674"/>
      <c r="BO37" s="674"/>
      <c r="BP37" s="674"/>
      <c r="BQ37" s="674"/>
      <c r="BR37" s="674"/>
      <c r="BS37" s="674"/>
      <c r="BT37" s="674"/>
      <c r="BU37" s="675"/>
      <c r="BV37" s="640">
        <v>25913</v>
      </c>
      <c r="BW37" s="641"/>
      <c r="BX37" s="641"/>
      <c r="BY37" s="641"/>
      <c r="BZ37" s="641"/>
      <c r="CA37" s="641"/>
      <c r="CB37" s="684"/>
      <c r="CD37" s="673" t="s">
        <v>333</v>
      </c>
      <c r="CE37" s="674"/>
      <c r="CF37" s="674"/>
      <c r="CG37" s="674"/>
      <c r="CH37" s="674"/>
      <c r="CI37" s="674"/>
      <c r="CJ37" s="674"/>
      <c r="CK37" s="674"/>
      <c r="CL37" s="674"/>
      <c r="CM37" s="674"/>
      <c r="CN37" s="674"/>
      <c r="CO37" s="674"/>
      <c r="CP37" s="674"/>
      <c r="CQ37" s="675"/>
      <c r="CR37" s="640">
        <v>355777</v>
      </c>
      <c r="CS37" s="659"/>
      <c r="CT37" s="659"/>
      <c r="CU37" s="659"/>
      <c r="CV37" s="659"/>
      <c r="CW37" s="659"/>
      <c r="CX37" s="659"/>
      <c r="CY37" s="660"/>
      <c r="CZ37" s="643">
        <v>3.8</v>
      </c>
      <c r="DA37" s="661"/>
      <c r="DB37" s="661"/>
      <c r="DC37" s="662"/>
      <c r="DD37" s="646">
        <v>279871</v>
      </c>
      <c r="DE37" s="659"/>
      <c r="DF37" s="659"/>
      <c r="DG37" s="659"/>
      <c r="DH37" s="659"/>
      <c r="DI37" s="659"/>
      <c r="DJ37" s="659"/>
      <c r="DK37" s="660"/>
      <c r="DL37" s="646">
        <v>279871</v>
      </c>
      <c r="DM37" s="659"/>
      <c r="DN37" s="659"/>
      <c r="DO37" s="659"/>
      <c r="DP37" s="659"/>
      <c r="DQ37" s="659"/>
      <c r="DR37" s="659"/>
      <c r="DS37" s="659"/>
      <c r="DT37" s="659"/>
      <c r="DU37" s="659"/>
      <c r="DV37" s="660"/>
      <c r="DW37" s="643">
        <v>5.2</v>
      </c>
      <c r="DX37" s="661"/>
      <c r="DY37" s="661"/>
      <c r="DZ37" s="661"/>
      <c r="EA37" s="661"/>
      <c r="EB37" s="661"/>
      <c r="EC37" s="676"/>
    </row>
    <row r="38" spans="2:133" ht="11.25" customHeight="1">
      <c r="B38" s="637" t="s">
        <v>334</v>
      </c>
      <c r="C38" s="638"/>
      <c r="D38" s="638"/>
      <c r="E38" s="638"/>
      <c r="F38" s="638"/>
      <c r="G38" s="638"/>
      <c r="H38" s="638"/>
      <c r="I38" s="638"/>
      <c r="J38" s="638"/>
      <c r="K38" s="638"/>
      <c r="L38" s="638"/>
      <c r="M38" s="638"/>
      <c r="N38" s="638"/>
      <c r="O38" s="638"/>
      <c r="P38" s="638"/>
      <c r="Q38" s="639"/>
      <c r="R38" s="640">
        <v>159987</v>
      </c>
      <c r="S38" s="641"/>
      <c r="T38" s="641"/>
      <c r="U38" s="641"/>
      <c r="V38" s="641"/>
      <c r="W38" s="641"/>
      <c r="X38" s="641"/>
      <c r="Y38" s="642"/>
      <c r="Z38" s="677">
        <v>1.6</v>
      </c>
      <c r="AA38" s="677"/>
      <c r="AB38" s="677"/>
      <c r="AC38" s="677"/>
      <c r="AD38" s="678">
        <v>12358</v>
      </c>
      <c r="AE38" s="678"/>
      <c r="AF38" s="678"/>
      <c r="AG38" s="678"/>
      <c r="AH38" s="678"/>
      <c r="AI38" s="678"/>
      <c r="AJ38" s="678"/>
      <c r="AK38" s="678"/>
      <c r="AL38" s="643">
        <v>0.2</v>
      </c>
      <c r="AM38" s="644"/>
      <c r="AN38" s="644"/>
      <c r="AO38" s="679"/>
      <c r="AQ38" s="680" t="s">
        <v>335</v>
      </c>
      <c r="AR38" s="681"/>
      <c r="AS38" s="681"/>
      <c r="AT38" s="681"/>
      <c r="AU38" s="681"/>
      <c r="AV38" s="681"/>
      <c r="AW38" s="681"/>
      <c r="AX38" s="681"/>
      <c r="AY38" s="682"/>
      <c r="AZ38" s="640">
        <v>76926</v>
      </c>
      <c r="BA38" s="641"/>
      <c r="BB38" s="641"/>
      <c r="BC38" s="641"/>
      <c r="BD38" s="659"/>
      <c r="BE38" s="659"/>
      <c r="BF38" s="683"/>
      <c r="BG38" s="673" t="s">
        <v>336</v>
      </c>
      <c r="BH38" s="674"/>
      <c r="BI38" s="674"/>
      <c r="BJ38" s="674"/>
      <c r="BK38" s="674"/>
      <c r="BL38" s="674"/>
      <c r="BM38" s="674"/>
      <c r="BN38" s="674"/>
      <c r="BO38" s="674"/>
      <c r="BP38" s="674"/>
      <c r="BQ38" s="674"/>
      <c r="BR38" s="674"/>
      <c r="BS38" s="674"/>
      <c r="BT38" s="674"/>
      <c r="BU38" s="675"/>
      <c r="BV38" s="640">
        <v>1779</v>
      </c>
      <c r="BW38" s="641"/>
      <c r="BX38" s="641"/>
      <c r="BY38" s="641"/>
      <c r="BZ38" s="641"/>
      <c r="CA38" s="641"/>
      <c r="CB38" s="684"/>
      <c r="CD38" s="673" t="s">
        <v>337</v>
      </c>
      <c r="CE38" s="674"/>
      <c r="CF38" s="674"/>
      <c r="CG38" s="674"/>
      <c r="CH38" s="674"/>
      <c r="CI38" s="674"/>
      <c r="CJ38" s="674"/>
      <c r="CK38" s="674"/>
      <c r="CL38" s="674"/>
      <c r="CM38" s="674"/>
      <c r="CN38" s="674"/>
      <c r="CO38" s="674"/>
      <c r="CP38" s="674"/>
      <c r="CQ38" s="675"/>
      <c r="CR38" s="640">
        <v>1073165</v>
      </c>
      <c r="CS38" s="641"/>
      <c r="CT38" s="641"/>
      <c r="CU38" s="641"/>
      <c r="CV38" s="641"/>
      <c r="CW38" s="641"/>
      <c r="CX38" s="641"/>
      <c r="CY38" s="642"/>
      <c r="CZ38" s="643">
        <v>11.6</v>
      </c>
      <c r="DA38" s="661"/>
      <c r="DB38" s="661"/>
      <c r="DC38" s="662"/>
      <c r="DD38" s="646">
        <v>862158</v>
      </c>
      <c r="DE38" s="641"/>
      <c r="DF38" s="641"/>
      <c r="DG38" s="641"/>
      <c r="DH38" s="641"/>
      <c r="DI38" s="641"/>
      <c r="DJ38" s="641"/>
      <c r="DK38" s="642"/>
      <c r="DL38" s="646">
        <v>531443</v>
      </c>
      <c r="DM38" s="641"/>
      <c r="DN38" s="641"/>
      <c r="DO38" s="641"/>
      <c r="DP38" s="641"/>
      <c r="DQ38" s="641"/>
      <c r="DR38" s="641"/>
      <c r="DS38" s="641"/>
      <c r="DT38" s="641"/>
      <c r="DU38" s="641"/>
      <c r="DV38" s="642"/>
      <c r="DW38" s="643">
        <v>10</v>
      </c>
      <c r="DX38" s="661"/>
      <c r="DY38" s="661"/>
      <c r="DZ38" s="661"/>
      <c r="EA38" s="661"/>
      <c r="EB38" s="661"/>
      <c r="EC38" s="676"/>
    </row>
    <row r="39" spans="2:133" ht="11.25" customHeight="1">
      <c r="B39" s="637" t="s">
        <v>338</v>
      </c>
      <c r="C39" s="638"/>
      <c r="D39" s="638"/>
      <c r="E39" s="638"/>
      <c r="F39" s="638"/>
      <c r="G39" s="638"/>
      <c r="H39" s="638"/>
      <c r="I39" s="638"/>
      <c r="J39" s="638"/>
      <c r="K39" s="638"/>
      <c r="L39" s="638"/>
      <c r="M39" s="638"/>
      <c r="N39" s="638"/>
      <c r="O39" s="638"/>
      <c r="P39" s="638"/>
      <c r="Q39" s="639"/>
      <c r="R39" s="640">
        <v>288200</v>
      </c>
      <c r="S39" s="641"/>
      <c r="T39" s="641"/>
      <c r="U39" s="641"/>
      <c r="V39" s="641"/>
      <c r="W39" s="641"/>
      <c r="X39" s="641"/>
      <c r="Y39" s="642"/>
      <c r="Z39" s="677">
        <v>2.9</v>
      </c>
      <c r="AA39" s="677"/>
      <c r="AB39" s="677"/>
      <c r="AC39" s="677"/>
      <c r="AD39" s="678" t="s">
        <v>136</v>
      </c>
      <c r="AE39" s="678"/>
      <c r="AF39" s="678"/>
      <c r="AG39" s="678"/>
      <c r="AH39" s="678"/>
      <c r="AI39" s="678"/>
      <c r="AJ39" s="678"/>
      <c r="AK39" s="678"/>
      <c r="AL39" s="643" t="s">
        <v>136</v>
      </c>
      <c r="AM39" s="644"/>
      <c r="AN39" s="644"/>
      <c r="AO39" s="679"/>
      <c r="AQ39" s="680" t="s">
        <v>339</v>
      </c>
      <c r="AR39" s="681"/>
      <c r="AS39" s="681"/>
      <c r="AT39" s="681"/>
      <c r="AU39" s="681"/>
      <c r="AV39" s="681"/>
      <c r="AW39" s="681"/>
      <c r="AX39" s="681"/>
      <c r="AY39" s="682"/>
      <c r="AZ39" s="640">
        <v>12597</v>
      </c>
      <c r="BA39" s="641"/>
      <c r="BB39" s="641"/>
      <c r="BC39" s="641"/>
      <c r="BD39" s="659"/>
      <c r="BE39" s="659"/>
      <c r="BF39" s="683"/>
      <c r="BG39" s="673" t="s">
        <v>340</v>
      </c>
      <c r="BH39" s="674"/>
      <c r="BI39" s="674"/>
      <c r="BJ39" s="674"/>
      <c r="BK39" s="674"/>
      <c r="BL39" s="674"/>
      <c r="BM39" s="674"/>
      <c r="BN39" s="674"/>
      <c r="BO39" s="674"/>
      <c r="BP39" s="674"/>
      <c r="BQ39" s="674"/>
      <c r="BR39" s="674"/>
      <c r="BS39" s="674"/>
      <c r="BT39" s="674"/>
      <c r="BU39" s="675"/>
      <c r="BV39" s="640">
        <v>2835</v>
      </c>
      <c r="BW39" s="641"/>
      <c r="BX39" s="641"/>
      <c r="BY39" s="641"/>
      <c r="BZ39" s="641"/>
      <c r="CA39" s="641"/>
      <c r="CB39" s="684"/>
      <c r="CD39" s="673" t="s">
        <v>341</v>
      </c>
      <c r="CE39" s="674"/>
      <c r="CF39" s="674"/>
      <c r="CG39" s="674"/>
      <c r="CH39" s="674"/>
      <c r="CI39" s="674"/>
      <c r="CJ39" s="674"/>
      <c r="CK39" s="674"/>
      <c r="CL39" s="674"/>
      <c r="CM39" s="674"/>
      <c r="CN39" s="674"/>
      <c r="CO39" s="674"/>
      <c r="CP39" s="674"/>
      <c r="CQ39" s="675"/>
      <c r="CR39" s="640">
        <v>976887</v>
      </c>
      <c r="CS39" s="659"/>
      <c r="CT39" s="659"/>
      <c r="CU39" s="659"/>
      <c r="CV39" s="659"/>
      <c r="CW39" s="659"/>
      <c r="CX39" s="659"/>
      <c r="CY39" s="660"/>
      <c r="CZ39" s="643">
        <v>10.6</v>
      </c>
      <c r="DA39" s="661"/>
      <c r="DB39" s="661"/>
      <c r="DC39" s="662"/>
      <c r="DD39" s="646">
        <v>965597</v>
      </c>
      <c r="DE39" s="659"/>
      <c r="DF39" s="659"/>
      <c r="DG39" s="659"/>
      <c r="DH39" s="659"/>
      <c r="DI39" s="659"/>
      <c r="DJ39" s="659"/>
      <c r="DK39" s="660"/>
      <c r="DL39" s="646" t="s">
        <v>243</v>
      </c>
      <c r="DM39" s="659"/>
      <c r="DN39" s="659"/>
      <c r="DO39" s="659"/>
      <c r="DP39" s="659"/>
      <c r="DQ39" s="659"/>
      <c r="DR39" s="659"/>
      <c r="DS39" s="659"/>
      <c r="DT39" s="659"/>
      <c r="DU39" s="659"/>
      <c r="DV39" s="660"/>
      <c r="DW39" s="643" t="s">
        <v>137</v>
      </c>
      <c r="DX39" s="661"/>
      <c r="DY39" s="661"/>
      <c r="DZ39" s="661"/>
      <c r="EA39" s="661"/>
      <c r="EB39" s="661"/>
      <c r="EC39" s="676"/>
    </row>
    <row r="40" spans="2:133" ht="11.25" customHeight="1">
      <c r="B40" s="637" t="s">
        <v>342</v>
      </c>
      <c r="C40" s="638"/>
      <c r="D40" s="638"/>
      <c r="E40" s="638"/>
      <c r="F40" s="638"/>
      <c r="G40" s="638"/>
      <c r="H40" s="638"/>
      <c r="I40" s="638"/>
      <c r="J40" s="638"/>
      <c r="K40" s="638"/>
      <c r="L40" s="638"/>
      <c r="M40" s="638"/>
      <c r="N40" s="638"/>
      <c r="O40" s="638"/>
      <c r="P40" s="638"/>
      <c r="Q40" s="639"/>
      <c r="R40" s="640" t="s">
        <v>137</v>
      </c>
      <c r="S40" s="641"/>
      <c r="T40" s="641"/>
      <c r="U40" s="641"/>
      <c r="V40" s="641"/>
      <c r="W40" s="641"/>
      <c r="X40" s="641"/>
      <c r="Y40" s="642"/>
      <c r="Z40" s="677" t="s">
        <v>137</v>
      </c>
      <c r="AA40" s="677"/>
      <c r="AB40" s="677"/>
      <c r="AC40" s="677"/>
      <c r="AD40" s="678" t="s">
        <v>136</v>
      </c>
      <c r="AE40" s="678"/>
      <c r="AF40" s="678"/>
      <c r="AG40" s="678"/>
      <c r="AH40" s="678"/>
      <c r="AI40" s="678"/>
      <c r="AJ40" s="678"/>
      <c r="AK40" s="678"/>
      <c r="AL40" s="643" t="s">
        <v>136</v>
      </c>
      <c r="AM40" s="644"/>
      <c r="AN40" s="644"/>
      <c r="AO40" s="679"/>
      <c r="AQ40" s="680" t="s">
        <v>343</v>
      </c>
      <c r="AR40" s="681"/>
      <c r="AS40" s="681"/>
      <c r="AT40" s="681"/>
      <c r="AU40" s="681"/>
      <c r="AV40" s="681"/>
      <c r="AW40" s="681"/>
      <c r="AX40" s="681"/>
      <c r="AY40" s="682"/>
      <c r="AZ40" s="640" t="s">
        <v>136</v>
      </c>
      <c r="BA40" s="641"/>
      <c r="BB40" s="641"/>
      <c r="BC40" s="641"/>
      <c r="BD40" s="659"/>
      <c r="BE40" s="659"/>
      <c r="BF40" s="683"/>
      <c r="BG40" s="685" t="s">
        <v>344</v>
      </c>
      <c r="BH40" s="686"/>
      <c r="BI40" s="686"/>
      <c r="BJ40" s="686"/>
      <c r="BK40" s="686"/>
      <c r="BL40" s="236"/>
      <c r="BM40" s="674" t="s">
        <v>345</v>
      </c>
      <c r="BN40" s="674"/>
      <c r="BO40" s="674"/>
      <c r="BP40" s="674"/>
      <c r="BQ40" s="674"/>
      <c r="BR40" s="674"/>
      <c r="BS40" s="674"/>
      <c r="BT40" s="674"/>
      <c r="BU40" s="675"/>
      <c r="BV40" s="640">
        <v>98</v>
      </c>
      <c r="BW40" s="641"/>
      <c r="BX40" s="641"/>
      <c r="BY40" s="641"/>
      <c r="BZ40" s="641"/>
      <c r="CA40" s="641"/>
      <c r="CB40" s="684"/>
      <c r="CD40" s="673" t="s">
        <v>346</v>
      </c>
      <c r="CE40" s="674"/>
      <c r="CF40" s="674"/>
      <c r="CG40" s="674"/>
      <c r="CH40" s="674"/>
      <c r="CI40" s="674"/>
      <c r="CJ40" s="674"/>
      <c r="CK40" s="674"/>
      <c r="CL40" s="674"/>
      <c r="CM40" s="674"/>
      <c r="CN40" s="674"/>
      <c r="CO40" s="674"/>
      <c r="CP40" s="674"/>
      <c r="CQ40" s="675"/>
      <c r="CR40" s="640">
        <v>25495</v>
      </c>
      <c r="CS40" s="641"/>
      <c r="CT40" s="641"/>
      <c r="CU40" s="641"/>
      <c r="CV40" s="641"/>
      <c r="CW40" s="641"/>
      <c r="CX40" s="641"/>
      <c r="CY40" s="642"/>
      <c r="CZ40" s="643">
        <v>0.3</v>
      </c>
      <c r="DA40" s="661"/>
      <c r="DB40" s="661"/>
      <c r="DC40" s="662"/>
      <c r="DD40" s="646">
        <v>10495</v>
      </c>
      <c r="DE40" s="641"/>
      <c r="DF40" s="641"/>
      <c r="DG40" s="641"/>
      <c r="DH40" s="641"/>
      <c r="DI40" s="641"/>
      <c r="DJ40" s="641"/>
      <c r="DK40" s="642"/>
      <c r="DL40" s="646" t="s">
        <v>137</v>
      </c>
      <c r="DM40" s="641"/>
      <c r="DN40" s="641"/>
      <c r="DO40" s="641"/>
      <c r="DP40" s="641"/>
      <c r="DQ40" s="641"/>
      <c r="DR40" s="641"/>
      <c r="DS40" s="641"/>
      <c r="DT40" s="641"/>
      <c r="DU40" s="641"/>
      <c r="DV40" s="642"/>
      <c r="DW40" s="643" t="s">
        <v>137</v>
      </c>
      <c r="DX40" s="661"/>
      <c r="DY40" s="661"/>
      <c r="DZ40" s="661"/>
      <c r="EA40" s="661"/>
      <c r="EB40" s="661"/>
      <c r="EC40" s="676"/>
    </row>
    <row r="41" spans="2:133" ht="11.25" customHeight="1">
      <c r="B41" s="637" t="s">
        <v>347</v>
      </c>
      <c r="C41" s="638"/>
      <c r="D41" s="638"/>
      <c r="E41" s="638"/>
      <c r="F41" s="638"/>
      <c r="G41" s="638"/>
      <c r="H41" s="638"/>
      <c r="I41" s="638"/>
      <c r="J41" s="638"/>
      <c r="K41" s="638"/>
      <c r="L41" s="638"/>
      <c r="M41" s="638"/>
      <c r="N41" s="638"/>
      <c r="O41" s="638"/>
      <c r="P41" s="638"/>
      <c r="Q41" s="639"/>
      <c r="R41" s="640">
        <v>175500</v>
      </c>
      <c r="S41" s="641"/>
      <c r="T41" s="641"/>
      <c r="U41" s="641"/>
      <c r="V41" s="641"/>
      <c r="W41" s="641"/>
      <c r="X41" s="641"/>
      <c r="Y41" s="642"/>
      <c r="Z41" s="677">
        <v>1.8</v>
      </c>
      <c r="AA41" s="677"/>
      <c r="AB41" s="677"/>
      <c r="AC41" s="677"/>
      <c r="AD41" s="678" t="s">
        <v>137</v>
      </c>
      <c r="AE41" s="678"/>
      <c r="AF41" s="678"/>
      <c r="AG41" s="678"/>
      <c r="AH41" s="678"/>
      <c r="AI41" s="678"/>
      <c r="AJ41" s="678"/>
      <c r="AK41" s="678"/>
      <c r="AL41" s="643" t="s">
        <v>136</v>
      </c>
      <c r="AM41" s="644"/>
      <c r="AN41" s="644"/>
      <c r="AO41" s="679"/>
      <c r="AQ41" s="680" t="s">
        <v>348</v>
      </c>
      <c r="AR41" s="681"/>
      <c r="AS41" s="681"/>
      <c r="AT41" s="681"/>
      <c r="AU41" s="681"/>
      <c r="AV41" s="681"/>
      <c r="AW41" s="681"/>
      <c r="AX41" s="681"/>
      <c r="AY41" s="682"/>
      <c r="AZ41" s="640">
        <v>267894</v>
      </c>
      <c r="BA41" s="641"/>
      <c r="BB41" s="641"/>
      <c r="BC41" s="641"/>
      <c r="BD41" s="659"/>
      <c r="BE41" s="659"/>
      <c r="BF41" s="683"/>
      <c r="BG41" s="685"/>
      <c r="BH41" s="686"/>
      <c r="BI41" s="686"/>
      <c r="BJ41" s="686"/>
      <c r="BK41" s="686"/>
      <c r="BL41" s="236"/>
      <c r="BM41" s="674" t="s">
        <v>349</v>
      </c>
      <c r="BN41" s="674"/>
      <c r="BO41" s="674"/>
      <c r="BP41" s="674"/>
      <c r="BQ41" s="674"/>
      <c r="BR41" s="674"/>
      <c r="BS41" s="674"/>
      <c r="BT41" s="674"/>
      <c r="BU41" s="675"/>
      <c r="BV41" s="640" t="s">
        <v>137</v>
      </c>
      <c r="BW41" s="641"/>
      <c r="BX41" s="641"/>
      <c r="BY41" s="641"/>
      <c r="BZ41" s="641"/>
      <c r="CA41" s="641"/>
      <c r="CB41" s="684"/>
      <c r="CD41" s="673" t="s">
        <v>350</v>
      </c>
      <c r="CE41" s="674"/>
      <c r="CF41" s="674"/>
      <c r="CG41" s="674"/>
      <c r="CH41" s="674"/>
      <c r="CI41" s="674"/>
      <c r="CJ41" s="674"/>
      <c r="CK41" s="674"/>
      <c r="CL41" s="674"/>
      <c r="CM41" s="674"/>
      <c r="CN41" s="674"/>
      <c r="CO41" s="674"/>
      <c r="CP41" s="674"/>
      <c r="CQ41" s="675"/>
      <c r="CR41" s="640" t="s">
        <v>136</v>
      </c>
      <c r="CS41" s="659"/>
      <c r="CT41" s="659"/>
      <c r="CU41" s="659"/>
      <c r="CV41" s="659"/>
      <c r="CW41" s="659"/>
      <c r="CX41" s="659"/>
      <c r="CY41" s="660"/>
      <c r="CZ41" s="643" t="s">
        <v>137</v>
      </c>
      <c r="DA41" s="661"/>
      <c r="DB41" s="661"/>
      <c r="DC41" s="662"/>
      <c r="DD41" s="646" t="s">
        <v>136</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c r="B42" s="621" t="s">
        <v>351</v>
      </c>
      <c r="C42" s="622"/>
      <c r="D42" s="622"/>
      <c r="E42" s="622"/>
      <c r="F42" s="622"/>
      <c r="G42" s="622"/>
      <c r="H42" s="622"/>
      <c r="I42" s="622"/>
      <c r="J42" s="622"/>
      <c r="K42" s="622"/>
      <c r="L42" s="622"/>
      <c r="M42" s="622"/>
      <c r="N42" s="622"/>
      <c r="O42" s="622"/>
      <c r="P42" s="622"/>
      <c r="Q42" s="623"/>
      <c r="R42" s="624">
        <v>9869171</v>
      </c>
      <c r="S42" s="663"/>
      <c r="T42" s="663"/>
      <c r="U42" s="663"/>
      <c r="V42" s="663"/>
      <c r="W42" s="663"/>
      <c r="X42" s="663"/>
      <c r="Y42" s="665"/>
      <c r="Z42" s="666">
        <v>100</v>
      </c>
      <c r="AA42" s="666"/>
      <c r="AB42" s="666"/>
      <c r="AC42" s="666"/>
      <c r="AD42" s="667">
        <v>5161679</v>
      </c>
      <c r="AE42" s="667"/>
      <c r="AF42" s="667"/>
      <c r="AG42" s="667"/>
      <c r="AH42" s="667"/>
      <c r="AI42" s="667"/>
      <c r="AJ42" s="667"/>
      <c r="AK42" s="667"/>
      <c r="AL42" s="627">
        <v>100</v>
      </c>
      <c r="AM42" s="668"/>
      <c r="AN42" s="668"/>
      <c r="AO42" s="669"/>
      <c r="AQ42" s="670" t="s">
        <v>352</v>
      </c>
      <c r="AR42" s="671"/>
      <c r="AS42" s="671"/>
      <c r="AT42" s="671"/>
      <c r="AU42" s="671"/>
      <c r="AV42" s="671"/>
      <c r="AW42" s="671"/>
      <c r="AX42" s="671"/>
      <c r="AY42" s="672"/>
      <c r="AZ42" s="624">
        <v>512262</v>
      </c>
      <c r="BA42" s="663"/>
      <c r="BB42" s="663"/>
      <c r="BC42" s="663"/>
      <c r="BD42" s="625"/>
      <c r="BE42" s="625"/>
      <c r="BF42" s="689"/>
      <c r="BG42" s="687"/>
      <c r="BH42" s="688"/>
      <c r="BI42" s="688"/>
      <c r="BJ42" s="688"/>
      <c r="BK42" s="688"/>
      <c r="BL42" s="237"/>
      <c r="BM42" s="690" t="s">
        <v>353</v>
      </c>
      <c r="BN42" s="690"/>
      <c r="BO42" s="690"/>
      <c r="BP42" s="690"/>
      <c r="BQ42" s="690"/>
      <c r="BR42" s="690"/>
      <c r="BS42" s="690"/>
      <c r="BT42" s="690"/>
      <c r="BU42" s="691"/>
      <c r="BV42" s="624">
        <v>365</v>
      </c>
      <c r="BW42" s="663"/>
      <c r="BX42" s="663"/>
      <c r="BY42" s="663"/>
      <c r="BZ42" s="663"/>
      <c r="CA42" s="663"/>
      <c r="CB42" s="664"/>
      <c r="CD42" s="637" t="s">
        <v>354</v>
      </c>
      <c r="CE42" s="638"/>
      <c r="CF42" s="638"/>
      <c r="CG42" s="638"/>
      <c r="CH42" s="638"/>
      <c r="CI42" s="638"/>
      <c r="CJ42" s="638"/>
      <c r="CK42" s="638"/>
      <c r="CL42" s="638"/>
      <c r="CM42" s="638"/>
      <c r="CN42" s="638"/>
      <c r="CO42" s="638"/>
      <c r="CP42" s="638"/>
      <c r="CQ42" s="639"/>
      <c r="CR42" s="640">
        <v>1517299</v>
      </c>
      <c r="CS42" s="641"/>
      <c r="CT42" s="641"/>
      <c r="CU42" s="641"/>
      <c r="CV42" s="641"/>
      <c r="CW42" s="641"/>
      <c r="CX42" s="641"/>
      <c r="CY42" s="642"/>
      <c r="CZ42" s="643">
        <v>16.399999999999999</v>
      </c>
      <c r="DA42" s="644"/>
      <c r="DB42" s="644"/>
      <c r="DC42" s="645"/>
      <c r="DD42" s="646">
        <v>1059607</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c r="BV43" s="238"/>
      <c r="BW43" s="238"/>
      <c r="BX43" s="238"/>
      <c r="BY43" s="238"/>
      <c r="BZ43" s="238"/>
      <c r="CA43" s="238"/>
      <c r="CB43" s="238"/>
      <c r="CD43" s="637" t="s">
        <v>355</v>
      </c>
      <c r="CE43" s="638"/>
      <c r="CF43" s="638"/>
      <c r="CG43" s="638"/>
      <c r="CH43" s="638"/>
      <c r="CI43" s="638"/>
      <c r="CJ43" s="638"/>
      <c r="CK43" s="638"/>
      <c r="CL43" s="638"/>
      <c r="CM43" s="638"/>
      <c r="CN43" s="638"/>
      <c r="CO43" s="638"/>
      <c r="CP43" s="638"/>
      <c r="CQ43" s="639"/>
      <c r="CR43" s="640" t="s">
        <v>136</v>
      </c>
      <c r="CS43" s="659"/>
      <c r="CT43" s="659"/>
      <c r="CU43" s="659"/>
      <c r="CV43" s="659"/>
      <c r="CW43" s="659"/>
      <c r="CX43" s="659"/>
      <c r="CY43" s="660"/>
      <c r="CZ43" s="643" t="s">
        <v>136</v>
      </c>
      <c r="DA43" s="661"/>
      <c r="DB43" s="661"/>
      <c r="DC43" s="662"/>
      <c r="DD43" s="646" t="s">
        <v>137</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c r="CD44" s="653" t="s">
        <v>303</v>
      </c>
      <c r="CE44" s="654"/>
      <c r="CF44" s="637" t="s">
        <v>356</v>
      </c>
      <c r="CG44" s="638"/>
      <c r="CH44" s="638"/>
      <c r="CI44" s="638"/>
      <c r="CJ44" s="638"/>
      <c r="CK44" s="638"/>
      <c r="CL44" s="638"/>
      <c r="CM44" s="638"/>
      <c r="CN44" s="638"/>
      <c r="CO44" s="638"/>
      <c r="CP44" s="638"/>
      <c r="CQ44" s="639"/>
      <c r="CR44" s="640">
        <v>1299964</v>
      </c>
      <c r="CS44" s="641"/>
      <c r="CT44" s="641"/>
      <c r="CU44" s="641"/>
      <c r="CV44" s="641"/>
      <c r="CW44" s="641"/>
      <c r="CX44" s="641"/>
      <c r="CY44" s="642"/>
      <c r="CZ44" s="643">
        <v>14.1</v>
      </c>
      <c r="DA44" s="644"/>
      <c r="DB44" s="644"/>
      <c r="DC44" s="645"/>
      <c r="DD44" s="646">
        <v>889476</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c r="CD45" s="655"/>
      <c r="CE45" s="656"/>
      <c r="CF45" s="637" t="s">
        <v>357</v>
      </c>
      <c r="CG45" s="638"/>
      <c r="CH45" s="638"/>
      <c r="CI45" s="638"/>
      <c r="CJ45" s="638"/>
      <c r="CK45" s="638"/>
      <c r="CL45" s="638"/>
      <c r="CM45" s="638"/>
      <c r="CN45" s="638"/>
      <c r="CO45" s="638"/>
      <c r="CP45" s="638"/>
      <c r="CQ45" s="639"/>
      <c r="CR45" s="640">
        <v>387908</v>
      </c>
      <c r="CS45" s="659"/>
      <c r="CT45" s="659"/>
      <c r="CU45" s="659"/>
      <c r="CV45" s="659"/>
      <c r="CW45" s="659"/>
      <c r="CX45" s="659"/>
      <c r="CY45" s="660"/>
      <c r="CZ45" s="643">
        <v>4.2</v>
      </c>
      <c r="DA45" s="661"/>
      <c r="DB45" s="661"/>
      <c r="DC45" s="662"/>
      <c r="DD45" s="646">
        <v>51390</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359</v>
      </c>
      <c r="CG46" s="638"/>
      <c r="CH46" s="638"/>
      <c r="CI46" s="638"/>
      <c r="CJ46" s="638"/>
      <c r="CK46" s="638"/>
      <c r="CL46" s="638"/>
      <c r="CM46" s="638"/>
      <c r="CN46" s="638"/>
      <c r="CO46" s="638"/>
      <c r="CP46" s="638"/>
      <c r="CQ46" s="639"/>
      <c r="CR46" s="640">
        <v>837121</v>
      </c>
      <c r="CS46" s="641"/>
      <c r="CT46" s="641"/>
      <c r="CU46" s="641"/>
      <c r="CV46" s="641"/>
      <c r="CW46" s="641"/>
      <c r="CX46" s="641"/>
      <c r="CY46" s="642"/>
      <c r="CZ46" s="643">
        <v>9.1</v>
      </c>
      <c r="DA46" s="644"/>
      <c r="DB46" s="644"/>
      <c r="DC46" s="645"/>
      <c r="DD46" s="646">
        <v>802252</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361</v>
      </c>
      <c r="CG47" s="638"/>
      <c r="CH47" s="638"/>
      <c r="CI47" s="638"/>
      <c r="CJ47" s="638"/>
      <c r="CK47" s="638"/>
      <c r="CL47" s="638"/>
      <c r="CM47" s="638"/>
      <c r="CN47" s="638"/>
      <c r="CO47" s="638"/>
      <c r="CP47" s="638"/>
      <c r="CQ47" s="639"/>
      <c r="CR47" s="640">
        <v>217335</v>
      </c>
      <c r="CS47" s="659"/>
      <c r="CT47" s="659"/>
      <c r="CU47" s="659"/>
      <c r="CV47" s="659"/>
      <c r="CW47" s="659"/>
      <c r="CX47" s="659"/>
      <c r="CY47" s="660"/>
      <c r="CZ47" s="643">
        <v>2.4</v>
      </c>
      <c r="DA47" s="661"/>
      <c r="DB47" s="661"/>
      <c r="DC47" s="662"/>
      <c r="DD47" s="646">
        <v>170131</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c r="B48" s="241" t="s">
        <v>362</v>
      </c>
      <c r="CD48" s="657"/>
      <c r="CE48" s="658"/>
      <c r="CF48" s="637" t="s">
        <v>363</v>
      </c>
      <c r="CG48" s="638"/>
      <c r="CH48" s="638"/>
      <c r="CI48" s="638"/>
      <c r="CJ48" s="638"/>
      <c r="CK48" s="638"/>
      <c r="CL48" s="638"/>
      <c r="CM48" s="638"/>
      <c r="CN48" s="638"/>
      <c r="CO48" s="638"/>
      <c r="CP48" s="638"/>
      <c r="CQ48" s="639"/>
      <c r="CR48" s="640" t="s">
        <v>136</v>
      </c>
      <c r="CS48" s="641"/>
      <c r="CT48" s="641"/>
      <c r="CU48" s="641"/>
      <c r="CV48" s="641"/>
      <c r="CW48" s="641"/>
      <c r="CX48" s="641"/>
      <c r="CY48" s="642"/>
      <c r="CZ48" s="643" t="s">
        <v>136</v>
      </c>
      <c r="DA48" s="644"/>
      <c r="DB48" s="644"/>
      <c r="DC48" s="645"/>
      <c r="DD48" s="646" t="s">
        <v>137</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c r="CD49" s="621" t="s">
        <v>364</v>
      </c>
      <c r="CE49" s="622"/>
      <c r="CF49" s="622"/>
      <c r="CG49" s="622"/>
      <c r="CH49" s="622"/>
      <c r="CI49" s="622"/>
      <c r="CJ49" s="622"/>
      <c r="CK49" s="622"/>
      <c r="CL49" s="622"/>
      <c r="CM49" s="622"/>
      <c r="CN49" s="622"/>
      <c r="CO49" s="622"/>
      <c r="CP49" s="622"/>
      <c r="CQ49" s="623"/>
      <c r="CR49" s="624">
        <v>9243227</v>
      </c>
      <c r="CS49" s="625"/>
      <c r="CT49" s="625"/>
      <c r="CU49" s="625"/>
      <c r="CV49" s="625"/>
      <c r="CW49" s="625"/>
      <c r="CX49" s="625"/>
      <c r="CY49" s="626"/>
      <c r="CZ49" s="627">
        <v>100</v>
      </c>
      <c r="DA49" s="628"/>
      <c r="DB49" s="628"/>
      <c r="DC49" s="629"/>
      <c r="DD49" s="630">
        <v>7110593</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Ay1zn0HkiiaD6c2DJYmTwE2n3i2KvEGz76VptFzWWBEwWe+M+MQLLpOHNONhajy3buS419OF/ZeM987uXRyj2w==" saltValue="xQmnMwL2lcNauHusyeJxN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64" zoomScale="70" zoomScaleNormal="70" zoomScaleSheetLayoutView="70" workbookViewId="0">
      <selection activeCell="CM34" sqref="CM34:DF34"/>
    </sheetView>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366</v>
      </c>
      <c r="DK2" s="1166"/>
      <c r="DL2" s="1166"/>
      <c r="DM2" s="1166"/>
      <c r="DN2" s="1166"/>
      <c r="DO2" s="1167"/>
      <c r="DP2" s="250"/>
      <c r="DQ2" s="1165" t="s">
        <v>367</v>
      </c>
      <c r="DR2" s="1166"/>
      <c r="DS2" s="1166"/>
      <c r="DT2" s="1166"/>
      <c r="DU2" s="1166"/>
      <c r="DV2" s="1166"/>
      <c r="DW2" s="1166"/>
      <c r="DX2" s="1166"/>
      <c r="DY2" s="1166"/>
      <c r="DZ2" s="1167"/>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18" t="s">
        <v>368</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50" t="s">
        <v>370</v>
      </c>
      <c r="B5" s="1051"/>
      <c r="C5" s="1051"/>
      <c r="D5" s="1051"/>
      <c r="E5" s="1051"/>
      <c r="F5" s="1051"/>
      <c r="G5" s="1051"/>
      <c r="H5" s="1051"/>
      <c r="I5" s="1051"/>
      <c r="J5" s="1051"/>
      <c r="K5" s="1051"/>
      <c r="L5" s="1051"/>
      <c r="M5" s="1051"/>
      <c r="N5" s="1051"/>
      <c r="O5" s="1051"/>
      <c r="P5" s="1052"/>
      <c r="Q5" s="1056" t="s">
        <v>371</v>
      </c>
      <c r="R5" s="1057"/>
      <c r="S5" s="1057"/>
      <c r="T5" s="1057"/>
      <c r="U5" s="1058"/>
      <c r="V5" s="1056" t="s">
        <v>372</v>
      </c>
      <c r="W5" s="1057"/>
      <c r="X5" s="1057"/>
      <c r="Y5" s="1057"/>
      <c r="Z5" s="1058"/>
      <c r="AA5" s="1056" t="s">
        <v>373</v>
      </c>
      <c r="AB5" s="1057"/>
      <c r="AC5" s="1057"/>
      <c r="AD5" s="1057"/>
      <c r="AE5" s="1057"/>
      <c r="AF5" s="1168" t="s">
        <v>374</v>
      </c>
      <c r="AG5" s="1057"/>
      <c r="AH5" s="1057"/>
      <c r="AI5" s="1057"/>
      <c r="AJ5" s="1072"/>
      <c r="AK5" s="1057" t="s">
        <v>375</v>
      </c>
      <c r="AL5" s="1057"/>
      <c r="AM5" s="1057"/>
      <c r="AN5" s="1057"/>
      <c r="AO5" s="1058"/>
      <c r="AP5" s="1056" t="s">
        <v>376</v>
      </c>
      <c r="AQ5" s="1057"/>
      <c r="AR5" s="1057"/>
      <c r="AS5" s="1057"/>
      <c r="AT5" s="1058"/>
      <c r="AU5" s="1056" t="s">
        <v>377</v>
      </c>
      <c r="AV5" s="1057"/>
      <c r="AW5" s="1057"/>
      <c r="AX5" s="1057"/>
      <c r="AY5" s="1072"/>
      <c r="AZ5" s="257"/>
      <c r="BA5" s="257"/>
      <c r="BB5" s="257"/>
      <c r="BC5" s="257"/>
      <c r="BD5" s="257"/>
      <c r="BE5" s="258"/>
      <c r="BF5" s="258"/>
      <c r="BG5" s="258"/>
      <c r="BH5" s="258"/>
      <c r="BI5" s="258"/>
      <c r="BJ5" s="258"/>
      <c r="BK5" s="258"/>
      <c r="BL5" s="258"/>
      <c r="BM5" s="258"/>
      <c r="BN5" s="258"/>
      <c r="BO5" s="258"/>
      <c r="BP5" s="258"/>
      <c r="BQ5" s="1050" t="s">
        <v>378</v>
      </c>
      <c r="BR5" s="1051"/>
      <c r="BS5" s="1051"/>
      <c r="BT5" s="1051"/>
      <c r="BU5" s="1051"/>
      <c r="BV5" s="1051"/>
      <c r="BW5" s="1051"/>
      <c r="BX5" s="1051"/>
      <c r="BY5" s="1051"/>
      <c r="BZ5" s="1051"/>
      <c r="CA5" s="1051"/>
      <c r="CB5" s="1051"/>
      <c r="CC5" s="1051"/>
      <c r="CD5" s="1051"/>
      <c r="CE5" s="1051"/>
      <c r="CF5" s="1051"/>
      <c r="CG5" s="1052"/>
      <c r="CH5" s="1056" t="s">
        <v>379</v>
      </c>
      <c r="CI5" s="1057"/>
      <c r="CJ5" s="1057"/>
      <c r="CK5" s="1057"/>
      <c r="CL5" s="1058"/>
      <c r="CM5" s="1056" t="s">
        <v>380</v>
      </c>
      <c r="CN5" s="1057"/>
      <c r="CO5" s="1057"/>
      <c r="CP5" s="1057"/>
      <c r="CQ5" s="1058"/>
      <c r="CR5" s="1056" t="s">
        <v>381</v>
      </c>
      <c r="CS5" s="1057"/>
      <c r="CT5" s="1057"/>
      <c r="CU5" s="1057"/>
      <c r="CV5" s="1058"/>
      <c r="CW5" s="1056" t="s">
        <v>382</v>
      </c>
      <c r="CX5" s="1057"/>
      <c r="CY5" s="1057"/>
      <c r="CZ5" s="1057"/>
      <c r="DA5" s="1058"/>
      <c r="DB5" s="1056" t="s">
        <v>383</v>
      </c>
      <c r="DC5" s="1057"/>
      <c r="DD5" s="1057"/>
      <c r="DE5" s="1057"/>
      <c r="DF5" s="1058"/>
      <c r="DG5" s="1153" t="s">
        <v>384</v>
      </c>
      <c r="DH5" s="1154"/>
      <c r="DI5" s="1154"/>
      <c r="DJ5" s="1154"/>
      <c r="DK5" s="1155"/>
      <c r="DL5" s="1153" t="s">
        <v>385</v>
      </c>
      <c r="DM5" s="1154"/>
      <c r="DN5" s="1154"/>
      <c r="DO5" s="1154"/>
      <c r="DP5" s="1155"/>
      <c r="DQ5" s="1056" t="s">
        <v>386</v>
      </c>
      <c r="DR5" s="1057"/>
      <c r="DS5" s="1057"/>
      <c r="DT5" s="1057"/>
      <c r="DU5" s="1058"/>
      <c r="DV5" s="1056" t="s">
        <v>377</v>
      </c>
      <c r="DW5" s="1057"/>
      <c r="DX5" s="1057"/>
      <c r="DY5" s="1057"/>
      <c r="DZ5" s="1072"/>
      <c r="EA5" s="255"/>
    </row>
    <row r="6" spans="1:131" s="256" customFormat="1" ht="26.25" customHeight="1" thickBot="1">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c r="A7" s="259">
        <v>1</v>
      </c>
      <c r="B7" s="1105" t="s">
        <v>387</v>
      </c>
      <c r="C7" s="1106"/>
      <c r="D7" s="1106"/>
      <c r="E7" s="1106"/>
      <c r="F7" s="1106"/>
      <c r="G7" s="1106"/>
      <c r="H7" s="1106"/>
      <c r="I7" s="1106"/>
      <c r="J7" s="1106"/>
      <c r="K7" s="1106"/>
      <c r="L7" s="1106"/>
      <c r="M7" s="1106"/>
      <c r="N7" s="1106"/>
      <c r="O7" s="1106"/>
      <c r="P7" s="1107"/>
      <c r="Q7" s="1159">
        <v>9844</v>
      </c>
      <c r="R7" s="1160"/>
      <c r="S7" s="1160"/>
      <c r="T7" s="1160"/>
      <c r="U7" s="1160"/>
      <c r="V7" s="1160">
        <v>9218</v>
      </c>
      <c r="W7" s="1160"/>
      <c r="X7" s="1160"/>
      <c r="Y7" s="1160"/>
      <c r="Z7" s="1160"/>
      <c r="AA7" s="1160">
        <v>626</v>
      </c>
      <c r="AB7" s="1160"/>
      <c r="AC7" s="1160"/>
      <c r="AD7" s="1160"/>
      <c r="AE7" s="1161"/>
      <c r="AF7" s="1162">
        <v>500</v>
      </c>
      <c r="AG7" s="1163"/>
      <c r="AH7" s="1163"/>
      <c r="AI7" s="1163"/>
      <c r="AJ7" s="1164"/>
      <c r="AK7" s="1146">
        <v>585</v>
      </c>
      <c r="AL7" s="1147"/>
      <c r="AM7" s="1147"/>
      <c r="AN7" s="1147"/>
      <c r="AO7" s="1147"/>
      <c r="AP7" s="1147">
        <v>9506</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592</v>
      </c>
      <c r="BT7" s="1151"/>
      <c r="BU7" s="1151"/>
      <c r="BV7" s="1151"/>
      <c r="BW7" s="1151"/>
      <c r="BX7" s="1151"/>
      <c r="BY7" s="1151"/>
      <c r="BZ7" s="1151"/>
      <c r="CA7" s="1151"/>
      <c r="CB7" s="1151"/>
      <c r="CC7" s="1151"/>
      <c r="CD7" s="1151"/>
      <c r="CE7" s="1151"/>
      <c r="CF7" s="1151"/>
      <c r="CG7" s="1152"/>
      <c r="CH7" s="1143">
        <v>-8</v>
      </c>
      <c r="CI7" s="1144"/>
      <c r="CJ7" s="1144"/>
      <c r="CK7" s="1144"/>
      <c r="CL7" s="1145"/>
      <c r="CM7" s="1143">
        <v>64</v>
      </c>
      <c r="CN7" s="1144"/>
      <c r="CO7" s="1144"/>
      <c r="CP7" s="1144"/>
      <c r="CQ7" s="1145"/>
      <c r="CR7" s="1143">
        <v>5</v>
      </c>
      <c r="CS7" s="1144"/>
      <c r="CT7" s="1144"/>
      <c r="CU7" s="1144"/>
      <c r="CV7" s="1145"/>
      <c r="CW7" s="1143">
        <v>11</v>
      </c>
      <c r="CX7" s="1144"/>
      <c r="CY7" s="1144"/>
      <c r="CZ7" s="1144"/>
      <c r="DA7" s="1145"/>
      <c r="DB7" s="1143" t="s">
        <v>591</v>
      </c>
      <c r="DC7" s="1144"/>
      <c r="DD7" s="1144"/>
      <c r="DE7" s="1144"/>
      <c r="DF7" s="1145"/>
      <c r="DG7" s="1143" t="s">
        <v>591</v>
      </c>
      <c r="DH7" s="1144"/>
      <c r="DI7" s="1144"/>
      <c r="DJ7" s="1144"/>
      <c r="DK7" s="1145"/>
      <c r="DL7" s="1143" t="s">
        <v>591</v>
      </c>
      <c r="DM7" s="1144"/>
      <c r="DN7" s="1144"/>
      <c r="DO7" s="1144"/>
      <c r="DP7" s="1145"/>
      <c r="DQ7" s="1143" t="s">
        <v>591</v>
      </c>
      <c r="DR7" s="1144"/>
      <c r="DS7" s="1144"/>
      <c r="DT7" s="1144"/>
      <c r="DU7" s="1145"/>
      <c r="DV7" s="1170"/>
      <c r="DW7" s="1171"/>
      <c r="DX7" s="1171"/>
      <c r="DY7" s="1171"/>
      <c r="DZ7" s="1172"/>
      <c r="EA7" s="255"/>
    </row>
    <row r="8" spans="1:131" s="256" customFormat="1" ht="26.25" customHeight="1">
      <c r="A8" s="262">
        <v>2</v>
      </c>
      <c r="B8" s="1092" t="s">
        <v>388</v>
      </c>
      <c r="C8" s="1093"/>
      <c r="D8" s="1093"/>
      <c r="E8" s="1093"/>
      <c r="F8" s="1093"/>
      <c r="G8" s="1093"/>
      <c r="H8" s="1093"/>
      <c r="I8" s="1093"/>
      <c r="J8" s="1093"/>
      <c r="K8" s="1093"/>
      <c r="L8" s="1093"/>
      <c r="M8" s="1093"/>
      <c r="N8" s="1093"/>
      <c r="O8" s="1093"/>
      <c r="P8" s="1094"/>
      <c r="Q8" s="1098">
        <v>25</v>
      </c>
      <c r="R8" s="1099"/>
      <c r="S8" s="1099"/>
      <c r="T8" s="1099"/>
      <c r="U8" s="1099"/>
      <c r="V8" s="1099">
        <v>25</v>
      </c>
      <c r="W8" s="1099"/>
      <c r="X8" s="1099"/>
      <c r="Y8" s="1099"/>
      <c r="Z8" s="1099"/>
      <c r="AA8" s="1099">
        <v>0</v>
      </c>
      <c r="AB8" s="1099"/>
      <c r="AC8" s="1099"/>
      <c r="AD8" s="1099"/>
      <c r="AE8" s="1100"/>
      <c r="AF8" s="1074">
        <v>0</v>
      </c>
      <c r="AG8" s="1075"/>
      <c r="AH8" s="1075"/>
      <c r="AI8" s="1075"/>
      <c r="AJ8" s="1076"/>
      <c r="AK8" s="1141">
        <v>0</v>
      </c>
      <c r="AL8" s="1142"/>
      <c r="AM8" s="1142"/>
      <c r="AN8" s="1142"/>
      <c r="AO8" s="1142"/>
      <c r="AP8" s="1142">
        <v>0</v>
      </c>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c r="BT8" s="1070"/>
      <c r="BU8" s="1070"/>
      <c r="BV8" s="1070"/>
      <c r="BW8" s="1070"/>
      <c r="BX8" s="1070"/>
      <c r="BY8" s="1070"/>
      <c r="BZ8" s="1070"/>
      <c r="CA8" s="1070"/>
      <c r="CB8" s="1070"/>
      <c r="CC8" s="1070"/>
      <c r="CD8" s="1070"/>
      <c r="CE8" s="1070"/>
      <c r="CF8" s="1070"/>
      <c r="CG8" s="1071"/>
      <c r="CH8" s="1044"/>
      <c r="CI8" s="1045"/>
      <c r="CJ8" s="1045"/>
      <c r="CK8" s="1045"/>
      <c r="CL8" s="1046"/>
      <c r="CM8" s="1044"/>
      <c r="CN8" s="1045"/>
      <c r="CO8" s="1045"/>
      <c r="CP8" s="1045"/>
      <c r="CQ8" s="1046"/>
      <c r="CR8" s="1044"/>
      <c r="CS8" s="1045"/>
      <c r="CT8" s="1045"/>
      <c r="CU8" s="1045"/>
      <c r="CV8" s="1046"/>
      <c r="CW8" s="1044"/>
      <c r="CX8" s="1045"/>
      <c r="CY8" s="1045"/>
      <c r="CZ8" s="1045"/>
      <c r="DA8" s="1046"/>
      <c r="DB8" s="1044"/>
      <c r="DC8" s="1045"/>
      <c r="DD8" s="1045"/>
      <c r="DE8" s="1045"/>
      <c r="DF8" s="1046"/>
      <c r="DG8" s="1044"/>
      <c r="DH8" s="1045"/>
      <c r="DI8" s="1045"/>
      <c r="DJ8" s="1045"/>
      <c r="DK8" s="1046"/>
      <c r="DL8" s="1044"/>
      <c r="DM8" s="1045"/>
      <c r="DN8" s="1045"/>
      <c r="DO8" s="1045"/>
      <c r="DP8" s="1046"/>
      <c r="DQ8" s="1044"/>
      <c r="DR8" s="1045"/>
      <c r="DS8" s="1045"/>
      <c r="DT8" s="1045"/>
      <c r="DU8" s="1046"/>
      <c r="DV8" s="1047"/>
      <c r="DW8" s="1048"/>
      <c r="DX8" s="1048"/>
      <c r="DY8" s="1048"/>
      <c r="DZ8" s="1049"/>
      <c r="EA8" s="255"/>
    </row>
    <row r="9" spans="1:131" s="256" customFormat="1" ht="26.25" customHeight="1">
      <c r="A9" s="262">
        <v>3</v>
      </c>
      <c r="B9" s="1092"/>
      <c r="C9" s="1093"/>
      <c r="D9" s="1093"/>
      <c r="E9" s="1093"/>
      <c r="F9" s="1093"/>
      <c r="G9" s="1093"/>
      <c r="H9" s="1093"/>
      <c r="I9" s="1093"/>
      <c r="J9" s="1093"/>
      <c r="K9" s="1093"/>
      <c r="L9" s="1093"/>
      <c r="M9" s="1093"/>
      <c r="N9" s="1093"/>
      <c r="O9" s="1093"/>
      <c r="P9" s="1094"/>
      <c r="Q9" s="1098"/>
      <c r="R9" s="1099"/>
      <c r="S9" s="1099"/>
      <c r="T9" s="1099"/>
      <c r="U9" s="1099"/>
      <c r="V9" s="1099"/>
      <c r="W9" s="1099"/>
      <c r="X9" s="1099"/>
      <c r="Y9" s="1099"/>
      <c r="Z9" s="1099"/>
      <c r="AA9" s="1099"/>
      <c r="AB9" s="1099"/>
      <c r="AC9" s="1099"/>
      <c r="AD9" s="1099"/>
      <c r="AE9" s="1100"/>
      <c r="AF9" s="1074"/>
      <c r="AG9" s="1075"/>
      <c r="AH9" s="1075"/>
      <c r="AI9" s="1075"/>
      <c r="AJ9" s="1076"/>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c r="A10" s="262">
        <v>4</v>
      </c>
      <c r="B10" s="1092"/>
      <c r="C10" s="1093"/>
      <c r="D10" s="1093"/>
      <c r="E10" s="1093"/>
      <c r="F10" s="1093"/>
      <c r="G10" s="1093"/>
      <c r="H10" s="1093"/>
      <c r="I10" s="1093"/>
      <c r="J10" s="1093"/>
      <c r="K10" s="1093"/>
      <c r="L10" s="1093"/>
      <c r="M10" s="1093"/>
      <c r="N10" s="1093"/>
      <c r="O10" s="1093"/>
      <c r="P10" s="1094"/>
      <c r="Q10" s="1098"/>
      <c r="R10" s="1099"/>
      <c r="S10" s="1099"/>
      <c r="T10" s="1099"/>
      <c r="U10" s="1099"/>
      <c r="V10" s="1099"/>
      <c r="W10" s="1099"/>
      <c r="X10" s="1099"/>
      <c r="Y10" s="1099"/>
      <c r="Z10" s="1099"/>
      <c r="AA10" s="1099"/>
      <c r="AB10" s="1099"/>
      <c r="AC10" s="1099"/>
      <c r="AD10" s="1099"/>
      <c r="AE10" s="1100"/>
      <c r="AF10" s="1074"/>
      <c r="AG10" s="1075"/>
      <c r="AH10" s="1075"/>
      <c r="AI10" s="1075"/>
      <c r="AJ10" s="1076"/>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389</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c r="A23" s="265" t="s">
        <v>390</v>
      </c>
      <c r="B23" s="999" t="s">
        <v>391</v>
      </c>
      <c r="C23" s="1000"/>
      <c r="D23" s="1000"/>
      <c r="E23" s="1000"/>
      <c r="F23" s="1000"/>
      <c r="G23" s="1000"/>
      <c r="H23" s="1000"/>
      <c r="I23" s="1000"/>
      <c r="J23" s="1000"/>
      <c r="K23" s="1000"/>
      <c r="L23" s="1000"/>
      <c r="M23" s="1000"/>
      <c r="N23" s="1000"/>
      <c r="O23" s="1000"/>
      <c r="P23" s="1001"/>
      <c r="Q23" s="1123">
        <v>9869</v>
      </c>
      <c r="R23" s="1124"/>
      <c r="S23" s="1124"/>
      <c r="T23" s="1124"/>
      <c r="U23" s="1124"/>
      <c r="V23" s="1124">
        <v>9243</v>
      </c>
      <c r="W23" s="1124"/>
      <c r="X23" s="1124"/>
      <c r="Y23" s="1124"/>
      <c r="Z23" s="1124"/>
      <c r="AA23" s="1124">
        <v>626</v>
      </c>
      <c r="AB23" s="1124"/>
      <c r="AC23" s="1124"/>
      <c r="AD23" s="1124"/>
      <c r="AE23" s="1125"/>
      <c r="AF23" s="1126">
        <v>500</v>
      </c>
      <c r="AG23" s="1124"/>
      <c r="AH23" s="1124"/>
      <c r="AI23" s="1124"/>
      <c r="AJ23" s="1127"/>
      <c r="AK23" s="1128"/>
      <c r="AL23" s="1129"/>
      <c r="AM23" s="1129"/>
      <c r="AN23" s="1129"/>
      <c r="AO23" s="1129"/>
      <c r="AP23" s="1124"/>
      <c r="AQ23" s="1124"/>
      <c r="AR23" s="1124"/>
      <c r="AS23" s="1124"/>
      <c r="AT23" s="1124"/>
      <c r="AU23" s="1130"/>
      <c r="AV23" s="1130"/>
      <c r="AW23" s="1130"/>
      <c r="AX23" s="1130"/>
      <c r="AY23" s="1131"/>
      <c r="AZ23" s="1120" t="s">
        <v>136</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c r="A24" s="1119" t="s">
        <v>392</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c r="A25" s="1118" t="s">
        <v>393</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c r="A26" s="1050" t="s">
        <v>370</v>
      </c>
      <c r="B26" s="1051"/>
      <c r="C26" s="1051"/>
      <c r="D26" s="1051"/>
      <c r="E26" s="1051"/>
      <c r="F26" s="1051"/>
      <c r="G26" s="1051"/>
      <c r="H26" s="1051"/>
      <c r="I26" s="1051"/>
      <c r="J26" s="1051"/>
      <c r="K26" s="1051"/>
      <c r="L26" s="1051"/>
      <c r="M26" s="1051"/>
      <c r="N26" s="1051"/>
      <c r="O26" s="1051"/>
      <c r="P26" s="1052"/>
      <c r="Q26" s="1056" t="s">
        <v>394</v>
      </c>
      <c r="R26" s="1057"/>
      <c r="S26" s="1057"/>
      <c r="T26" s="1057"/>
      <c r="U26" s="1058"/>
      <c r="V26" s="1056" t="s">
        <v>395</v>
      </c>
      <c r="W26" s="1057"/>
      <c r="X26" s="1057"/>
      <c r="Y26" s="1057"/>
      <c r="Z26" s="1058"/>
      <c r="AA26" s="1056" t="s">
        <v>396</v>
      </c>
      <c r="AB26" s="1057"/>
      <c r="AC26" s="1057"/>
      <c r="AD26" s="1057"/>
      <c r="AE26" s="1057"/>
      <c r="AF26" s="1114" t="s">
        <v>397</v>
      </c>
      <c r="AG26" s="1063"/>
      <c r="AH26" s="1063"/>
      <c r="AI26" s="1063"/>
      <c r="AJ26" s="1115"/>
      <c r="AK26" s="1057" t="s">
        <v>398</v>
      </c>
      <c r="AL26" s="1057"/>
      <c r="AM26" s="1057"/>
      <c r="AN26" s="1057"/>
      <c r="AO26" s="1058"/>
      <c r="AP26" s="1056" t="s">
        <v>399</v>
      </c>
      <c r="AQ26" s="1057"/>
      <c r="AR26" s="1057"/>
      <c r="AS26" s="1057"/>
      <c r="AT26" s="1058"/>
      <c r="AU26" s="1056" t="s">
        <v>400</v>
      </c>
      <c r="AV26" s="1057"/>
      <c r="AW26" s="1057"/>
      <c r="AX26" s="1057"/>
      <c r="AY26" s="1058"/>
      <c r="AZ26" s="1056" t="s">
        <v>401</v>
      </c>
      <c r="BA26" s="1057"/>
      <c r="BB26" s="1057"/>
      <c r="BC26" s="1057"/>
      <c r="BD26" s="1058"/>
      <c r="BE26" s="1056" t="s">
        <v>377</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c r="A28" s="267">
        <v>1</v>
      </c>
      <c r="B28" s="1105" t="s">
        <v>402</v>
      </c>
      <c r="C28" s="1106"/>
      <c r="D28" s="1106"/>
      <c r="E28" s="1106"/>
      <c r="F28" s="1106"/>
      <c r="G28" s="1106"/>
      <c r="H28" s="1106"/>
      <c r="I28" s="1106"/>
      <c r="J28" s="1106"/>
      <c r="K28" s="1106"/>
      <c r="L28" s="1106"/>
      <c r="M28" s="1106"/>
      <c r="N28" s="1106"/>
      <c r="O28" s="1106"/>
      <c r="P28" s="1107"/>
      <c r="Q28" s="1108">
        <v>1540</v>
      </c>
      <c r="R28" s="1109"/>
      <c r="S28" s="1109"/>
      <c r="T28" s="1109"/>
      <c r="U28" s="1109"/>
      <c r="V28" s="1109">
        <v>1488</v>
      </c>
      <c r="W28" s="1109"/>
      <c r="X28" s="1109"/>
      <c r="Y28" s="1109"/>
      <c r="Z28" s="1109"/>
      <c r="AA28" s="1109">
        <v>52</v>
      </c>
      <c r="AB28" s="1109"/>
      <c r="AC28" s="1109"/>
      <c r="AD28" s="1109"/>
      <c r="AE28" s="1110"/>
      <c r="AF28" s="1111">
        <v>52</v>
      </c>
      <c r="AG28" s="1109"/>
      <c r="AH28" s="1109"/>
      <c r="AI28" s="1109"/>
      <c r="AJ28" s="1112"/>
      <c r="AK28" s="1113">
        <v>159</v>
      </c>
      <c r="AL28" s="1101"/>
      <c r="AM28" s="1101"/>
      <c r="AN28" s="1101"/>
      <c r="AO28" s="1101"/>
      <c r="AP28" s="1101" t="s">
        <v>590</v>
      </c>
      <c r="AQ28" s="1101"/>
      <c r="AR28" s="1101"/>
      <c r="AS28" s="1101"/>
      <c r="AT28" s="1101"/>
      <c r="AU28" s="1101" t="s">
        <v>590</v>
      </c>
      <c r="AV28" s="1101"/>
      <c r="AW28" s="1101"/>
      <c r="AX28" s="1101"/>
      <c r="AY28" s="1101"/>
      <c r="AZ28" s="1102"/>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c r="A29" s="267">
        <v>2</v>
      </c>
      <c r="B29" s="1092" t="s">
        <v>403</v>
      </c>
      <c r="C29" s="1093"/>
      <c r="D29" s="1093"/>
      <c r="E29" s="1093"/>
      <c r="F29" s="1093"/>
      <c r="G29" s="1093"/>
      <c r="H29" s="1093"/>
      <c r="I29" s="1093"/>
      <c r="J29" s="1093"/>
      <c r="K29" s="1093"/>
      <c r="L29" s="1093"/>
      <c r="M29" s="1093"/>
      <c r="N29" s="1093"/>
      <c r="O29" s="1093"/>
      <c r="P29" s="1094"/>
      <c r="Q29" s="1098">
        <v>449</v>
      </c>
      <c r="R29" s="1099"/>
      <c r="S29" s="1099"/>
      <c r="T29" s="1099"/>
      <c r="U29" s="1099"/>
      <c r="V29" s="1099">
        <v>449</v>
      </c>
      <c r="W29" s="1099"/>
      <c r="X29" s="1099"/>
      <c r="Y29" s="1099"/>
      <c r="Z29" s="1099"/>
      <c r="AA29" s="1099" t="s">
        <v>590</v>
      </c>
      <c r="AB29" s="1099"/>
      <c r="AC29" s="1099"/>
      <c r="AD29" s="1099"/>
      <c r="AE29" s="1100"/>
      <c r="AF29" s="1074" t="s">
        <v>136</v>
      </c>
      <c r="AG29" s="1075"/>
      <c r="AH29" s="1075"/>
      <c r="AI29" s="1075"/>
      <c r="AJ29" s="1076"/>
      <c r="AK29" s="1035">
        <v>109</v>
      </c>
      <c r="AL29" s="1026"/>
      <c r="AM29" s="1026"/>
      <c r="AN29" s="1026"/>
      <c r="AO29" s="1026"/>
      <c r="AP29" s="1026">
        <v>4</v>
      </c>
      <c r="AQ29" s="1026"/>
      <c r="AR29" s="1026"/>
      <c r="AS29" s="1026"/>
      <c r="AT29" s="1026"/>
      <c r="AU29" s="1026">
        <v>1</v>
      </c>
      <c r="AV29" s="1026"/>
      <c r="AW29" s="1026"/>
      <c r="AX29" s="1026"/>
      <c r="AY29" s="1026"/>
      <c r="AZ29" s="1097"/>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c r="A30" s="267">
        <v>3</v>
      </c>
      <c r="B30" s="1092" t="s">
        <v>404</v>
      </c>
      <c r="C30" s="1093"/>
      <c r="D30" s="1093"/>
      <c r="E30" s="1093"/>
      <c r="F30" s="1093"/>
      <c r="G30" s="1093"/>
      <c r="H30" s="1093"/>
      <c r="I30" s="1093"/>
      <c r="J30" s="1093"/>
      <c r="K30" s="1093"/>
      <c r="L30" s="1093"/>
      <c r="M30" s="1093"/>
      <c r="N30" s="1093"/>
      <c r="O30" s="1093"/>
      <c r="P30" s="1094"/>
      <c r="Q30" s="1098">
        <v>165</v>
      </c>
      <c r="R30" s="1099"/>
      <c r="S30" s="1099"/>
      <c r="T30" s="1099"/>
      <c r="U30" s="1099"/>
      <c r="V30" s="1099">
        <v>165</v>
      </c>
      <c r="W30" s="1099"/>
      <c r="X30" s="1099"/>
      <c r="Y30" s="1099"/>
      <c r="Z30" s="1099"/>
      <c r="AA30" s="1099" t="s">
        <v>590</v>
      </c>
      <c r="AB30" s="1099"/>
      <c r="AC30" s="1099"/>
      <c r="AD30" s="1099"/>
      <c r="AE30" s="1100"/>
      <c r="AF30" s="1074" t="s">
        <v>405</v>
      </c>
      <c r="AG30" s="1075"/>
      <c r="AH30" s="1075"/>
      <c r="AI30" s="1075"/>
      <c r="AJ30" s="1076"/>
      <c r="AK30" s="1035">
        <v>73</v>
      </c>
      <c r="AL30" s="1026"/>
      <c r="AM30" s="1026"/>
      <c r="AN30" s="1026"/>
      <c r="AO30" s="1026"/>
      <c r="AP30" s="1026" t="s">
        <v>590</v>
      </c>
      <c r="AQ30" s="1026"/>
      <c r="AR30" s="1026"/>
      <c r="AS30" s="1026"/>
      <c r="AT30" s="1026"/>
      <c r="AU30" s="1026" t="s">
        <v>590</v>
      </c>
      <c r="AV30" s="1026"/>
      <c r="AW30" s="1026"/>
      <c r="AX30" s="1026"/>
      <c r="AY30" s="1026"/>
      <c r="AZ30" s="1097"/>
      <c r="BA30" s="1097"/>
      <c r="BB30" s="1097"/>
      <c r="BC30" s="1097"/>
      <c r="BD30" s="1097"/>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c r="A31" s="267">
        <v>4</v>
      </c>
      <c r="B31" s="1092" t="s">
        <v>406</v>
      </c>
      <c r="C31" s="1093"/>
      <c r="D31" s="1093"/>
      <c r="E31" s="1093"/>
      <c r="F31" s="1093"/>
      <c r="G31" s="1093"/>
      <c r="H31" s="1093"/>
      <c r="I31" s="1093"/>
      <c r="J31" s="1093"/>
      <c r="K31" s="1093"/>
      <c r="L31" s="1093"/>
      <c r="M31" s="1093"/>
      <c r="N31" s="1093"/>
      <c r="O31" s="1093"/>
      <c r="P31" s="1094"/>
      <c r="Q31" s="1098">
        <v>1410</v>
      </c>
      <c r="R31" s="1099"/>
      <c r="S31" s="1099"/>
      <c r="T31" s="1099"/>
      <c r="U31" s="1099"/>
      <c r="V31" s="1099">
        <v>1402</v>
      </c>
      <c r="W31" s="1099"/>
      <c r="X31" s="1099"/>
      <c r="Y31" s="1099"/>
      <c r="Z31" s="1099"/>
      <c r="AA31" s="1099">
        <v>8</v>
      </c>
      <c r="AB31" s="1099"/>
      <c r="AC31" s="1099"/>
      <c r="AD31" s="1099"/>
      <c r="AE31" s="1100"/>
      <c r="AF31" s="1074">
        <v>8</v>
      </c>
      <c r="AG31" s="1075"/>
      <c r="AH31" s="1075"/>
      <c r="AI31" s="1075"/>
      <c r="AJ31" s="1076"/>
      <c r="AK31" s="1035">
        <v>244</v>
      </c>
      <c r="AL31" s="1026"/>
      <c r="AM31" s="1026"/>
      <c r="AN31" s="1026"/>
      <c r="AO31" s="1026"/>
      <c r="AP31" s="1026" t="s">
        <v>590</v>
      </c>
      <c r="AQ31" s="1026"/>
      <c r="AR31" s="1026"/>
      <c r="AS31" s="1026"/>
      <c r="AT31" s="1026"/>
      <c r="AU31" s="1026" t="s">
        <v>590</v>
      </c>
      <c r="AV31" s="1026"/>
      <c r="AW31" s="1026"/>
      <c r="AX31" s="1026"/>
      <c r="AY31" s="1026"/>
      <c r="AZ31" s="1097"/>
      <c r="BA31" s="1097"/>
      <c r="BB31" s="1097"/>
      <c r="BC31" s="1097"/>
      <c r="BD31" s="1097"/>
      <c r="BE31" s="1087"/>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c r="A32" s="267">
        <v>5</v>
      </c>
      <c r="B32" s="1092" t="s">
        <v>407</v>
      </c>
      <c r="C32" s="1093"/>
      <c r="D32" s="1093"/>
      <c r="E32" s="1093"/>
      <c r="F32" s="1093"/>
      <c r="G32" s="1093"/>
      <c r="H32" s="1093"/>
      <c r="I32" s="1093"/>
      <c r="J32" s="1093"/>
      <c r="K32" s="1093"/>
      <c r="L32" s="1093"/>
      <c r="M32" s="1093"/>
      <c r="N32" s="1093"/>
      <c r="O32" s="1093"/>
      <c r="P32" s="1094"/>
      <c r="Q32" s="1098">
        <v>15</v>
      </c>
      <c r="R32" s="1099"/>
      <c r="S32" s="1099"/>
      <c r="T32" s="1099"/>
      <c r="U32" s="1099"/>
      <c r="V32" s="1099">
        <v>15</v>
      </c>
      <c r="W32" s="1099"/>
      <c r="X32" s="1099"/>
      <c r="Y32" s="1099"/>
      <c r="Z32" s="1099"/>
      <c r="AA32" s="1099" t="s">
        <v>590</v>
      </c>
      <c r="AB32" s="1099"/>
      <c r="AC32" s="1099"/>
      <c r="AD32" s="1099"/>
      <c r="AE32" s="1100"/>
      <c r="AF32" s="1074" t="s">
        <v>136</v>
      </c>
      <c r="AG32" s="1075"/>
      <c r="AH32" s="1075"/>
      <c r="AI32" s="1075"/>
      <c r="AJ32" s="1076"/>
      <c r="AK32" s="1035">
        <v>3</v>
      </c>
      <c r="AL32" s="1026"/>
      <c r="AM32" s="1026"/>
      <c r="AN32" s="1026"/>
      <c r="AO32" s="1026"/>
      <c r="AP32" s="1026" t="s">
        <v>590</v>
      </c>
      <c r="AQ32" s="1026"/>
      <c r="AR32" s="1026"/>
      <c r="AS32" s="1026"/>
      <c r="AT32" s="1026"/>
      <c r="AU32" s="1026" t="s">
        <v>590</v>
      </c>
      <c r="AV32" s="1026"/>
      <c r="AW32" s="1026"/>
      <c r="AX32" s="1026"/>
      <c r="AY32" s="1026"/>
      <c r="AZ32" s="1097"/>
      <c r="BA32" s="1097"/>
      <c r="BB32" s="1097"/>
      <c r="BC32" s="1097"/>
      <c r="BD32" s="1097"/>
      <c r="BE32" s="1087"/>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c r="A33" s="267">
        <v>6</v>
      </c>
      <c r="B33" s="1092" t="s">
        <v>408</v>
      </c>
      <c r="C33" s="1093"/>
      <c r="D33" s="1093"/>
      <c r="E33" s="1093"/>
      <c r="F33" s="1093"/>
      <c r="G33" s="1093"/>
      <c r="H33" s="1093"/>
      <c r="I33" s="1093"/>
      <c r="J33" s="1093"/>
      <c r="K33" s="1093"/>
      <c r="L33" s="1093"/>
      <c r="M33" s="1093"/>
      <c r="N33" s="1093"/>
      <c r="O33" s="1093"/>
      <c r="P33" s="1094"/>
      <c r="Q33" s="1098">
        <v>368</v>
      </c>
      <c r="R33" s="1099"/>
      <c r="S33" s="1099"/>
      <c r="T33" s="1099"/>
      <c r="U33" s="1099"/>
      <c r="V33" s="1099">
        <v>352</v>
      </c>
      <c r="W33" s="1099"/>
      <c r="X33" s="1099"/>
      <c r="Y33" s="1099"/>
      <c r="Z33" s="1099"/>
      <c r="AA33" s="1099">
        <v>16</v>
      </c>
      <c r="AB33" s="1099"/>
      <c r="AC33" s="1099"/>
      <c r="AD33" s="1099"/>
      <c r="AE33" s="1100"/>
      <c r="AF33" s="1074">
        <v>175</v>
      </c>
      <c r="AG33" s="1075"/>
      <c r="AH33" s="1075"/>
      <c r="AI33" s="1075"/>
      <c r="AJ33" s="1076"/>
      <c r="AK33" s="1035">
        <v>68</v>
      </c>
      <c r="AL33" s="1026"/>
      <c r="AM33" s="1026"/>
      <c r="AN33" s="1026"/>
      <c r="AO33" s="1026"/>
      <c r="AP33" s="1026">
        <v>435</v>
      </c>
      <c r="AQ33" s="1026"/>
      <c r="AR33" s="1026"/>
      <c r="AS33" s="1026"/>
      <c r="AT33" s="1026"/>
      <c r="AU33" s="1026">
        <v>306</v>
      </c>
      <c r="AV33" s="1026"/>
      <c r="AW33" s="1026"/>
      <c r="AX33" s="1026"/>
      <c r="AY33" s="1026"/>
      <c r="AZ33" s="1097"/>
      <c r="BA33" s="1097"/>
      <c r="BB33" s="1097"/>
      <c r="BC33" s="1097"/>
      <c r="BD33" s="1097"/>
      <c r="BE33" s="1087" t="s">
        <v>409</v>
      </c>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c r="A34" s="267">
        <v>7</v>
      </c>
      <c r="B34" s="1092" t="s">
        <v>410</v>
      </c>
      <c r="C34" s="1093"/>
      <c r="D34" s="1093"/>
      <c r="E34" s="1093"/>
      <c r="F34" s="1093"/>
      <c r="G34" s="1093"/>
      <c r="H34" s="1093"/>
      <c r="I34" s="1093"/>
      <c r="J34" s="1093"/>
      <c r="K34" s="1093"/>
      <c r="L34" s="1093"/>
      <c r="M34" s="1093"/>
      <c r="N34" s="1093"/>
      <c r="O34" s="1093"/>
      <c r="P34" s="1094"/>
      <c r="Q34" s="1098">
        <v>72</v>
      </c>
      <c r="R34" s="1099"/>
      <c r="S34" s="1099"/>
      <c r="T34" s="1099"/>
      <c r="U34" s="1099"/>
      <c r="V34" s="1099">
        <v>52</v>
      </c>
      <c r="W34" s="1099"/>
      <c r="X34" s="1099"/>
      <c r="Y34" s="1099"/>
      <c r="Z34" s="1099"/>
      <c r="AA34" s="1099">
        <v>20</v>
      </c>
      <c r="AB34" s="1099"/>
      <c r="AC34" s="1099"/>
      <c r="AD34" s="1099"/>
      <c r="AE34" s="1100"/>
      <c r="AF34" s="1074">
        <v>20</v>
      </c>
      <c r="AG34" s="1075"/>
      <c r="AH34" s="1075"/>
      <c r="AI34" s="1075"/>
      <c r="AJ34" s="1076"/>
      <c r="AK34" s="1035" t="s">
        <v>527</v>
      </c>
      <c r="AL34" s="1026"/>
      <c r="AM34" s="1026"/>
      <c r="AN34" s="1026"/>
      <c r="AO34" s="1026"/>
      <c r="AP34" s="1026" t="s">
        <v>527</v>
      </c>
      <c r="AQ34" s="1026"/>
      <c r="AR34" s="1026"/>
      <c r="AS34" s="1026"/>
      <c r="AT34" s="1026"/>
      <c r="AU34" s="1026" t="s">
        <v>527</v>
      </c>
      <c r="AV34" s="1026"/>
      <c r="AW34" s="1026"/>
      <c r="AX34" s="1026"/>
      <c r="AY34" s="1026"/>
      <c r="AZ34" s="1097"/>
      <c r="BA34" s="1097"/>
      <c r="BB34" s="1097"/>
      <c r="BC34" s="1097"/>
      <c r="BD34" s="1097"/>
      <c r="BE34" s="1087" t="s">
        <v>411</v>
      </c>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c r="A35" s="267">
        <v>8</v>
      </c>
      <c r="B35" s="1092" t="s">
        <v>412</v>
      </c>
      <c r="C35" s="1093"/>
      <c r="D35" s="1093"/>
      <c r="E35" s="1093"/>
      <c r="F35" s="1093"/>
      <c r="G35" s="1093"/>
      <c r="H35" s="1093"/>
      <c r="I35" s="1093"/>
      <c r="J35" s="1093"/>
      <c r="K35" s="1093"/>
      <c r="L35" s="1093"/>
      <c r="M35" s="1093"/>
      <c r="N35" s="1093"/>
      <c r="O35" s="1093"/>
      <c r="P35" s="1094"/>
      <c r="Q35" s="1098">
        <v>85</v>
      </c>
      <c r="R35" s="1099"/>
      <c r="S35" s="1099"/>
      <c r="T35" s="1099"/>
      <c r="U35" s="1099"/>
      <c r="V35" s="1099">
        <v>4</v>
      </c>
      <c r="W35" s="1099"/>
      <c r="X35" s="1099"/>
      <c r="Y35" s="1099"/>
      <c r="Z35" s="1099"/>
      <c r="AA35" s="1099">
        <v>81</v>
      </c>
      <c r="AB35" s="1099"/>
      <c r="AC35" s="1099"/>
      <c r="AD35" s="1099"/>
      <c r="AE35" s="1100"/>
      <c r="AF35" s="1074">
        <v>81</v>
      </c>
      <c r="AG35" s="1075"/>
      <c r="AH35" s="1075"/>
      <c r="AI35" s="1075"/>
      <c r="AJ35" s="1076"/>
      <c r="AK35" s="1035" t="s">
        <v>527</v>
      </c>
      <c r="AL35" s="1026"/>
      <c r="AM35" s="1026"/>
      <c r="AN35" s="1026"/>
      <c r="AO35" s="1026"/>
      <c r="AP35" s="1026" t="s">
        <v>527</v>
      </c>
      <c r="AQ35" s="1026"/>
      <c r="AR35" s="1026"/>
      <c r="AS35" s="1026"/>
      <c r="AT35" s="1026"/>
      <c r="AU35" s="1026" t="s">
        <v>527</v>
      </c>
      <c r="AV35" s="1026"/>
      <c r="AW35" s="1026"/>
      <c r="AX35" s="1026"/>
      <c r="AY35" s="1026"/>
      <c r="AZ35" s="1097"/>
      <c r="BA35" s="1097"/>
      <c r="BB35" s="1097"/>
      <c r="BC35" s="1097"/>
      <c r="BD35" s="1097"/>
      <c r="BE35" s="1087" t="s">
        <v>413</v>
      </c>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c r="A36" s="267">
        <v>9</v>
      </c>
      <c r="B36" s="1092" t="s">
        <v>414</v>
      </c>
      <c r="C36" s="1093"/>
      <c r="D36" s="1093"/>
      <c r="E36" s="1093"/>
      <c r="F36" s="1093"/>
      <c r="G36" s="1093"/>
      <c r="H36" s="1093"/>
      <c r="I36" s="1093"/>
      <c r="J36" s="1093"/>
      <c r="K36" s="1093"/>
      <c r="L36" s="1093"/>
      <c r="M36" s="1093"/>
      <c r="N36" s="1093"/>
      <c r="O36" s="1093"/>
      <c r="P36" s="1094"/>
      <c r="Q36" s="1098">
        <v>242</v>
      </c>
      <c r="R36" s="1099"/>
      <c r="S36" s="1099"/>
      <c r="T36" s="1099"/>
      <c r="U36" s="1099"/>
      <c r="V36" s="1099">
        <v>242</v>
      </c>
      <c r="W36" s="1099"/>
      <c r="X36" s="1099"/>
      <c r="Y36" s="1099"/>
      <c r="Z36" s="1099"/>
      <c r="AA36" s="1099">
        <v>0</v>
      </c>
      <c r="AB36" s="1099"/>
      <c r="AC36" s="1099"/>
      <c r="AD36" s="1099"/>
      <c r="AE36" s="1100"/>
      <c r="AF36" s="1074">
        <v>0</v>
      </c>
      <c r="AG36" s="1075"/>
      <c r="AH36" s="1075"/>
      <c r="AI36" s="1075"/>
      <c r="AJ36" s="1076"/>
      <c r="AK36" s="1035">
        <v>198</v>
      </c>
      <c r="AL36" s="1026"/>
      <c r="AM36" s="1026"/>
      <c r="AN36" s="1026"/>
      <c r="AO36" s="1026"/>
      <c r="AP36" s="1026">
        <v>1749</v>
      </c>
      <c r="AQ36" s="1026"/>
      <c r="AR36" s="1026"/>
      <c r="AS36" s="1026"/>
      <c r="AT36" s="1026"/>
      <c r="AU36" s="1026">
        <v>1616</v>
      </c>
      <c r="AV36" s="1026"/>
      <c r="AW36" s="1026"/>
      <c r="AX36" s="1026"/>
      <c r="AY36" s="1026"/>
      <c r="AZ36" s="1097"/>
      <c r="BA36" s="1097"/>
      <c r="BB36" s="1097"/>
      <c r="BC36" s="1097"/>
      <c r="BD36" s="1097"/>
      <c r="BE36" s="1087" t="s">
        <v>415</v>
      </c>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c r="A37" s="267">
        <v>10</v>
      </c>
      <c r="B37" s="1092" t="s">
        <v>416</v>
      </c>
      <c r="C37" s="1093"/>
      <c r="D37" s="1093"/>
      <c r="E37" s="1093"/>
      <c r="F37" s="1093"/>
      <c r="G37" s="1093"/>
      <c r="H37" s="1093"/>
      <c r="I37" s="1093"/>
      <c r="J37" s="1093"/>
      <c r="K37" s="1093"/>
      <c r="L37" s="1093"/>
      <c r="M37" s="1093"/>
      <c r="N37" s="1093"/>
      <c r="O37" s="1093"/>
      <c r="P37" s="1094"/>
      <c r="Q37" s="1098">
        <v>66</v>
      </c>
      <c r="R37" s="1099"/>
      <c r="S37" s="1099"/>
      <c r="T37" s="1099"/>
      <c r="U37" s="1099"/>
      <c r="V37" s="1099">
        <v>65</v>
      </c>
      <c r="W37" s="1099"/>
      <c r="X37" s="1099"/>
      <c r="Y37" s="1099"/>
      <c r="Z37" s="1099"/>
      <c r="AA37" s="1099">
        <v>1</v>
      </c>
      <c r="AB37" s="1099"/>
      <c r="AC37" s="1099"/>
      <c r="AD37" s="1099"/>
      <c r="AE37" s="1100"/>
      <c r="AF37" s="1074">
        <v>0</v>
      </c>
      <c r="AG37" s="1075"/>
      <c r="AH37" s="1075"/>
      <c r="AI37" s="1075"/>
      <c r="AJ37" s="1076"/>
      <c r="AK37" s="1035">
        <v>53</v>
      </c>
      <c r="AL37" s="1026"/>
      <c r="AM37" s="1026"/>
      <c r="AN37" s="1026"/>
      <c r="AO37" s="1026"/>
      <c r="AP37" s="1026">
        <v>398</v>
      </c>
      <c r="AQ37" s="1026"/>
      <c r="AR37" s="1026"/>
      <c r="AS37" s="1026"/>
      <c r="AT37" s="1026"/>
      <c r="AU37" s="1026">
        <v>380</v>
      </c>
      <c r="AV37" s="1026"/>
      <c r="AW37" s="1026"/>
      <c r="AX37" s="1026"/>
      <c r="AY37" s="1026"/>
      <c r="AZ37" s="1097"/>
      <c r="BA37" s="1097"/>
      <c r="BB37" s="1097"/>
      <c r="BC37" s="1097"/>
      <c r="BD37" s="1097"/>
      <c r="BE37" s="1087" t="s">
        <v>417</v>
      </c>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c r="A38" s="267">
        <v>11</v>
      </c>
      <c r="B38" s="1092" t="s">
        <v>418</v>
      </c>
      <c r="C38" s="1093"/>
      <c r="D38" s="1093"/>
      <c r="E38" s="1093"/>
      <c r="F38" s="1093"/>
      <c r="G38" s="1093"/>
      <c r="H38" s="1093"/>
      <c r="I38" s="1093"/>
      <c r="J38" s="1093"/>
      <c r="K38" s="1093"/>
      <c r="L38" s="1093"/>
      <c r="M38" s="1093"/>
      <c r="N38" s="1093"/>
      <c r="O38" s="1093"/>
      <c r="P38" s="1094"/>
      <c r="Q38" s="1098">
        <v>33</v>
      </c>
      <c r="R38" s="1099"/>
      <c r="S38" s="1099"/>
      <c r="T38" s="1099"/>
      <c r="U38" s="1099"/>
      <c r="V38" s="1099">
        <v>33</v>
      </c>
      <c r="W38" s="1099"/>
      <c r="X38" s="1099"/>
      <c r="Y38" s="1099"/>
      <c r="Z38" s="1099"/>
      <c r="AA38" s="1099" t="s">
        <v>590</v>
      </c>
      <c r="AB38" s="1099"/>
      <c r="AC38" s="1099"/>
      <c r="AD38" s="1099"/>
      <c r="AE38" s="1100"/>
      <c r="AF38" s="1074" t="s">
        <v>405</v>
      </c>
      <c r="AG38" s="1075"/>
      <c r="AH38" s="1075"/>
      <c r="AI38" s="1075"/>
      <c r="AJ38" s="1076"/>
      <c r="AK38" s="1035">
        <v>10</v>
      </c>
      <c r="AL38" s="1026"/>
      <c r="AM38" s="1026"/>
      <c r="AN38" s="1026"/>
      <c r="AO38" s="1026"/>
      <c r="AP38" s="1026">
        <v>71</v>
      </c>
      <c r="AQ38" s="1026"/>
      <c r="AR38" s="1026"/>
      <c r="AS38" s="1026"/>
      <c r="AT38" s="1026"/>
      <c r="AU38" s="1026">
        <v>59</v>
      </c>
      <c r="AV38" s="1026"/>
      <c r="AW38" s="1026"/>
      <c r="AX38" s="1026"/>
      <c r="AY38" s="1026"/>
      <c r="AZ38" s="1097"/>
      <c r="BA38" s="1097"/>
      <c r="BB38" s="1097"/>
      <c r="BC38" s="1097"/>
      <c r="BD38" s="1097"/>
      <c r="BE38" s="1087" t="s">
        <v>417</v>
      </c>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419</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c r="A63" s="265" t="s">
        <v>390</v>
      </c>
      <c r="B63" s="999" t="s">
        <v>420</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337</v>
      </c>
      <c r="AG63" s="1014"/>
      <c r="AH63" s="1014"/>
      <c r="AI63" s="1014"/>
      <c r="AJ63" s="1085"/>
      <c r="AK63" s="1086"/>
      <c r="AL63" s="1018"/>
      <c r="AM63" s="1018"/>
      <c r="AN63" s="1018"/>
      <c r="AO63" s="1018"/>
      <c r="AP63" s="1014"/>
      <c r="AQ63" s="1014"/>
      <c r="AR63" s="1014"/>
      <c r="AS63" s="1014"/>
      <c r="AT63" s="1014"/>
      <c r="AU63" s="1014"/>
      <c r="AV63" s="1014"/>
      <c r="AW63" s="1014"/>
      <c r="AX63" s="1014"/>
      <c r="AY63" s="1014"/>
      <c r="AZ63" s="1080"/>
      <c r="BA63" s="1080"/>
      <c r="BB63" s="1080"/>
      <c r="BC63" s="1080"/>
      <c r="BD63" s="1080"/>
      <c r="BE63" s="1015"/>
      <c r="BF63" s="1015"/>
      <c r="BG63" s="1015"/>
      <c r="BH63" s="1015"/>
      <c r="BI63" s="1016"/>
      <c r="BJ63" s="1081" t="s">
        <v>421</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c r="A65" s="253" t="s">
        <v>422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c r="A66" s="1050" t="s">
        <v>423</v>
      </c>
      <c r="B66" s="1051"/>
      <c r="C66" s="1051"/>
      <c r="D66" s="1051"/>
      <c r="E66" s="1051"/>
      <c r="F66" s="1051"/>
      <c r="G66" s="1051"/>
      <c r="H66" s="1051"/>
      <c r="I66" s="1051"/>
      <c r="J66" s="1051"/>
      <c r="K66" s="1051"/>
      <c r="L66" s="1051"/>
      <c r="M66" s="1051"/>
      <c r="N66" s="1051"/>
      <c r="O66" s="1051"/>
      <c r="P66" s="1052"/>
      <c r="Q66" s="1056" t="s">
        <v>424</v>
      </c>
      <c r="R66" s="1057"/>
      <c r="S66" s="1057"/>
      <c r="T66" s="1057"/>
      <c r="U66" s="1058"/>
      <c r="V66" s="1056" t="s">
        <v>425</v>
      </c>
      <c r="W66" s="1057"/>
      <c r="X66" s="1057"/>
      <c r="Y66" s="1057"/>
      <c r="Z66" s="1058"/>
      <c r="AA66" s="1056" t="s">
        <v>426</v>
      </c>
      <c r="AB66" s="1057"/>
      <c r="AC66" s="1057"/>
      <c r="AD66" s="1057"/>
      <c r="AE66" s="1058"/>
      <c r="AF66" s="1062" t="s">
        <v>427</v>
      </c>
      <c r="AG66" s="1063"/>
      <c r="AH66" s="1063"/>
      <c r="AI66" s="1063"/>
      <c r="AJ66" s="1064"/>
      <c r="AK66" s="1056" t="s">
        <v>428</v>
      </c>
      <c r="AL66" s="1051"/>
      <c r="AM66" s="1051"/>
      <c r="AN66" s="1051"/>
      <c r="AO66" s="1052"/>
      <c r="AP66" s="1056" t="s">
        <v>399</v>
      </c>
      <c r="AQ66" s="1057"/>
      <c r="AR66" s="1057"/>
      <c r="AS66" s="1057"/>
      <c r="AT66" s="1058"/>
      <c r="AU66" s="1056" t="s">
        <v>429</v>
      </c>
      <c r="AV66" s="1057"/>
      <c r="AW66" s="1057"/>
      <c r="AX66" s="1057"/>
      <c r="AY66" s="1058"/>
      <c r="AZ66" s="1056" t="s">
        <v>377</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c r="A68" s="259">
        <v>1</v>
      </c>
      <c r="B68" s="1040" t="s">
        <v>593</v>
      </c>
      <c r="C68" s="1041"/>
      <c r="D68" s="1041"/>
      <c r="E68" s="1041"/>
      <c r="F68" s="1041"/>
      <c r="G68" s="1041"/>
      <c r="H68" s="1041"/>
      <c r="I68" s="1041"/>
      <c r="J68" s="1041"/>
      <c r="K68" s="1041"/>
      <c r="L68" s="1041"/>
      <c r="M68" s="1041"/>
      <c r="N68" s="1041"/>
      <c r="O68" s="1041"/>
      <c r="P68" s="1042"/>
      <c r="Q68" s="1043">
        <v>9243</v>
      </c>
      <c r="R68" s="1037"/>
      <c r="S68" s="1037"/>
      <c r="T68" s="1037"/>
      <c r="U68" s="1037"/>
      <c r="V68" s="1037">
        <v>8921</v>
      </c>
      <c r="W68" s="1037"/>
      <c r="X68" s="1037"/>
      <c r="Y68" s="1037"/>
      <c r="Z68" s="1037"/>
      <c r="AA68" s="1037">
        <v>322</v>
      </c>
      <c r="AB68" s="1037"/>
      <c r="AC68" s="1037"/>
      <c r="AD68" s="1037"/>
      <c r="AE68" s="1037"/>
      <c r="AF68" s="1037">
        <v>322</v>
      </c>
      <c r="AG68" s="1037"/>
      <c r="AH68" s="1037"/>
      <c r="AI68" s="1037"/>
      <c r="AJ68" s="1037"/>
      <c r="AK68" s="1037">
        <v>3470</v>
      </c>
      <c r="AL68" s="1037"/>
      <c r="AM68" s="1037"/>
      <c r="AN68" s="1037"/>
      <c r="AO68" s="1037"/>
      <c r="AP68" s="1037"/>
      <c r="AQ68" s="1037"/>
      <c r="AR68" s="1037"/>
      <c r="AS68" s="1037"/>
      <c r="AT68" s="1037"/>
      <c r="AU68" s="1037"/>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c r="A69" s="262">
        <v>2</v>
      </c>
      <c r="B69" s="1029" t="s">
        <v>594</v>
      </c>
      <c r="C69" s="1030"/>
      <c r="D69" s="1030"/>
      <c r="E69" s="1030"/>
      <c r="F69" s="1030"/>
      <c r="G69" s="1030"/>
      <c r="H69" s="1030"/>
      <c r="I69" s="1030"/>
      <c r="J69" s="1030"/>
      <c r="K69" s="1030"/>
      <c r="L69" s="1030"/>
      <c r="M69" s="1030"/>
      <c r="N69" s="1030"/>
      <c r="O69" s="1030"/>
      <c r="P69" s="1031"/>
      <c r="Q69" s="1032">
        <v>549</v>
      </c>
      <c r="R69" s="1026"/>
      <c r="S69" s="1026"/>
      <c r="T69" s="1026"/>
      <c r="U69" s="1026"/>
      <c r="V69" s="1026">
        <v>546</v>
      </c>
      <c r="W69" s="1026"/>
      <c r="X69" s="1026"/>
      <c r="Y69" s="1026"/>
      <c r="Z69" s="1026"/>
      <c r="AA69" s="1026">
        <v>3</v>
      </c>
      <c r="AB69" s="1026"/>
      <c r="AC69" s="1026"/>
      <c r="AD69" s="1026"/>
      <c r="AE69" s="1026"/>
      <c r="AF69" s="1026">
        <v>3</v>
      </c>
      <c r="AG69" s="1026"/>
      <c r="AH69" s="1026"/>
      <c r="AI69" s="1026"/>
      <c r="AJ69" s="1026"/>
      <c r="AK69" s="1026"/>
      <c r="AL69" s="1026"/>
      <c r="AM69" s="1026"/>
      <c r="AN69" s="1026"/>
      <c r="AO69" s="1026"/>
      <c r="AP69" s="1026"/>
      <c r="AQ69" s="1026"/>
      <c r="AR69" s="1026"/>
      <c r="AS69" s="1026"/>
      <c r="AT69" s="1026"/>
      <c r="AU69" s="1026"/>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c r="A70" s="262">
        <v>3</v>
      </c>
      <c r="B70" s="1029" t="s">
        <v>595</v>
      </c>
      <c r="C70" s="1030"/>
      <c r="D70" s="1030"/>
      <c r="E70" s="1030"/>
      <c r="F70" s="1030"/>
      <c r="G70" s="1030"/>
      <c r="H70" s="1030"/>
      <c r="I70" s="1030"/>
      <c r="J70" s="1030"/>
      <c r="K70" s="1030"/>
      <c r="L70" s="1030"/>
      <c r="M70" s="1030"/>
      <c r="N70" s="1030"/>
      <c r="O70" s="1030"/>
      <c r="P70" s="1031"/>
      <c r="Q70" s="1032">
        <v>41</v>
      </c>
      <c r="R70" s="1026"/>
      <c r="S70" s="1026"/>
      <c r="T70" s="1026"/>
      <c r="U70" s="1026"/>
      <c r="V70" s="1026">
        <v>28</v>
      </c>
      <c r="W70" s="1026"/>
      <c r="X70" s="1026"/>
      <c r="Y70" s="1026"/>
      <c r="Z70" s="1026"/>
      <c r="AA70" s="1026">
        <v>13</v>
      </c>
      <c r="AB70" s="1026"/>
      <c r="AC70" s="1026"/>
      <c r="AD70" s="1026"/>
      <c r="AE70" s="1026"/>
      <c r="AF70" s="1026">
        <v>13</v>
      </c>
      <c r="AG70" s="1026"/>
      <c r="AH70" s="1026"/>
      <c r="AI70" s="1026"/>
      <c r="AJ70" s="1026"/>
      <c r="AK70" s="1026"/>
      <c r="AL70" s="1026"/>
      <c r="AM70" s="1026"/>
      <c r="AN70" s="1026"/>
      <c r="AO70" s="1026"/>
      <c r="AP70" s="1026"/>
      <c r="AQ70" s="1026"/>
      <c r="AR70" s="1026"/>
      <c r="AS70" s="1026"/>
      <c r="AT70" s="1026"/>
      <c r="AU70" s="1026"/>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c r="A71" s="262">
        <v>4</v>
      </c>
      <c r="B71" s="1029" t="s">
        <v>596</v>
      </c>
      <c r="C71" s="1030"/>
      <c r="D71" s="1030"/>
      <c r="E71" s="1030"/>
      <c r="F71" s="1030"/>
      <c r="G71" s="1030"/>
      <c r="H71" s="1030"/>
      <c r="I71" s="1030"/>
      <c r="J71" s="1030"/>
      <c r="K71" s="1030"/>
      <c r="L71" s="1030"/>
      <c r="M71" s="1030"/>
      <c r="N71" s="1030"/>
      <c r="O71" s="1030"/>
      <c r="P71" s="1031"/>
      <c r="Q71" s="1032">
        <v>535</v>
      </c>
      <c r="R71" s="1026"/>
      <c r="S71" s="1026"/>
      <c r="T71" s="1026"/>
      <c r="U71" s="1026"/>
      <c r="V71" s="1026">
        <v>481</v>
      </c>
      <c r="W71" s="1026"/>
      <c r="X71" s="1026"/>
      <c r="Y71" s="1026"/>
      <c r="Z71" s="1026"/>
      <c r="AA71" s="1026">
        <v>54</v>
      </c>
      <c r="AB71" s="1026"/>
      <c r="AC71" s="1026"/>
      <c r="AD71" s="1026"/>
      <c r="AE71" s="1026"/>
      <c r="AF71" s="1026">
        <v>9</v>
      </c>
      <c r="AG71" s="1026"/>
      <c r="AH71" s="1026"/>
      <c r="AI71" s="1026"/>
      <c r="AJ71" s="1026"/>
      <c r="AK71" s="1026">
        <v>210</v>
      </c>
      <c r="AL71" s="1026"/>
      <c r="AM71" s="1026"/>
      <c r="AN71" s="1026"/>
      <c r="AO71" s="1026"/>
      <c r="AP71" s="1026"/>
      <c r="AQ71" s="1026"/>
      <c r="AR71" s="1026"/>
      <c r="AS71" s="1026"/>
      <c r="AT71" s="1026"/>
      <c r="AU71" s="1026"/>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c r="A72" s="262">
        <v>5</v>
      </c>
      <c r="B72" s="1029" t="s">
        <v>597</v>
      </c>
      <c r="C72" s="1030"/>
      <c r="D72" s="1030"/>
      <c r="E72" s="1030"/>
      <c r="F72" s="1030"/>
      <c r="G72" s="1030"/>
      <c r="H72" s="1030"/>
      <c r="I72" s="1030"/>
      <c r="J72" s="1030"/>
      <c r="K72" s="1030"/>
      <c r="L72" s="1030"/>
      <c r="M72" s="1030"/>
      <c r="N72" s="1030"/>
      <c r="O72" s="1030"/>
      <c r="P72" s="1031"/>
      <c r="Q72" s="1032">
        <v>0</v>
      </c>
      <c r="R72" s="1026"/>
      <c r="S72" s="1026"/>
      <c r="T72" s="1026"/>
      <c r="U72" s="1026"/>
      <c r="V72" s="1026">
        <v>0</v>
      </c>
      <c r="W72" s="1026"/>
      <c r="X72" s="1026"/>
      <c r="Y72" s="1026"/>
      <c r="Z72" s="1026"/>
      <c r="AA72" s="1026">
        <v>0</v>
      </c>
      <c r="AB72" s="1026"/>
      <c r="AC72" s="1026"/>
      <c r="AD72" s="1026"/>
      <c r="AE72" s="1026"/>
      <c r="AF72" s="1026">
        <v>0</v>
      </c>
      <c r="AG72" s="1026"/>
      <c r="AH72" s="1026"/>
      <c r="AI72" s="1026"/>
      <c r="AJ72" s="1026"/>
      <c r="AK72" s="1026"/>
      <c r="AL72" s="1026"/>
      <c r="AM72" s="1026"/>
      <c r="AN72" s="1026"/>
      <c r="AO72" s="1026"/>
      <c r="AP72" s="1026"/>
      <c r="AQ72" s="1026"/>
      <c r="AR72" s="1026"/>
      <c r="AS72" s="1026"/>
      <c r="AT72" s="1026"/>
      <c r="AU72" s="1026"/>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c r="A73" s="262">
        <v>6</v>
      </c>
      <c r="B73" s="1029" t="s">
        <v>598</v>
      </c>
      <c r="C73" s="1030"/>
      <c r="D73" s="1030"/>
      <c r="E73" s="1030"/>
      <c r="F73" s="1030"/>
      <c r="G73" s="1030"/>
      <c r="H73" s="1030"/>
      <c r="I73" s="1030"/>
      <c r="J73" s="1030"/>
      <c r="K73" s="1030"/>
      <c r="L73" s="1030"/>
      <c r="M73" s="1030"/>
      <c r="N73" s="1030"/>
      <c r="O73" s="1030"/>
      <c r="P73" s="1031"/>
      <c r="Q73" s="1032">
        <v>44</v>
      </c>
      <c r="R73" s="1026"/>
      <c r="S73" s="1026"/>
      <c r="T73" s="1026"/>
      <c r="U73" s="1026"/>
      <c r="V73" s="1026">
        <v>44</v>
      </c>
      <c r="W73" s="1026"/>
      <c r="X73" s="1026"/>
      <c r="Y73" s="1026"/>
      <c r="Z73" s="1026"/>
      <c r="AA73" s="1026" t="s">
        <v>599</v>
      </c>
      <c r="AB73" s="1026"/>
      <c r="AC73" s="1026"/>
      <c r="AD73" s="1026"/>
      <c r="AE73" s="1026"/>
      <c r="AF73" s="1026" t="s">
        <v>599</v>
      </c>
      <c r="AG73" s="1026"/>
      <c r="AH73" s="1026"/>
      <c r="AI73" s="1026"/>
      <c r="AJ73" s="1026"/>
      <c r="AK73" s="1026"/>
      <c r="AL73" s="1026"/>
      <c r="AM73" s="1026"/>
      <c r="AN73" s="1026"/>
      <c r="AO73" s="1026"/>
      <c r="AP73" s="1026"/>
      <c r="AQ73" s="1026"/>
      <c r="AR73" s="1026"/>
      <c r="AS73" s="1026"/>
      <c r="AT73" s="1026"/>
      <c r="AU73" s="1026"/>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c r="A74" s="262">
        <v>7</v>
      </c>
      <c r="B74" s="1029" t="s">
        <v>600</v>
      </c>
      <c r="C74" s="1030"/>
      <c r="D74" s="1030"/>
      <c r="E74" s="1030"/>
      <c r="F74" s="1030"/>
      <c r="G74" s="1030"/>
      <c r="H74" s="1030"/>
      <c r="I74" s="1030"/>
      <c r="J74" s="1030"/>
      <c r="K74" s="1030"/>
      <c r="L74" s="1030"/>
      <c r="M74" s="1030"/>
      <c r="N74" s="1030"/>
      <c r="O74" s="1030"/>
      <c r="P74" s="1031"/>
      <c r="Q74" s="1032">
        <v>21</v>
      </c>
      <c r="R74" s="1026"/>
      <c r="S74" s="1026"/>
      <c r="T74" s="1026"/>
      <c r="U74" s="1026"/>
      <c r="V74" s="1026">
        <v>20</v>
      </c>
      <c r="W74" s="1026"/>
      <c r="X74" s="1026"/>
      <c r="Y74" s="1026"/>
      <c r="Z74" s="1026"/>
      <c r="AA74" s="1026">
        <v>1</v>
      </c>
      <c r="AB74" s="1026"/>
      <c r="AC74" s="1026"/>
      <c r="AD74" s="1026"/>
      <c r="AE74" s="1026"/>
      <c r="AF74" s="1026">
        <v>1</v>
      </c>
      <c r="AG74" s="1026"/>
      <c r="AH74" s="1026"/>
      <c r="AI74" s="1026"/>
      <c r="AJ74" s="1026"/>
      <c r="AK74" s="1026"/>
      <c r="AL74" s="1026"/>
      <c r="AM74" s="1026"/>
      <c r="AN74" s="1026"/>
      <c r="AO74" s="1026"/>
      <c r="AP74" s="1026"/>
      <c r="AQ74" s="1026"/>
      <c r="AR74" s="1026"/>
      <c r="AS74" s="1026"/>
      <c r="AT74" s="1026"/>
      <c r="AU74" s="1026"/>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c r="A75" s="262">
        <v>8</v>
      </c>
      <c r="B75" s="1029" t="s">
        <v>601</v>
      </c>
      <c r="C75" s="1030"/>
      <c r="D75" s="1030"/>
      <c r="E75" s="1030"/>
      <c r="F75" s="1030"/>
      <c r="G75" s="1030"/>
      <c r="H75" s="1030"/>
      <c r="I75" s="1030"/>
      <c r="J75" s="1030"/>
      <c r="K75" s="1030"/>
      <c r="L75" s="1030"/>
      <c r="M75" s="1030"/>
      <c r="N75" s="1030"/>
      <c r="O75" s="1030"/>
      <c r="P75" s="1031"/>
      <c r="Q75" s="1033">
        <v>1106</v>
      </c>
      <c r="R75" s="1034"/>
      <c r="S75" s="1034"/>
      <c r="T75" s="1034"/>
      <c r="U75" s="1035"/>
      <c r="V75" s="1036">
        <v>1087</v>
      </c>
      <c r="W75" s="1034"/>
      <c r="X75" s="1034"/>
      <c r="Y75" s="1034"/>
      <c r="Z75" s="1035"/>
      <c r="AA75" s="1036">
        <v>18</v>
      </c>
      <c r="AB75" s="1034"/>
      <c r="AC75" s="1034"/>
      <c r="AD75" s="1034"/>
      <c r="AE75" s="1035"/>
      <c r="AF75" s="1036">
        <v>18</v>
      </c>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c r="A76" s="262">
        <v>9</v>
      </c>
      <c r="B76" s="1029" t="s">
        <v>602</v>
      </c>
      <c r="C76" s="1030"/>
      <c r="D76" s="1030"/>
      <c r="E76" s="1030"/>
      <c r="F76" s="1030"/>
      <c r="G76" s="1030"/>
      <c r="H76" s="1030"/>
      <c r="I76" s="1030"/>
      <c r="J76" s="1030"/>
      <c r="K76" s="1030"/>
      <c r="L76" s="1030"/>
      <c r="M76" s="1030"/>
      <c r="N76" s="1030"/>
      <c r="O76" s="1030"/>
      <c r="P76" s="1031"/>
      <c r="Q76" s="1033">
        <v>100</v>
      </c>
      <c r="R76" s="1034"/>
      <c r="S76" s="1034"/>
      <c r="T76" s="1034"/>
      <c r="U76" s="1035"/>
      <c r="V76" s="1036">
        <v>90</v>
      </c>
      <c r="W76" s="1034"/>
      <c r="X76" s="1034"/>
      <c r="Y76" s="1034"/>
      <c r="Z76" s="1035"/>
      <c r="AA76" s="1036">
        <v>10</v>
      </c>
      <c r="AB76" s="1034"/>
      <c r="AC76" s="1034"/>
      <c r="AD76" s="1034"/>
      <c r="AE76" s="1035"/>
      <c r="AF76" s="1036">
        <v>10</v>
      </c>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c r="A77" s="262">
        <v>10</v>
      </c>
      <c r="B77" s="1029" t="s">
        <v>603</v>
      </c>
      <c r="C77" s="1030"/>
      <c r="D77" s="1030"/>
      <c r="E77" s="1030"/>
      <c r="F77" s="1030"/>
      <c r="G77" s="1030"/>
      <c r="H77" s="1030"/>
      <c r="I77" s="1030"/>
      <c r="J77" s="1030"/>
      <c r="K77" s="1030"/>
      <c r="L77" s="1030"/>
      <c r="M77" s="1030"/>
      <c r="N77" s="1030"/>
      <c r="O77" s="1030"/>
      <c r="P77" s="1031"/>
      <c r="Q77" s="1033">
        <v>164</v>
      </c>
      <c r="R77" s="1034"/>
      <c r="S77" s="1034"/>
      <c r="T77" s="1034"/>
      <c r="U77" s="1035"/>
      <c r="V77" s="1036">
        <v>148</v>
      </c>
      <c r="W77" s="1034"/>
      <c r="X77" s="1034"/>
      <c r="Y77" s="1034"/>
      <c r="Z77" s="1035"/>
      <c r="AA77" s="1036">
        <v>16</v>
      </c>
      <c r="AB77" s="1034"/>
      <c r="AC77" s="1034"/>
      <c r="AD77" s="1034"/>
      <c r="AE77" s="1035"/>
      <c r="AF77" s="1036">
        <v>16</v>
      </c>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c r="A78" s="262">
        <v>11</v>
      </c>
      <c r="B78" s="1029" t="s">
        <v>604</v>
      </c>
      <c r="C78" s="1030"/>
      <c r="D78" s="1030"/>
      <c r="E78" s="1030"/>
      <c r="F78" s="1030"/>
      <c r="G78" s="1030"/>
      <c r="H78" s="1030"/>
      <c r="I78" s="1030"/>
      <c r="J78" s="1030"/>
      <c r="K78" s="1030"/>
      <c r="L78" s="1030"/>
      <c r="M78" s="1030"/>
      <c r="N78" s="1030"/>
      <c r="O78" s="1030"/>
      <c r="P78" s="1031"/>
      <c r="Q78" s="1032">
        <v>483</v>
      </c>
      <c r="R78" s="1026"/>
      <c r="S78" s="1026"/>
      <c r="T78" s="1026"/>
      <c r="U78" s="1026"/>
      <c r="V78" s="1026">
        <v>447</v>
      </c>
      <c r="W78" s="1026"/>
      <c r="X78" s="1026"/>
      <c r="Y78" s="1026"/>
      <c r="Z78" s="1026"/>
      <c r="AA78" s="1026">
        <v>36</v>
      </c>
      <c r="AB78" s="1026"/>
      <c r="AC78" s="1026"/>
      <c r="AD78" s="1026"/>
      <c r="AE78" s="1026"/>
      <c r="AF78" s="1026">
        <v>36</v>
      </c>
      <c r="AG78" s="1026"/>
      <c r="AH78" s="1026"/>
      <c r="AI78" s="1026"/>
      <c r="AJ78" s="1026"/>
      <c r="AK78" s="1026"/>
      <c r="AL78" s="1026"/>
      <c r="AM78" s="1026"/>
      <c r="AN78" s="1026"/>
      <c r="AO78" s="1026"/>
      <c r="AP78" s="1026">
        <v>89</v>
      </c>
      <c r="AQ78" s="1026"/>
      <c r="AR78" s="1026"/>
      <c r="AS78" s="1026"/>
      <c r="AT78" s="1026"/>
      <c r="AU78" s="1026">
        <v>16</v>
      </c>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c r="A79" s="262">
        <v>12</v>
      </c>
      <c r="B79" s="1029" t="s">
        <v>605</v>
      </c>
      <c r="C79" s="1030"/>
      <c r="D79" s="1030"/>
      <c r="E79" s="1030"/>
      <c r="F79" s="1030"/>
      <c r="G79" s="1030"/>
      <c r="H79" s="1030"/>
      <c r="I79" s="1030"/>
      <c r="J79" s="1030"/>
      <c r="K79" s="1030"/>
      <c r="L79" s="1030"/>
      <c r="M79" s="1030"/>
      <c r="N79" s="1030"/>
      <c r="O79" s="1030"/>
      <c r="P79" s="1031"/>
      <c r="Q79" s="1032">
        <v>4</v>
      </c>
      <c r="R79" s="1026"/>
      <c r="S79" s="1026"/>
      <c r="T79" s="1026"/>
      <c r="U79" s="1026"/>
      <c r="V79" s="1026">
        <v>4</v>
      </c>
      <c r="W79" s="1026"/>
      <c r="X79" s="1026"/>
      <c r="Y79" s="1026"/>
      <c r="Z79" s="1026"/>
      <c r="AA79" s="1026">
        <v>0</v>
      </c>
      <c r="AB79" s="1026"/>
      <c r="AC79" s="1026"/>
      <c r="AD79" s="1026"/>
      <c r="AE79" s="1026"/>
      <c r="AF79" s="1026">
        <v>1</v>
      </c>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c r="A80" s="262">
        <v>13</v>
      </c>
      <c r="B80" s="1029" t="s">
        <v>606</v>
      </c>
      <c r="C80" s="1030"/>
      <c r="D80" s="1030"/>
      <c r="E80" s="1030"/>
      <c r="F80" s="1030"/>
      <c r="G80" s="1030"/>
      <c r="H80" s="1030"/>
      <c r="I80" s="1030"/>
      <c r="J80" s="1030"/>
      <c r="K80" s="1030"/>
      <c r="L80" s="1030"/>
      <c r="M80" s="1030"/>
      <c r="N80" s="1030"/>
      <c r="O80" s="1030"/>
      <c r="P80" s="1031"/>
      <c r="Q80" s="1032">
        <v>1</v>
      </c>
      <c r="R80" s="1026"/>
      <c r="S80" s="1026"/>
      <c r="T80" s="1026"/>
      <c r="U80" s="1026"/>
      <c r="V80" s="1026">
        <v>0</v>
      </c>
      <c r="W80" s="1026"/>
      <c r="X80" s="1026"/>
      <c r="Y80" s="1026"/>
      <c r="Z80" s="1026"/>
      <c r="AA80" s="1026">
        <v>1</v>
      </c>
      <c r="AB80" s="1026"/>
      <c r="AC80" s="1026"/>
      <c r="AD80" s="1026"/>
      <c r="AE80" s="1026"/>
      <c r="AF80" s="1026">
        <v>1</v>
      </c>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c r="A81" s="262">
        <v>14</v>
      </c>
      <c r="B81" s="1029" t="s">
        <v>607</v>
      </c>
      <c r="C81" s="1030"/>
      <c r="D81" s="1030"/>
      <c r="E81" s="1030"/>
      <c r="F81" s="1030"/>
      <c r="G81" s="1030"/>
      <c r="H81" s="1030"/>
      <c r="I81" s="1030"/>
      <c r="J81" s="1030"/>
      <c r="K81" s="1030"/>
      <c r="L81" s="1030"/>
      <c r="M81" s="1030"/>
      <c r="N81" s="1030"/>
      <c r="O81" s="1030"/>
      <c r="P81" s="1031"/>
      <c r="Q81" s="1032">
        <v>7</v>
      </c>
      <c r="R81" s="1026"/>
      <c r="S81" s="1026"/>
      <c r="T81" s="1026"/>
      <c r="U81" s="1026"/>
      <c r="V81" s="1026">
        <v>4</v>
      </c>
      <c r="W81" s="1026"/>
      <c r="X81" s="1026"/>
      <c r="Y81" s="1026"/>
      <c r="Z81" s="1026"/>
      <c r="AA81" s="1026">
        <v>3</v>
      </c>
      <c r="AB81" s="1026"/>
      <c r="AC81" s="1026"/>
      <c r="AD81" s="1026"/>
      <c r="AE81" s="1026"/>
      <c r="AF81" s="1026">
        <v>3</v>
      </c>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c r="A82" s="262">
        <v>15</v>
      </c>
      <c r="B82" s="1029" t="s">
        <v>608</v>
      </c>
      <c r="C82" s="1030"/>
      <c r="D82" s="1030"/>
      <c r="E82" s="1030"/>
      <c r="F82" s="1030"/>
      <c r="G82" s="1030"/>
      <c r="H82" s="1030"/>
      <c r="I82" s="1030"/>
      <c r="J82" s="1030"/>
      <c r="K82" s="1030"/>
      <c r="L82" s="1030"/>
      <c r="M82" s="1030"/>
      <c r="N82" s="1030"/>
      <c r="O82" s="1030"/>
      <c r="P82" s="1031"/>
      <c r="Q82" s="1032">
        <v>47</v>
      </c>
      <c r="R82" s="1026"/>
      <c r="S82" s="1026"/>
      <c r="T82" s="1026"/>
      <c r="U82" s="1026"/>
      <c r="V82" s="1026">
        <v>31</v>
      </c>
      <c r="W82" s="1026"/>
      <c r="X82" s="1026"/>
      <c r="Y82" s="1026"/>
      <c r="Z82" s="1026"/>
      <c r="AA82" s="1026">
        <v>15</v>
      </c>
      <c r="AB82" s="1026"/>
      <c r="AC82" s="1026"/>
      <c r="AD82" s="1026"/>
      <c r="AE82" s="1026"/>
      <c r="AF82" s="1026">
        <v>15</v>
      </c>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c r="A83" s="262">
        <v>16</v>
      </c>
      <c r="B83" s="1029" t="s">
        <v>609</v>
      </c>
      <c r="C83" s="1030"/>
      <c r="D83" s="1030"/>
      <c r="E83" s="1030"/>
      <c r="F83" s="1030"/>
      <c r="G83" s="1030"/>
      <c r="H83" s="1030"/>
      <c r="I83" s="1030"/>
      <c r="J83" s="1030"/>
      <c r="K83" s="1030"/>
      <c r="L83" s="1030"/>
      <c r="M83" s="1030"/>
      <c r="N83" s="1030"/>
      <c r="O83" s="1030"/>
      <c r="P83" s="1031"/>
      <c r="Q83" s="1032">
        <v>145</v>
      </c>
      <c r="R83" s="1026"/>
      <c r="S83" s="1026"/>
      <c r="T83" s="1026"/>
      <c r="U83" s="1026"/>
      <c r="V83" s="1026">
        <v>91</v>
      </c>
      <c r="W83" s="1026"/>
      <c r="X83" s="1026"/>
      <c r="Y83" s="1026"/>
      <c r="Z83" s="1026"/>
      <c r="AA83" s="1026">
        <v>54</v>
      </c>
      <c r="AB83" s="1026"/>
      <c r="AC83" s="1026"/>
      <c r="AD83" s="1026"/>
      <c r="AE83" s="1026"/>
      <c r="AF83" s="1026">
        <v>54</v>
      </c>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c r="A84" s="262">
        <v>17</v>
      </c>
      <c r="B84" s="1029" t="s">
        <v>610</v>
      </c>
      <c r="C84" s="1030"/>
      <c r="D84" s="1030"/>
      <c r="E84" s="1030"/>
      <c r="F84" s="1030"/>
      <c r="G84" s="1030"/>
      <c r="H84" s="1030"/>
      <c r="I84" s="1030"/>
      <c r="J84" s="1030"/>
      <c r="K84" s="1030"/>
      <c r="L84" s="1030"/>
      <c r="M84" s="1030"/>
      <c r="N84" s="1030"/>
      <c r="O84" s="1030"/>
      <c r="P84" s="1031"/>
      <c r="Q84" s="1032">
        <v>83</v>
      </c>
      <c r="R84" s="1026"/>
      <c r="S84" s="1026"/>
      <c r="T84" s="1026"/>
      <c r="U84" s="1026"/>
      <c r="V84" s="1026">
        <v>72</v>
      </c>
      <c r="W84" s="1026"/>
      <c r="X84" s="1026"/>
      <c r="Y84" s="1026"/>
      <c r="Z84" s="1026"/>
      <c r="AA84" s="1026">
        <v>11</v>
      </c>
      <c r="AB84" s="1026"/>
      <c r="AC84" s="1026"/>
      <c r="AD84" s="1026"/>
      <c r="AE84" s="1026"/>
      <c r="AF84" s="1026">
        <v>11</v>
      </c>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c r="A85" s="262">
        <v>18</v>
      </c>
      <c r="B85" s="1029" t="s">
        <v>611</v>
      </c>
      <c r="C85" s="1030"/>
      <c r="D85" s="1030"/>
      <c r="E85" s="1030"/>
      <c r="F85" s="1030"/>
      <c r="G85" s="1030"/>
      <c r="H85" s="1030"/>
      <c r="I85" s="1030"/>
      <c r="J85" s="1030"/>
      <c r="K85" s="1030"/>
      <c r="L85" s="1030"/>
      <c r="M85" s="1030"/>
      <c r="N85" s="1030"/>
      <c r="O85" s="1030"/>
      <c r="P85" s="1031"/>
      <c r="Q85" s="1032">
        <v>220478</v>
      </c>
      <c r="R85" s="1026"/>
      <c r="S85" s="1026"/>
      <c r="T85" s="1026"/>
      <c r="U85" s="1026"/>
      <c r="V85" s="1026">
        <v>214081</v>
      </c>
      <c r="W85" s="1026"/>
      <c r="X85" s="1026"/>
      <c r="Y85" s="1026"/>
      <c r="Z85" s="1026"/>
      <c r="AA85" s="1026">
        <v>6397</v>
      </c>
      <c r="AB85" s="1026"/>
      <c r="AC85" s="1026"/>
      <c r="AD85" s="1026"/>
      <c r="AE85" s="1026"/>
      <c r="AF85" s="1026">
        <v>6397</v>
      </c>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c r="A86" s="262">
        <v>19</v>
      </c>
      <c r="B86" s="1029" t="s">
        <v>612</v>
      </c>
      <c r="C86" s="1030"/>
      <c r="D86" s="1030"/>
      <c r="E86" s="1030"/>
      <c r="F86" s="1030"/>
      <c r="G86" s="1030"/>
      <c r="H86" s="1030"/>
      <c r="I86" s="1030"/>
      <c r="J86" s="1030"/>
      <c r="K86" s="1030"/>
      <c r="L86" s="1030"/>
      <c r="M86" s="1030"/>
      <c r="N86" s="1030"/>
      <c r="O86" s="1030"/>
      <c r="P86" s="1031"/>
      <c r="Q86" s="1032">
        <v>882</v>
      </c>
      <c r="R86" s="1026"/>
      <c r="S86" s="1026"/>
      <c r="T86" s="1026"/>
      <c r="U86" s="1026"/>
      <c r="V86" s="1026">
        <v>832</v>
      </c>
      <c r="W86" s="1026"/>
      <c r="X86" s="1026"/>
      <c r="Y86" s="1026"/>
      <c r="Z86" s="1026"/>
      <c r="AA86" s="1026">
        <v>50</v>
      </c>
      <c r="AB86" s="1026"/>
      <c r="AC86" s="1026"/>
      <c r="AD86" s="1026"/>
      <c r="AE86" s="1026"/>
      <c r="AF86" s="1026">
        <v>1437</v>
      </c>
      <c r="AG86" s="1026"/>
      <c r="AH86" s="1026"/>
      <c r="AI86" s="1026"/>
      <c r="AJ86" s="1026"/>
      <c r="AK86" s="1026"/>
      <c r="AL86" s="1026"/>
      <c r="AM86" s="1026"/>
      <c r="AN86" s="1026"/>
      <c r="AO86" s="1026"/>
      <c r="AP86" s="1026">
        <v>461</v>
      </c>
      <c r="AQ86" s="1026"/>
      <c r="AR86" s="1026"/>
      <c r="AS86" s="1026"/>
      <c r="AT86" s="1026"/>
      <c r="AU86" s="1026">
        <v>74</v>
      </c>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c r="A88" s="265" t="s">
        <v>390</v>
      </c>
      <c r="B88" s="999" t="s">
        <v>430</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8347</v>
      </c>
      <c r="AG88" s="1014"/>
      <c r="AH88" s="1014"/>
      <c r="AI88" s="1014"/>
      <c r="AJ88" s="1014"/>
      <c r="AK88" s="1018"/>
      <c r="AL88" s="1018"/>
      <c r="AM88" s="1018"/>
      <c r="AN88" s="1018"/>
      <c r="AO88" s="1018"/>
      <c r="AP88" s="1014">
        <v>550</v>
      </c>
      <c r="AQ88" s="1014"/>
      <c r="AR88" s="1014"/>
      <c r="AS88" s="1014"/>
      <c r="AT88" s="1014"/>
      <c r="AU88" s="1014">
        <v>90</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999" t="s">
        <v>431</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5</v>
      </c>
      <c r="CS102" s="1006"/>
      <c r="CT102" s="1006"/>
      <c r="CU102" s="1006"/>
      <c r="CV102" s="1007"/>
      <c r="CW102" s="1005">
        <v>11</v>
      </c>
      <c r="CX102" s="1006"/>
      <c r="CY102" s="1006"/>
      <c r="CZ102" s="1006"/>
      <c r="DA102" s="1007"/>
      <c r="DB102" s="1005" t="s">
        <v>591</v>
      </c>
      <c r="DC102" s="1006"/>
      <c r="DD102" s="1006"/>
      <c r="DE102" s="1006"/>
      <c r="DF102" s="1007"/>
      <c r="DG102" s="1005" t="s">
        <v>591</v>
      </c>
      <c r="DH102" s="1006"/>
      <c r="DI102" s="1006"/>
      <c r="DJ102" s="1006"/>
      <c r="DK102" s="1007"/>
      <c r="DL102" s="1005" t="s">
        <v>591</v>
      </c>
      <c r="DM102" s="1006"/>
      <c r="DN102" s="1006"/>
      <c r="DO102" s="1006"/>
      <c r="DP102" s="1007"/>
      <c r="DQ102" s="1005" t="s">
        <v>591</v>
      </c>
      <c r="DR102" s="1006"/>
      <c r="DS102" s="1006"/>
      <c r="DT102" s="1006"/>
      <c r="DU102" s="1007"/>
      <c r="DV102" s="988"/>
      <c r="DW102" s="989"/>
      <c r="DX102" s="989"/>
      <c r="DY102" s="989"/>
      <c r="DZ102" s="990"/>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432</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433</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434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993" t="s">
        <v>436</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437</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c r="A109" s="948" t="s">
        <v>438</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439</v>
      </c>
      <c r="AB109" s="949"/>
      <c r="AC109" s="949"/>
      <c r="AD109" s="949"/>
      <c r="AE109" s="950"/>
      <c r="AF109" s="951" t="s">
        <v>307</v>
      </c>
      <c r="AG109" s="949"/>
      <c r="AH109" s="949"/>
      <c r="AI109" s="949"/>
      <c r="AJ109" s="950"/>
      <c r="AK109" s="951" t="s">
        <v>306</v>
      </c>
      <c r="AL109" s="949"/>
      <c r="AM109" s="949"/>
      <c r="AN109" s="949"/>
      <c r="AO109" s="950"/>
      <c r="AP109" s="951" t="s">
        <v>440</v>
      </c>
      <c r="AQ109" s="949"/>
      <c r="AR109" s="949"/>
      <c r="AS109" s="949"/>
      <c r="AT109" s="980"/>
      <c r="AU109" s="948" t="s">
        <v>438</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439</v>
      </c>
      <c r="BR109" s="949"/>
      <c r="BS109" s="949"/>
      <c r="BT109" s="949"/>
      <c r="BU109" s="950"/>
      <c r="BV109" s="951" t="s">
        <v>307</v>
      </c>
      <c r="BW109" s="949"/>
      <c r="BX109" s="949"/>
      <c r="BY109" s="949"/>
      <c r="BZ109" s="950"/>
      <c r="CA109" s="951" t="s">
        <v>306</v>
      </c>
      <c r="CB109" s="949"/>
      <c r="CC109" s="949"/>
      <c r="CD109" s="949"/>
      <c r="CE109" s="950"/>
      <c r="CF109" s="987" t="s">
        <v>440</v>
      </c>
      <c r="CG109" s="987"/>
      <c r="CH109" s="987"/>
      <c r="CI109" s="987"/>
      <c r="CJ109" s="987"/>
      <c r="CK109" s="951" t="s">
        <v>441</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439</v>
      </c>
      <c r="DH109" s="949"/>
      <c r="DI109" s="949"/>
      <c r="DJ109" s="949"/>
      <c r="DK109" s="950"/>
      <c r="DL109" s="951" t="s">
        <v>307</v>
      </c>
      <c r="DM109" s="949"/>
      <c r="DN109" s="949"/>
      <c r="DO109" s="949"/>
      <c r="DP109" s="950"/>
      <c r="DQ109" s="951" t="s">
        <v>306</v>
      </c>
      <c r="DR109" s="949"/>
      <c r="DS109" s="949"/>
      <c r="DT109" s="949"/>
      <c r="DU109" s="950"/>
      <c r="DV109" s="951" t="s">
        <v>440</v>
      </c>
      <c r="DW109" s="949"/>
      <c r="DX109" s="949"/>
      <c r="DY109" s="949"/>
      <c r="DZ109" s="980"/>
    </row>
    <row r="110" spans="1:131" s="247" customFormat="1" ht="26.25" customHeight="1">
      <c r="A110" s="851" t="s">
        <v>442</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1043600</v>
      </c>
      <c r="AB110" s="942"/>
      <c r="AC110" s="942"/>
      <c r="AD110" s="942"/>
      <c r="AE110" s="943"/>
      <c r="AF110" s="944">
        <v>1002750</v>
      </c>
      <c r="AG110" s="942"/>
      <c r="AH110" s="942"/>
      <c r="AI110" s="942"/>
      <c r="AJ110" s="943"/>
      <c r="AK110" s="944">
        <v>948148</v>
      </c>
      <c r="AL110" s="942"/>
      <c r="AM110" s="942"/>
      <c r="AN110" s="942"/>
      <c r="AO110" s="943"/>
      <c r="AP110" s="945">
        <v>21.6</v>
      </c>
      <c r="AQ110" s="946"/>
      <c r="AR110" s="946"/>
      <c r="AS110" s="946"/>
      <c r="AT110" s="947"/>
      <c r="AU110" s="981" t="s">
        <v>72</v>
      </c>
      <c r="AV110" s="982"/>
      <c r="AW110" s="982"/>
      <c r="AX110" s="982"/>
      <c r="AY110" s="982"/>
      <c r="AZ110" s="907" t="s">
        <v>443</v>
      </c>
      <c r="BA110" s="852"/>
      <c r="BB110" s="852"/>
      <c r="BC110" s="852"/>
      <c r="BD110" s="852"/>
      <c r="BE110" s="852"/>
      <c r="BF110" s="852"/>
      <c r="BG110" s="852"/>
      <c r="BH110" s="852"/>
      <c r="BI110" s="852"/>
      <c r="BJ110" s="852"/>
      <c r="BK110" s="852"/>
      <c r="BL110" s="852"/>
      <c r="BM110" s="852"/>
      <c r="BN110" s="852"/>
      <c r="BO110" s="852"/>
      <c r="BP110" s="853"/>
      <c r="BQ110" s="908">
        <v>10652345</v>
      </c>
      <c r="BR110" s="889"/>
      <c r="BS110" s="889"/>
      <c r="BT110" s="889"/>
      <c r="BU110" s="889"/>
      <c r="BV110" s="889">
        <v>10098971</v>
      </c>
      <c r="BW110" s="889"/>
      <c r="BX110" s="889"/>
      <c r="BY110" s="889"/>
      <c r="BZ110" s="889"/>
      <c r="CA110" s="889">
        <v>9506074</v>
      </c>
      <c r="CB110" s="889"/>
      <c r="CC110" s="889"/>
      <c r="CD110" s="889"/>
      <c r="CE110" s="889"/>
      <c r="CF110" s="913">
        <v>216.6</v>
      </c>
      <c r="CG110" s="914"/>
      <c r="CH110" s="914"/>
      <c r="CI110" s="914"/>
      <c r="CJ110" s="914"/>
      <c r="CK110" s="977" t="s">
        <v>444</v>
      </c>
      <c r="CL110" s="863"/>
      <c r="CM110" s="938" t="s">
        <v>445</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446</v>
      </c>
      <c r="DH110" s="889"/>
      <c r="DI110" s="889"/>
      <c r="DJ110" s="889"/>
      <c r="DK110" s="889"/>
      <c r="DL110" s="889" t="s">
        <v>447</v>
      </c>
      <c r="DM110" s="889"/>
      <c r="DN110" s="889"/>
      <c r="DO110" s="889"/>
      <c r="DP110" s="889"/>
      <c r="DQ110" s="889" t="s">
        <v>136</v>
      </c>
      <c r="DR110" s="889"/>
      <c r="DS110" s="889"/>
      <c r="DT110" s="889"/>
      <c r="DU110" s="889"/>
      <c r="DV110" s="890" t="s">
        <v>447</v>
      </c>
      <c r="DW110" s="890"/>
      <c r="DX110" s="890"/>
      <c r="DY110" s="890"/>
      <c r="DZ110" s="891"/>
    </row>
    <row r="111" spans="1:131" s="247" customFormat="1" ht="26.25" customHeight="1">
      <c r="A111" s="818" t="s">
        <v>448</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136</v>
      </c>
      <c r="AB111" s="970"/>
      <c r="AC111" s="970"/>
      <c r="AD111" s="970"/>
      <c r="AE111" s="971"/>
      <c r="AF111" s="972" t="s">
        <v>136</v>
      </c>
      <c r="AG111" s="970"/>
      <c r="AH111" s="970"/>
      <c r="AI111" s="970"/>
      <c r="AJ111" s="971"/>
      <c r="AK111" s="972" t="s">
        <v>136</v>
      </c>
      <c r="AL111" s="970"/>
      <c r="AM111" s="970"/>
      <c r="AN111" s="970"/>
      <c r="AO111" s="971"/>
      <c r="AP111" s="973" t="s">
        <v>136</v>
      </c>
      <c r="AQ111" s="974"/>
      <c r="AR111" s="974"/>
      <c r="AS111" s="974"/>
      <c r="AT111" s="975"/>
      <c r="AU111" s="983"/>
      <c r="AV111" s="984"/>
      <c r="AW111" s="984"/>
      <c r="AX111" s="984"/>
      <c r="AY111" s="984"/>
      <c r="AZ111" s="859" t="s">
        <v>449</v>
      </c>
      <c r="BA111" s="794"/>
      <c r="BB111" s="794"/>
      <c r="BC111" s="794"/>
      <c r="BD111" s="794"/>
      <c r="BE111" s="794"/>
      <c r="BF111" s="794"/>
      <c r="BG111" s="794"/>
      <c r="BH111" s="794"/>
      <c r="BI111" s="794"/>
      <c r="BJ111" s="794"/>
      <c r="BK111" s="794"/>
      <c r="BL111" s="794"/>
      <c r="BM111" s="794"/>
      <c r="BN111" s="794"/>
      <c r="BO111" s="794"/>
      <c r="BP111" s="795"/>
      <c r="BQ111" s="860">
        <v>131803</v>
      </c>
      <c r="BR111" s="861"/>
      <c r="BS111" s="861"/>
      <c r="BT111" s="861"/>
      <c r="BU111" s="861"/>
      <c r="BV111" s="861">
        <v>91401</v>
      </c>
      <c r="BW111" s="861"/>
      <c r="BX111" s="861"/>
      <c r="BY111" s="861"/>
      <c r="BZ111" s="861"/>
      <c r="CA111" s="861">
        <v>72194</v>
      </c>
      <c r="CB111" s="861"/>
      <c r="CC111" s="861"/>
      <c r="CD111" s="861"/>
      <c r="CE111" s="861"/>
      <c r="CF111" s="922">
        <v>1.6</v>
      </c>
      <c r="CG111" s="923"/>
      <c r="CH111" s="923"/>
      <c r="CI111" s="923"/>
      <c r="CJ111" s="923"/>
      <c r="CK111" s="978"/>
      <c r="CL111" s="865"/>
      <c r="CM111" s="868" t="s">
        <v>450</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136</v>
      </c>
      <c r="DH111" s="861"/>
      <c r="DI111" s="861"/>
      <c r="DJ111" s="861"/>
      <c r="DK111" s="861"/>
      <c r="DL111" s="861" t="s">
        <v>451</v>
      </c>
      <c r="DM111" s="861"/>
      <c r="DN111" s="861"/>
      <c r="DO111" s="861"/>
      <c r="DP111" s="861"/>
      <c r="DQ111" s="861" t="s">
        <v>451</v>
      </c>
      <c r="DR111" s="861"/>
      <c r="DS111" s="861"/>
      <c r="DT111" s="861"/>
      <c r="DU111" s="861"/>
      <c r="DV111" s="838" t="s">
        <v>451</v>
      </c>
      <c r="DW111" s="838"/>
      <c r="DX111" s="838"/>
      <c r="DY111" s="838"/>
      <c r="DZ111" s="839"/>
    </row>
    <row r="112" spans="1:131" s="247" customFormat="1" ht="26.25" customHeight="1">
      <c r="A112" s="963" t="s">
        <v>452</v>
      </c>
      <c r="B112" s="964"/>
      <c r="C112" s="794" t="s">
        <v>453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454</v>
      </c>
      <c r="AB112" s="824"/>
      <c r="AC112" s="824"/>
      <c r="AD112" s="824"/>
      <c r="AE112" s="825"/>
      <c r="AF112" s="826" t="s">
        <v>455</v>
      </c>
      <c r="AG112" s="824"/>
      <c r="AH112" s="824"/>
      <c r="AI112" s="824"/>
      <c r="AJ112" s="825"/>
      <c r="AK112" s="826" t="s">
        <v>136</v>
      </c>
      <c r="AL112" s="824"/>
      <c r="AM112" s="824"/>
      <c r="AN112" s="824"/>
      <c r="AO112" s="825"/>
      <c r="AP112" s="871" t="s">
        <v>136</v>
      </c>
      <c r="AQ112" s="872"/>
      <c r="AR112" s="872"/>
      <c r="AS112" s="872"/>
      <c r="AT112" s="873"/>
      <c r="AU112" s="983"/>
      <c r="AV112" s="984"/>
      <c r="AW112" s="984"/>
      <c r="AX112" s="984"/>
      <c r="AY112" s="984"/>
      <c r="AZ112" s="859" t="s">
        <v>456</v>
      </c>
      <c r="BA112" s="794"/>
      <c r="BB112" s="794"/>
      <c r="BC112" s="794"/>
      <c r="BD112" s="794"/>
      <c r="BE112" s="794"/>
      <c r="BF112" s="794"/>
      <c r="BG112" s="794"/>
      <c r="BH112" s="794"/>
      <c r="BI112" s="794"/>
      <c r="BJ112" s="794"/>
      <c r="BK112" s="794"/>
      <c r="BL112" s="794"/>
      <c r="BM112" s="794"/>
      <c r="BN112" s="794"/>
      <c r="BO112" s="794"/>
      <c r="BP112" s="795"/>
      <c r="BQ112" s="860">
        <v>2581415</v>
      </c>
      <c r="BR112" s="861"/>
      <c r="BS112" s="861"/>
      <c r="BT112" s="861"/>
      <c r="BU112" s="861"/>
      <c r="BV112" s="861">
        <v>2539877</v>
      </c>
      <c r="BW112" s="861"/>
      <c r="BX112" s="861"/>
      <c r="BY112" s="861"/>
      <c r="BZ112" s="861"/>
      <c r="CA112" s="861">
        <v>2361858</v>
      </c>
      <c r="CB112" s="861"/>
      <c r="CC112" s="861"/>
      <c r="CD112" s="861"/>
      <c r="CE112" s="861"/>
      <c r="CF112" s="922">
        <v>53.8</v>
      </c>
      <c r="CG112" s="923"/>
      <c r="CH112" s="923"/>
      <c r="CI112" s="923"/>
      <c r="CJ112" s="923"/>
      <c r="CK112" s="978"/>
      <c r="CL112" s="865"/>
      <c r="CM112" s="868" t="s">
        <v>457</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136</v>
      </c>
      <c r="DH112" s="861"/>
      <c r="DI112" s="861"/>
      <c r="DJ112" s="861"/>
      <c r="DK112" s="861"/>
      <c r="DL112" s="861" t="s">
        <v>455</v>
      </c>
      <c r="DM112" s="861"/>
      <c r="DN112" s="861"/>
      <c r="DO112" s="861"/>
      <c r="DP112" s="861"/>
      <c r="DQ112" s="861" t="s">
        <v>136</v>
      </c>
      <c r="DR112" s="861"/>
      <c r="DS112" s="861"/>
      <c r="DT112" s="861"/>
      <c r="DU112" s="861"/>
      <c r="DV112" s="838" t="s">
        <v>136</v>
      </c>
      <c r="DW112" s="838"/>
      <c r="DX112" s="838"/>
      <c r="DY112" s="838"/>
      <c r="DZ112" s="839"/>
    </row>
    <row r="113" spans="1:130" s="247" customFormat="1" ht="26.25" customHeight="1">
      <c r="A113" s="965"/>
      <c r="B113" s="966"/>
      <c r="C113" s="794" t="s">
        <v>458</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211666</v>
      </c>
      <c r="AB113" s="970"/>
      <c r="AC113" s="970"/>
      <c r="AD113" s="970"/>
      <c r="AE113" s="971"/>
      <c r="AF113" s="972">
        <v>209156</v>
      </c>
      <c r="AG113" s="970"/>
      <c r="AH113" s="970"/>
      <c r="AI113" s="970"/>
      <c r="AJ113" s="971"/>
      <c r="AK113" s="972">
        <v>203598</v>
      </c>
      <c r="AL113" s="970"/>
      <c r="AM113" s="970"/>
      <c r="AN113" s="970"/>
      <c r="AO113" s="971"/>
      <c r="AP113" s="973">
        <v>4.5999999999999996</v>
      </c>
      <c r="AQ113" s="974"/>
      <c r="AR113" s="974"/>
      <c r="AS113" s="974"/>
      <c r="AT113" s="975"/>
      <c r="AU113" s="983"/>
      <c r="AV113" s="984"/>
      <c r="AW113" s="984"/>
      <c r="AX113" s="984"/>
      <c r="AY113" s="984"/>
      <c r="AZ113" s="859" t="s">
        <v>459</v>
      </c>
      <c r="BA113" s="794"/>
      <c r="BB113" s="794"/>
      <c r="BC113" s="794"/>
      <c r="BD113" s="794"/>
      <c r="BE113" s="794"/>
      <c r="BF113" s="794"/>
      <c r="BG113" s="794"/>
      <c r="BH113" s="794"/>
      <c r="BI113" s="794"/>
      <c r="BJ113" s="794"/>
      <c r="BK113" s="794"/>
      <c r="BL113" s="794"/>
      <c r="BM113" s="794"/>
      <c r="BN113" s="794"/>
      <c r="BO113" s="794"/>
      <c r="BP113" s="795"/>
      <c r="BQ113" s="860">
        <v>32081</v>
      </c>
      <c r="BR113" s="861"/>
      <c r="BS113" s="861"/>
      <c r="BT113" s="861"/>
      <c r="BU113" s="861"/>
      <c r="BV113" s="861">
        <v>45040</v>
      </c>
      <c r="BW113" s="861"/>
      <c r="BX113" s="861"/>
      <c r="BY113" s="861"/>
      <c r="BZ113" s="861"/>
      <c r="CA113" s="861">
        <v>89551</v>
      </c>
      <c r="CB113" s="861"/>
      <c r="CC113" s="861"/>
      <c r="CD113" s="861"/>
      <c r="CE113" s="861"/>
      <c r="CF113" s="922">
        <v>2</v>
      </c>
      <c r="CG113" s="923"/>
      <c r="CH113" s="923"/>
      <c r="CI113" s="923"/>
      <c r="CJ113" s="923"/>
      <c r="CK113" s="978"/>
      <c r="CL113" s="865"/>
      <c r="CM113" s="868" t="s">
        <v>460</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461</v>
      </c>
      <c r="DH113" s="824"/>
      <c r="DI113" s="824"/>
      <c r="DJ113" s="824"/>
      <c r="DK113" s="825"/>
      <c r="DL113" s="826" t="s">
        <v>455</v>
      </c>
      <c r="DM113" s="824"/>
      <c r="DN113" s="824"/>
      <c r="DO113" s="824"/>
      <c r="DP113" s="825"/>
      <c r="DQ113" s="826" t="s">
        <v>455</v>
      </c>
      <c r="DR113" s="824"/>
      <c r="DS113" s="824"/>
      <c r="DT113" s="824"/>
      <c r="DU113" s="825"/>
      <c r="DV113" s="871" t="s">
        <v>405</v>
      </c>
      <c r="DW113" s="872"/>
      <c r="DX113" s="872"/>
      <c r="DY113" s="872"/>
      <c r="DZ113" s="873"/>
    </row>
    <row r="114" spans="1:130" s="247" customFormat="1" ht="26.25" customHeight="1">
      <c r="A114" s="965"/>
      <c r="B114" s="966"/>
      <c r="C114" s="794" t="s">
        <v>462</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856</v>
      </c>
      <c r="AB114" s="824"/>
      <c r="AC114" s="824"/>
      <c r="AD114" s="824"/>
      <c r="AE114" s="825"/>
      <c r="AF114" s="826">
        <v>787</v>
      </c>
      <c r="AG114" s="824"/>
      <c r="AH114" s="824"/>
      <c r="AI114" s="824"/>
      <c r="AJ114" s="825"/>
      <c r="AK114" s="826">
        <v>734</v>
      </c>
      <c r="AL114" s="824"/>
      <c r="AM114" s="824"/>
      <c r="AN114" s="824"/>
      <c r="AO114" s="825"/>
      <c r="AP114" s="871">
        <v>0</v>
      </c>
      <c r="AQ114" s="872"/>
      <c r="AR114" s="872"/>
      <c r="AS114" s="872"/>
      <c r="AT114" s="873"/>
      <c r="AU114" s="983"/>
      <c r="AV114" s="984"/>
      <c r="AW114" s="984"/>
      <c r="AX114" s="984"/>
      <c r="AY114" s="984"/>
      <c r="AZ114" s="859" t="s">
        <v>463</v>
      </c>
      <c r="BA114" s="794"/>
      <c r="BB114" s="794"/>
      <c r="BC114" s="794"/>
      <c r="BD114" s="794"/>
      <c r="BE114" s="794"/>
      <c r="BF114" s="794"/>
      <c r="BG114" s="794"/>
      <c r="BH114" s="794"/>
      <c r="BI114" s="794"/>
      <c r="BJ114" s="794"/>
      <c r="BK114" s="794"/>
      <c r="BL114" s="794"/>
      <c r="BM114" s="794"/>
      <c r="BN114" s="794"/>
      <c r="BO114" s="794"/>
      <c r="BP114" s="795"/>
      <c r="BQ114" s="860">
        <v>1248190</v>
      </c>
      <c r="BR114" s="861"/>
      <c r="BS114" s="861"/>
      <c r="BT114" s="861"/>
      <c r="BU114" s="861"/>
      <c r="BV114" s="861">
        <v>1130242</v>
      </c>
      <c r="BW114" s="861"/>
      <c r="BX114" s="861"/>
      <c r="BY114" s="861"/>
      <c r="BZ114" s="861"/>
      <c r="CA114" s="861">
        <v>952475</v>
      </c>
      <c r="CB114" s="861"/>
      <c r="CC114" s="861"/>
      <c r="CD114" s="861"/>
      <c r="CE114" s="861"/>
      <c r="CF114" s="922">
        <v>21.7</v>
      </c>
      <c r="CG114" s="923"/>
      <c r="CH114" s="923"/>
      <c r="CI114" s="923"/>
      <c r="CJ114" s="923"/>
      <c r="CK114" s="978"/>
      <c r="CL114" s="865"/>
      <c r="CM114" s="868" t="s">
        <v>464</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136</v>
      </c>
      <c r="DH114" s="824"/>
      <c r="DI114" s="824"/>
      <c r="DJ114" s="824"/>
      <c r="DK114" s="825"/>
      <c r="DL114" s="826" t="s">
        <v>136</v>
      </c>
      <c r="DM114" s="824"/>
      <c r="DN114" s="824"/>
      <c r="DO114" s="824"/>
      <c r="DP114" s="825"/>
      <c r="DQ114" s="826" t="s">
        <v>136</v>
      </c>
      <c r="DR114" s="824"/>
      <c r="DS114" s="824"/>
      <c r="DT114" s="824"/>
      <c r="DU114" s="825"/>
      <c r="DV114" s="871" t="s">
        <v>405</v>
      </c>
      <c r="DW114" s="872"/>
      <c r="DX114" s="872"/>
      <c r="DY114" s="872"/>
      <c r="DZ114" s="873"/>
    </row>
    <row r="115" spans="1:130" s="247" customFormat="1" ht="26.25" customHeight="1">
      <c r="A115" s="965"/>
      <c r="B115" s="966"/>
      <c r="C115" s="794" t="s">
        <v>465</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19256</v>
      </c>
      <c r="AB115" s="970"/>
      <c r="AC115" s="970"/>
      <c r="AD115" s="970"/>
      <c r="AE115" s="971"/>
      <c r="AF115" s="972">
        <v>10713</v>
      </c>
      <c r="AG115" s="970"/>
      <c r="AH115" s="970"/>
      <c r="AI115" s="970"/>
      <c r="AJ115" s="971"/>
      <c r="AK115" s="972">
        <v>6497</v>
      </c>
      <c r="AL115" s="970"/>
      <c r="AM115" s="970"/>
      <c r="AN115" s="970"/>
      <c r="AO115" s="971"/>
      <c r="AP115" s="973">
        <v>0.1</v>
      </c>
      <c r="AQ115" s="974"/>
      <c r="AR115" s="974"/>
      <c r="AS115" s="974"/>
      <c r="AT115" s="975"/>
      <c r="AU115" s="983"/>
      <c r="AV115" s="984"/>
      <c r="AW115" s="984"/>
      <c r="AX115" s="984"/>
      <c r="AY115" s="984"/>
      <c r="AZ115" s="859" t="s">
        <v>466</v>
      </c>
      <c r="BA115" s="794"/>
      <c r="BB115" s="794"/>
      <c r="BC115" s="794"/>
      <c r="BD115" s="794"/>
      <c r="BE115" s="794"/>
      <c r="BF115" s="794"/>
      <c r="BG115" s="794"/>
      <c r="BH115" s="794"/>
      <c r="BI115" s="794"/>
      <c r="BJ115" s="794"/>
      <c r="BK115" s="794"/>
      <c r="BL115" s="794"/>
      <c r="BM115" s="794"/>
      <c r="BN115" s="794"/>
      <c r="BO115" s="794"/>
      <c r="BP115" s="795"/>
      <c r="BQ115" s="860" t="s">
        <v>405</v>
      </c>
      <c r="BR115" s="861"/>
      <c r="BS115" s="861"/>
      <c r="BT115" s="861"/>
      <c r="BU115" s="861"/>
      <c r="BV115" s="861" t="s">
        <v>455</v>
      </c>
      <c r="BW115" s="861"/>
      <c r="BX115" s="861"/>
      <c r="BY115" s="861"/>
      <c r="BZ115" s="861"/>
      <c r="CA115" s="861" t="s">
        <v>455</v>
      </c>
      <c r="CB115" s="861"/>
      <c r="CC115" s="861"/>
      <c r="CD115" s="861"/>
      <c r="CE115" s="861"/>
      <c r="CF115" s="922" t="s">
        <v>405</v>
      </c>
      <c r="CG115" s="923"/>
      <c r="CH115" s="923"/>
      <c r="CI115" s="923"/>
      <c r="CJ115" s="923"/>
      <c r="CK115" s="978"/>
      <c r="CL115" s="865"/>
      <c r="CM115" s="859" t="s">
        <v>467</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468</v>
      </c>
      <c r="DH115" s="824"/>
      <c r="DI115" s="824"/>
      <c r="DJ115" s="824"/>
      <c r="DK115" s="825"/>
      <c r="DL115" s="826" t="s">
        <v>136</v>
      </c>
      <c r="DM115" s="824"/>
      <c r="DN115" s="824"/>
      <c r="DO115" s="824"/>
      <c r="DP115" s="825"/>
      <c r="DQ115" s="826" t="s">
        <v>136</v>
      </c>
      <c r="DR115" s="824"/>
      <c r="DS115" s="824"/>
      <c r="DT115" s="824"/>
      <c r="DU115" s="825"/>
      <c r="DV115" s="871" t="s">
        <v>136</v>
      </c>
      <c r="DW115" s="872"/>
      <c r="DX115" s="872"/>
      <c r="DY115" s="872"/>
      <c r="DZ115" s="873"/>
    </row>
    <row r="116" spans="1:130" s="247" customFormat="1" ht="26.25" customHeight="1">
      <c r="A116" s="967"/>
      <c r="B116" s="968"/>
      <c r="C116" s="927" t="s">
        <v>469</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136</v>
      </c>
      <c r="AB116" s="824"/>
      <c r="AC116" s="824"/>
      <c r="AD116" s="824"/>
      <c r="AE116" s="825"/>
      <c r="AF116" s="826" t="s">
        <v>405</v>
      </c>
      <c r="AG116" s="824"/>
      <c r="AH116" s="824"/>
      <c r="AI116" s="824"/>
      <c r="AJ116" s="825"/>
      <c r="AK116" s="826" t="s">
        <v>455</v>
      </c>
      <c r="AL116" s="824"/>
      <c r="AM116" s="824"/>
      <c r="AN116" s="824"/>
      <c r="AO116" s="825"/>
      <c r="AP116" s="871" t="s">
        <v>468</v>
      </c>
      <c r="AQ116" s="872"/>
      <c r="AR116" s="872"/>
      <c r="AS116" s="872"/>
      <c r="AT116" s="873"/>
      <c r="AU116" s="983"/>
      <c r="AV116" s="984"/>
      <c r="AW116" s="984"/>
      <c r="AX116" s="984"/>
      <c r="AY116" s="984"/>
      <c r="AZ116" s="910" t="s">
        <v>470</v>
      </c>
      <c r="BA116" s="911"/>
      <c r="BB116" s="911"/>
      <c r="BC116" s="911"/>
      <c r="BD116" s="911"/>
      <c r="BE116" s="911"/>
      <c r="BF116" s="911"/>
      <c r="BG116" s="911"/>
      <c r="BH116" s="911"/>
      <c r="BI116" s="911"/>
      <c r="BJ116" s="911"/>
      <c r="BK116" s="911"/>
      <c r="BL116" s="911"/>
      <c r="BM116" s="911"/>
      <c r="BN116" s="911"/>
      <c r="BO116" s="911"/>
      <c r="BP116" s="912"/>
      <c r="BQ116" s="860" t="s">
        <v>455</v>
      </c>
      <c r="BR116" s="861"/>
      <c r="BS116" s="861"/>
      <c r="BT116" s="861"/>
      <c r="BU116" s="861"/>
      <c r="BV116" s="861" t="s">
        <v>136</v>
      </c>
      <c r="BW116" s="861"/>
      <c r="BX116" s="861"/>
      <c r="BY116" s="861"/>
      <c r="BZ116" s="861"/>
      <c r="CA116" s="861" t="s">
        <v>468</v>
      </c>
      <c r="CB116" s="861"/>
      <c r="CC116" s="861"/>
      <c r="CD116" s="861"/>
      <c r="CE116" s="861"/>
      <c r="CF116" s="922" t="s">
        <v>136</v>
      </c>
      <c r="CG116" s="923"/>
      <c r="CH116" s="923"/>
      <c r="CI116" s="923"/>
      <c r="CJ116" s="923"/>
      <c r="CK116" s="978"/>
      <c r="CL116" s="865"/>
      <c r="CM116" s="868" t="s">
        <v>471</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405</v>
      </c>
      <c r="DH116" s="824"/>
      <c r="DI116" s="824"/>
      <c r="DJ116" s="824"/>
      <c r="DK116" s="825"/>
      <c r="DL116" s="826" t="s">
        <v>136</v>
      </c>
      <c r="DM116" s="824"/>
      <c r="DN116" s="824"/>
      <c r="DO116" s="824"/>
      <c r="DP116" s="825"/>
      <c r="DQ116" s="826" t="s">
        <v>455</v>
      </c>
      <c r="DR116" s="824"/>
      <c r="DS116" s="824"/>
      <c r="DT116" s="824"/>
      <c r="DU116" s="825"/>
      <c r="DV116" s="871" t="s">
        <v>405</v>
      </c>
      <c r="DW116" s="872"/>
      <c r="DX116" s="872"/>
      <c r="DY116" s="872"/>
      <c r="DZ116" s="873"/>
    </row>
    <row r="117" spans="1:130" s="247" customFormat="1" ht="26.25" customHeight="1">
      <c r="A117" s="948" t="s">
        <v>187</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472</v>
      </c>
      <c r="Z117" s="950"/>
      <c r="AA117" s="955">
        <v>1275378</v>
      </c>
      <c r="AB117" s="956"/>
      <c r="AC117" s="956"/>
      <c r="AD117" s="956"/>
      <c r="AE117" s="957"/>
      <c r="AF117" s="958">
        <v>1223406</v>
      </c>
      <c r="AG117" s="956"/>
      <c r="AH117" s="956"/>
      <c r="AI117" s="956"/>
      <c r="AJ117" s="957"/>
      <c r="AK117" s="958">
        <v>1158977</v>
      </c>
      <c r="AL117" s="956"/>
      <c r="AM117" s="956"/>
      <c r="AN117" s="956"/>
      <c r="AO117" s="957"/>
      <c r="AP117" s="959"/>
      <c r="AQ117" s="960"/>
      <c r="AR117" s="960"/>
      <c r="AS117" s="960"/>
      <c r="AT117" s="961"/>
      <c r="AU117" s="983"/>
      <c r="AV117" s="984"/>
      <c r="AW117" s="984"/>
      <c r="AX117" s="984"/>
      <c r="AY117" s="984"/>
      <c r="AZ117" s="910" t="s">
        <v>473</v>
      </c>
      <c r="BA117" s="911"/>
      <c r="BB117" s="911"/>
      <c r="BC117" s="911"/>
      <c r="BD117" s="911"/>
      <c r="BE117" s="911"/>
      <c r="BF117" s="911"/>
      <c r="BG117" s="911"/>
      <c r="BH117" s="911"/>
      <c r="BI117" s="911"/>
      <c r="BJ117" s="911"/>
      <c r="BK117" s="911"/>
      <c r="BL117" s="911"/>
      <c r="BM117" s="911"/>
      <c r="BN117" s="911"/>
      <c r="BO117" s="911"/>
      <c r="BP117" s="912"/>
      <c r="BQ117" s="860" t="s">
        <v>136</v>
      </c>
      <c r="BR117" s="861"/>
      <c r="BS117" s="861"/>
      <c r="BT117" s="861"/>
      <c r="BU117" s="861"/>
      <c r="BV117" s="861" t="s">
        <v>136</v>
      </c>
      <c r="BW117" s="861"/>
      <c r="BX117" s="861"/>
      <c r="BY117" s="861"/>
      <c r="BZ117" s="861"/>
      <c r="CA117" s="861" t="s">
        <v>136</v>
      </c>
      <c r="CB117" s="861"/>
      <c r="CC117" s="861"/>
      <c r="CD117" s="861"/>
      <c r="CE117" s="861"/>
      <c r="CF117" s="922" t="s">
        <v>136</v>
      </c>
      <c r="CG117" s="923"/>
      <c r="CH117" s="923"/>
      <c r="CI117" s="923"/>
      <c r="CJ117" s="923"/>
      <c r="CK117" s="978"/>
      <c r="CL117" s="865"/>
      <c r="CM117" s="868" t="s">
        <v>474</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405</v>
      </c>
      <c r="DH117" s="824"/>
      <c r="DI117" s="824"/>
      <c r="DJ117" s="824"/>
      <c r="DK117" s="825"/>
      <c r="DL117" s="826" t="s">
        <v>405</v>
      </c>
      <c r="DM117" s="824"/>
      <c r="DN117" s="824"/>
      <c r="DO117" s="824"/>
      <c r="DP117" s="825"/>
      <c r="DQ117" s="826" t="s">
        <v>405</v>
      </c>
      <c r="DR117" s="824"/>
      <c r="DS117" s="824"/>
      <c r="DT117" s="824"/>
      <c r="DU117" s="825"/>
      <c r="DV117" s="871" t="s">
        <v>136</v>
      </c>
      <c r="DW117" s="872"/>
      <c r="DX117" s="872"/>
      <c r="DY117" s="872"/>
      <c r="DZ117" s="873"/>
    </row>
    <row r="118" spans="1:130" s="247" customFormat="1" ht="26.25" customHeight="1">
      <c r="A118" s="948" t="s">
        <v>441</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439</v>
      </c>
      <c r="AB118" s="949"/>
      <c r="AC118" s="949"/>
      <c r="AD118" s="949"/>
      <c r="AE118" s="950"/>
      <c r="AF118" s="951" t="s">
        <v>307</v>
      </c>
      <c r="AG118" s="949"/>
      <c r="AH118" s="949"/>
      <c r="AI118" s="949"/>
      <c r="AJ118" s="950"/>
      <c r="AK118" s="951" t="s">
        <v>306</v>
      </c>
      <c r="AL118" s="949"/>
      <c r="AM118" s="949"/>
      <c r="AN118" s="949"/>
      <c r="AO118" s="950"/>
      <c r="AP118" s="952" t="s">
        <v>440</v>
      </c>
      <c r="AQ118" s="953"/>
      <c r="AR118" s="953"/>
      <c r="AS118" s="953"/>
      <c r="AT118" s="954"/>
      <c r="AU118" s="983"/>
      <c r="AV118" s="984"/>
      <c r="AW118" s="984"/>
      <c r="AX118" s="984"/>
      <c r="AY118" s="984"/>
      <c r="AZ118" s="926" t="s">
        <v>475</v>
      </c>
      <c r="BA118" s="927"/>
      <c r="BB118" s="927"/>
      <c r="BC118" s="927"/>
      <c r="BD118" s="927"/>
      <c r="BE118" s="927"/>
      <c r="BF118" s="927"/>
      <c r="BG118" s="927"/>
      <c r="BH118" s="927"/>
      <c r="BI118" s="927"/>
      <c r="BJ118" s="927"/>
      <c r="BK118" s="927"/>
      <c r="BL118" s="927"/>
      <c r="BM118" s="927"/>
      <c r="BN118" s="927"/>
      <c r="BO118" s="927"/>
      <c r="BP118" s="928"/>
      <c r="BQ118" s="929" t="s">
        <v>136</v>
      </c>
      <c r="BR118" s="892"/>
      <c r="BS118" s="892"/>
      <c r="BT118" s="892"/>
      <c r="BU118" s="892"/>
      <c r="BV118" s="892" t="s">
        <v>405</v>
      </c>
      <c r="BW118" s="892"/>
      <c r="BX118" s="892"/>
      <c r="BY118" s="892"/>
      <c r="BZ118" s="892"/>
      <c r="CA118" s="892" t="s">
        <v>405</v>
      </c>
      <c r="CB118" s="892"/>
      <c r="CC118" s="892"/>
      <c r="CD118" s="892"/>
      <c r="CE118" s="892"/>
      <c r="CF118" s="922" t="s">
        <v>136</v>
      </c>
      <c r="CG118" s="923"/>
      <c r="CH118" s="923"/>
      <c r="CI118" s="923"/>
      <c r="CJ118" s="923"/>
      <c r="CK118" s="978"/>
      <c r="CL118" s="865"/>
      <c r="CM118" s="868" t="s">
        <v>476</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405</v>
      </c>
      <c r="DH118" s="824"/>
      <c r="DI118" s="824"/>
      <c r="DJ118" s="824"/>
      <c r="DK118" s="825"/>
      <c r="DL118" s="826" t="s">
        <v>136</v>
      </c>
      <c r="DM118" s="824"/>
      <c r="DN118" s="824"/>
      <c r="DO118" s="824"/>
      <c r="DP118" s="825"/>
      <c r="DQ118" s="826" t="s">
        <v>468</v>
      </c>
      <c r="DR118" s="824"/>
      <c r="DS118" s="824"/>
      <c r="DT118" s="824"/>
      <c r="DU118" s="825"/>
      <c r="DV118" s="871" t="s">
        <v>405</v>
      </c>
      <c r="DW118" s="872"/>
      <c r="DX118" s="872"/>
      <c r="DY118" s="872"/>
      <c r="DZ118" s="873"/>
    </row>
    <row r="119" spans="1:130" s="247" customFormat="1" ht="26.25" customHeight="1">
      <c r="A119" s="862" t="s">
        <v>444</v>
      </c>
      <c r="B119" s="863"/>
      <c r="C119" s="938" t="s">
        <v>445</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136</v>
      </c>
      <c r="AB119" s="942"/>
      <c r="AC119" s="942"/>
      <c r="AD119" s="942"/>
      <c r="AE119" s="943"/>
      <c r="AF119" s="944" t="s">
        <v>477</v>
      </c>
      <c r="AG119" s="942"/>
      <c r="AH119" s="942"/>
      <c r="AI119" s="942"/>
      <c r="AJ119" s="943"/>
      <c r="AK119" s="944" t="s">
        <v>136</v>
      </c>
      <c r="AL119" s="942"/>
      <c r="AM119" s="942"/>
      <c r="AN119" s="942"/>
      <c r="AO119" s="943"/>
      <c r="AP119" s="945" t="s">
        <v>136</v>
      </c>
      <c r="AQ119" s="946"/>
      <c r="AR119" s="946"/>
      <c r="AS119" s="946"/>
      <c r="AT119" s="947"/>
      <c r="AU119" s="985"/>
      <c r="AV119" s="986"/>
      <c r="AW119" s="986"/>
      <c r="AX119" s="986"/>
      <c r="AY119" s="986"/>
      <c r="AZ119" s="278" t="s">
        <v>187</v>
      </c>
      <c r="BA119" s="278"/>
      <c r="BB119" s="278"/>
      <c r="BC119" s="278"/>
      <c r="BD119" s="278"/>
      <c r="BE119" s="278"/>
      <c r="BF119" s="278"/>
      <c r="BG119" s="278"/>
      <c r="BH119" s="278"/>
      <c r="BI119" s="278"/>
      <c r="BJ119" s="278"/>
      <c r="BK119" s="278"/>
      <c r="BL119" s="278"/>
      <c r="BM119" s="278"/>
      <c r="BN119" s="278"/>
      <c r="BO119" s="924" t="s">
        <v>478</v>
      </c>
      <c r="BP119" s="925"/>
      <c r="BQ119" s="929">
        <v>14645834</v>
      </c>
      <c r="BR119" s="892"/>
      <c r="BS119" s="892"/>
      <c r="BT119" s="892"/>
      <c r="BU119" s="892"/>
      <c r="BV119" s="892">
        <v>13905531</v>
      </c>
      <c r="BW119" s="892"/>
      <c r="BX119" s="892"/>
      <c r="BY119" s="892"/>
      <c r="BZ119" s="892"/>
      <c r="CA119" s="892">
        <v>12982152</v>
      </c>
      <c r="CB119" s="892"/>
      <c r="CC119" s="892"/>
      <c r="CD119" s="892"/>
      <c r="CE119" s="892"/>
      <c r="CF119" s="790"/>
      <c r="CG119" s="791"/>
      <c r="CH119" s="791"/>
      <c r="CI119" s="791"/>
      <c r="CJ119" s="881"/>
      <c r="CK119" s="979"/>
      <c r="CL119" s="867"/>
      <c r="CM119" s="885" t="s">
        <v>479</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v>131803</v>
      </c>
      <c r="DH119" s="807"/>
      <c r="DI119" s="807"/>
      <c r="DJ119" s="807"/>
      <c r="DK119" s="808"/>
      <c r="DL119" s="809">
        <v>91401</v>
      </c>
      <c r="DM119" s="807"/>
      <c r="DN119" s="807"/>
      <c r="DO119" s="807"/>
      <c r="DP119" s="808"/>
      <c r="DQ119" s="809">
        <v>72194</v>
      </c>
      <c r="DR119" s="807"/>
      <c r="DS119" s="807"/>
      <c r="DT119" s="807"/>
      <c r="DU119" s="808"/>
      <c r="DV119" s="895">
        <v>1.6</v>
      </c>
      <c r="DW119" s="896"/>
      <c r="DX119" s="896"/>
      <c r="DY119" s="896"/>
      <c r="DZ119" s="897"/>
    </row>
    <row r="120" spans="1:130" s="247" customFormat="1" ht="26.25" customHeight="1">
      <c r="A120" s="864"/>
      <c r="B120" s="865"/>
      <c r="C120" s="868" t="s">
        <v>450</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405</v>
      </c>
      <c r="AB120" s="824"/>
      <c r="AC120" s="824"/>
      <c r="AD120" s="824"/>
      <c r="AE120" s="825"/>
      <c r="AF120" s="826" t="s">
        <v>405</v>
      </c>
      <c r="AG120" s="824"/>
      <c r="AH120" s="824"/>
      <c r="AI120" s="824"/>
      <c r="AJ120" s="825"/>
      <c r="AK120" s="826" t="s">
        <v>405</v>
      </c>
      <c r="AL120" s="824"/>
      <c r="AM120" s="824"/>
      <c r="AN120" s="824"/>
      <c r="AO120" s="825"/>
      <c r="AP120" s="871" t="s">
        <v>405</v>
      </c>
      <c r="AQ120" s="872"/>
      <c r="AR120" s="872"/>
      <c r="AS120" s="872"/>
      <c r="AT120" s="873"/>
      <c r="AU120" s="930" t="s">
        <v>480</v>
      </c>
      <c r="AV120" s="931"/>
      <c r="AW120" s="931"/>
      <c r="AX120" s="931"/>
      <c r="AY120" s="932"/>
      <c r="AZ120" s="907" t="s">
        <v>481</v>
      </c>
      <c r="BA120" s="852"/>
      <c r="BB120" s="852"/>
      <c r="BC120" s="852"/>
      <c r="BD120" s="852"/>
      <c r="BE120" s="852"/>
      <c r="BF120" s="852"/>
      <c r="BG120" s="852"/>
      <c r="BH120" s="852"/>
      <c r="BI120" s="852"/>
      <c r="BJ120" s="852"/>
      <c r="BK120" s="852"/>
      <c r="BL120" s="852"/>
      <c r="BM120" s="852"/>
      <c r="BN120" s="852"/>
      <c r="BO120" s="852"/>
      <c r="BP120" s="853"/>
      <c r="BQ120" s="908">
        <v>9433934</v>
      </c>
      <c r="BR120" s="889"/>
      <c r="BS120" s="889"/>
      <c r="BT120" s="889"/>
      <c r="BU120" s="889"/>
      <c r="BV120" s="889">
        <v>9646169</v>
      </c>
      <c r="BW120" s="889"/>
      <c r="BX120" s="889"/>
      <c r="BY120" s="889"/>
      <c r="BZ120" s="889"/>
      <c r="CA120" s="889">
        <v>10085284</v>
      </c>
      <c r="CB120" s="889"/>
      <c r="CC120" s="889"/>
      <c r="CD120" s="889"/>
      <c r="CE120" s="889"/>
      <c r="CF120" s="913">
        <v>229.8</v>
      </c>
      <c r="CG120" s="914"/>
      <c r="CH120" s="914"/>
      <c r="CI120" s="914"/>
      <c r="CJ120" s="914"/>
      <c r="CK120" s="915" t="s">
        <v>482</v>
      </c>
      <c r="CL120" s="899"/>
      <c r="CM120" s="899"/>
      <c r="CN120" s="899"/>
      <c r="CO120" s="900"/>
      <c r="CP120" s="919" t="s">
        <v>483</v>
      </c>
      <c r="CQ120" s="920"/>
      <c r="CR120" s="920"/>
      <c r="CS120" s="920"/>
      <c r="CT120" s="920"/>
      <c r="CU120" s="920"/>
      <c r="CV120" s="920"/>
      <c r="CW120" s="920"/>
      <c r="CX120" s="920"/>
      <c r="CY120" s="920"/>
      <c r="CZ120" s="920"/>
      <c r="DA120" s="920"/>
      <c r="DB120" s="920"/>
      <c r="DC120" s="920"/>
      <c r="DD120" s="920"/>
      <c r="DE120" s="920"/>
      <c r="DF120" s="921"/>
      <c r="DG120" s="908">
        <v>1798534</v>
      </c>
      <c r="DH120" s="889"/>
      <c r="DI120" s="889"/>
      <c r="DJ120" s="889"/>
      <c r="DK120" s="889"/>
      <c r="DL120" s="889">
        <v>1720185</v>
      </c>
      <c r="DM120" s="889"/>
      <c r="DN120" s="889"/>
      <c r="DO120" s="889"/>
      <c r="DP120" s="889"/>
      <c r="DQ120" s="889">
        <v>1616301</v>
      </c>
      <c r="DR120" s="889"/>
      <c r="DS120" s="889"/>
      <c r="DT120" s="889"/>
      <c r="DU120" s="889"/>
      <c r="DV120" s="890">
        <v>36.799999999999997</v>
      </c>
      <c r="DW120" s="890"/>
      <c r="DX120" s="890"/>
      <c r="DY120" s="890"/>
      <c r="DZ120" s="891"/>
    </row>
    <row r="121" spans="1:130" s="247" customFormat="1" ht="26.25" customHeight="1">
      <c r="A121" s="864"/>
      <c r="B121" s="865"/>
      <c r="C121" s="910" t="s">
        <v>484</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455</v>
      </c>
      <c r="AB121" s="824"/>
      <c r="AC121" s="824"/>
      <c r="AD121" s="824"/>
      <c r="AE121" s="825"/>
      <c r="AF121" s="826" t="s">
        <v>405</v>
      </c>
      <c r="AG121" s="824"/>
      <c r="AH121" s="824"/>
      <c r="AI121" s="824"/>
      <c r="AJ121" s="825"/>
      <c r="AK121" s="826" t="s">
        <v>454</v>
      </c>
      <c r="AL121" s="824"/>
      <c r="AM121" s="824"/>
      <c r="AN121" s="824"/>
      <c r="AO121" s="825"/>
      <c r="AP121" s="871" t="s">
        <v>136</v>
      </c>
      <c r="AQ121" s="872"/>
      <c r="AR121" s="872"/>
      <c r="AS121" s="872"/>
      <c r="AT121" s="873"/>
      <c r="AU121" s="933"/>
      <c r="AV121" s="934"/>
      <c r="AW121" s="934"/>
      <c r="AX121" s="934"/>
      <c r="AY121" s="935"/>
      <c r="AZ121" s="859" t="s">
        <v>485</v>
      </c>
      <c r="BA121" s="794"/>
      <c r="BB121" s="794"/>
      <c r="BC121" s="794"/>
      <c r="BD121" s="794"/>
      <c r="BE121" s="794"/>
      <c r="BF121" s="794"/>
      <c r="BG121" s="794"/>
      <c r="BH121" s="794"/>
      <c r="BI121" s="794"/>
      <c r="BJ121" s="794"/>
      <c r="BK121" s="794"/>
      <c r="BL121" s="794"/>
      <c r="BM121" s="794"/>
      <c r="BN121" s="794"/>
      <c r="BO121" s="794"/>
      <c r="BP121" s="795"/>
      <c r="BQ121" s="860">
        <v>204479</v>
      </c>
      <c r="BR121" s="861"/>
      <c r="BS121" s="861"/>
      <c r="BT121" s="861"/>
      <c r="BU121" s="861"/>
      <c r="BV121" s="861">
        <v>178537</v>
      </c>
      <c r="BW121" s="861"/>
      <c r="BX121" s="861"/>
      <c r="BY121" s="861"/>
      <c r="BZ121" s="861"/>
      <c r="CA121" s="861">
        <v>155010</v>
      </c>
      <c r="CB121" s="861"/>
      <c r="CC121" s="861"/>
      <c r="CD121" s="861"/>
      <c r="CE121" s="861"/>
      <c r="CF121" s="922">
        <v>3.5</v>
      </c>
      <c r="CG121" s="923"/>
      <c r="CH121" s="923"/>
      <c r="CI121" s="923"/>
      <c r="CJ121" s="923"/>
      <c r="CK121" s="916"/>
      <c r="CL121" s="902"/>
      <c r="CM121" s="902"/>
      <c r="CN121" s="902"/>
      <c r="CO121" s="903"/>
      <c r="CP121" s="882" t="s">
        <v>486</v>
      </c>
      <c r="CQ121" s="883"/>
      <c r="CR121" s="883"/>
      <c r="CS121" s="883"/>
      <c r="CT121" s="883"/>
      <c r="CU121" s="883"/>
      <c r="CV121" s="883"/>
      <c r="CW121" s="883"/>
      <c r="CX121" s="883"/>
      <c r="CY121" s="883"/>
      <c r="CZ121" s="883"/>
      <c r="DA121" s="883"/>
      <c r="DB121" s="883"/>
      <c r="DC121" s="883"/>
      <c r="DD121" s="883"/>
      <c r="DE121" s="883"/>
      <c r="DF121" s="884"/>
      <c r="DG121" s="860">
        <v>400036</v>
      </c>
      <c r="DH121" s="861"/>
      <c r="DI121" s="861"/>
      <c r="DJ121" s="861"/>
      <c r="DK121" s="861"/>
      <c r="DL121" s="861">
        <v>410029</v>
      </c>
      <c r="DM121" s="861"/>
      <c r="DN121" s="861"/>
      <c r="DO121" s="861"/>
      <c r="DP121" s="861"/>
      <c r="DQ121" s="861">
        <v>379732</v>
      </c>
      <c r="DR121" s="861"/>
      <c r="DS121" s="861"/>
      <c r="DT121" s="861"/>
      <c r="DU121" s="861"/>
      <c r="DV121" s="838">
        <v>8.6999999999999993</v>
      </c>
      <c r="DW121" s="838"/>
      <c r="DX121" s="838"/>
      <c r="DY121" s="838"/>
      <c r="DZ121" s="839"/>
    </row>
    <row r="122" spans="1:130" s="247" customFormat="1" ht="26.25" customHeight="1">
      <c r="A122" s="864"/>
      <c r="B122" s="865"/>
      <c r="C122" s="868" t="s">
        <v>464</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405</v>
      </c>
      <c r="AB122" s="824"/>
      <c r="AC122" s="824"/>
      <c r="AD122" s="824"/>
      <c r="AE122" s="825"/>
      <c r="AF122" s="826" t="s">
        <v>136</v>
      </c>
      <c r="AG122" s="824"/>
      <c r="AH122" s="824"/>
      <c r="AI122" s="824"/>
      <c r="AJ122" s="825"/>
      <c r="AK122" s="826" t="s">
        <v>136</v>
      </c>
      <c r="AL122" s="824"/>
      <c r="AM122" s="824"/>
      <c r="AN122" s="824"/>
      <c r="AO122" s="825"/>
      <c r="AP122" s="871" t="s">
        <v>136</v>
      </c>
      <c r="AQ122" s="872"/>
      <c r="AR122" s="872"/>
      <c r="AS122" s="872"/>
      <c r="AT122" s="873"/>
      <c r="AU122" s="933"/>
      <c r="AV122" s="934"/>
      <c r="AW122" s="934"/>
      <c r="AX122" s="934"/>
      <c r="AY122" s="935"/>
      <c r="AZ122" s="926" t="s">
        <v>487</v>
      </c>
      <c r="BA122" s="927"/>
      <c r="BB122" s="927"/>
      <c r="BC122" s="927"/>
      <c r="BD122" s="927"/>
      <c r="BE122" s="927"/>
      <c r="BF122" s="927"/>
      <c r="BG122" s="927"/>
      <c r="BH122" s="927"/>
      <c r="BI122" s="927"/>
      <c r="BJ122" s="927"/>
      <c r="BK122" s="927"/>
      <c r="BL122" s="927"/>
      <c r="BM122" s="927"/>
      <c r="BN122" s="927"/>
      <c r="BO122" s="927"/>
      <c r="BP122" s="928"/>
      <c r="BQ122" s="929">
        <v>9513195</v>
      </c>
      <c r="BR122" s="892"/>
      <c r="BS122" s="892"/>
      <c r="BT122" s="892"/>
      <c r="BU122" s="892"/>
      <c r="BV122" s="892">
        <v>8972080</v>
      </c>
      <c r="BW122" s="892"/>
      <c r="BX122" s="892"/>
      <c r="BY122" s="892"/>
      <c r="BZ122" s="892"/>
      <c r="CA122" s="892">
        <v>8363619</v>
      </c>
      <c r="CB122" s="892"/>
      <c r="CC122" s="892"/>
      <c r="CD122" s="892"/>
      <c r="CE122" s="892"/>
      <c r="CF122" s="893">
        <v>190.6</v>
      </c>
      <c r="CG122" s="894"/>
      <c r="CH122" s="894"/>
      <c r="CI122" s="894"/>
      <c r="CJ122" s="894"/>
      <c r="CK122" s="916"/>
      <c r="CL122" s="902"/>
      <c r="CM122" s="902"/>
      <c r="CN122" s="902"/>
      <c r="CO122" s="903"/>
      <c r="CP122" s="882" t="s">
        <v>408</v>
      </c>
      <c r="CQ122" s="883"/>
      <c r="CR122" s="883"/>
      <c r="CS122" s="883"/>
      <c r="CT122" s="883"/>
      <c r="CU122" s="883"/>
      <c r="CV122" s="883"/>
      <c r="CW122" s="883"/>
      <c r="CX122" s="883"/>
      <c r="CY122" s="883"/>
      <c r="CZ122" s="883"/>
      <c r="DA122" s="883"/>
      <c r="DB122" s="883"/>
      <c r="DC122" s="883"/>
      <c r="DD122" s="883"/>
      <c r="DE122" s="883"/>
      <c r="DF122" s="884"/>
      <c r="DG122" s="860">
        <v>333691</v>
      </c>
      <c r="DH122" s="861"/>
      <c r="DI122" s="861"/>
      <c r="DJ122" s="861"/>
      <c r="DK122" s="861"/>
      <c r="DL122" s="861">
        <v>356214</v>
      </c>
      <c r="DM122" s="861"/>
      <c r="DN122" s="861"/>
      <c r="DO122" s="861"/>
      <c r="DP122" s="861"/>
      <c r="DQ122" s="861">
        <v>306111</v>
      </c>
      <c r="DR122" s="861"/>
      <c r="DS122" s="861"/>
      <c r="DT122" s="861"/>
      <c r="DU122" s="861"/>
      <c r="DV122" s="838">
        <v>7</v>
      </c>
      <c r="DW122" s="838"/>
      <c r="DX122" s="838"/>
      <c r="DY122" s="838"/>
      <c r="DZ122" s="839"/>
    </row>
    <row r="123" spans="1:130" s="247" customFormat="1" ht="26.25" customHeight="1">
      <c r="A123" s="864"/>
      <c r="B123" s="865"/>
      <c r="C123" s="868" t="s">
        <v>471</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405</v>
      </c>
      <c r="AB123" s="824"/>
      <c r="AC123" s="824"/>
      <c r="AD123" s="824"/>
      <c r="AE123" s="825"/>
      <c r="AF123" s="826" t="s">
        <v>468</v>
      </c>
      <c r="AG123" s="824"/>
      <c r="AH123" s="824"/>
      <c r="AI123" s="824"/>
      <c r="AJ123" s="825"/>
      <c r="AK123" s="826" t="s">
        <v>405</v>
      </c>
      <c r="AL123" s="824"/>
      <c r="AM123" s="824"/>
      <c r="AN123" s="824"/>
      <c r="AO123" s="825"/>
      <c r="AP123" s="871" t="s">
        <v>405</v>
      </c>
      <c r="AQ123" s="872"/>
      <c r="AR123" s="872"/>
      <c r="AS123" s="872"/>
      <c r="AT123" s="873"/>
      <c r="AU123" s="936"/>
      <c r="AV123" s="937"/>
      <c r="AW123" s="937"/>
      <c r="AX123" s="937"/>
      <c r="AY123" s="937"/>
      <c r="AZ123" s="278" t="s">
        <v>187</v>
      </c>
      <c r="BA123" s="278"/>
      <c r="BB123" s="278"/>
      <c r="BC123" s="278"/>
      <c r="BD123" s="278"/>
      <c r="BE123" s="278"/>
      <c r="BF123" s="278"/>
      <c r="BG123" s="278"/>
      <c r="BH123" s="278"/>
      <c r="BI123" s="278"/>
      <c r="BJ123" s="278"/>
      <c r="BK123" s="278"/>
      <c r="BL123" s="278"/>
      <c r="BM123" s="278"/>
      <c r="BN123" s="278"/>
      <c r="BO123" s="924" t="s">
        <v>488</v>
      </c>
      <c r="BP123" s="925"/>
      <c r="BQ123" s="879">
        <v>19151608</v>
      </c>
      <c r="BR123" s="880"/>
      <c r="BS123" s="880"/>
      <c r="BT123" s="880"/>
      <c r="BU123" s="880"/>
      <c r="BV123" s="880">
        <v>18796786</v>
      </c>
      <c r="BW123" s="880"/>
      <c r="BX123" s="880"/>
      <c r="BY123" s="880"/>
      <c r="BZ123" s="880"/>
      <c r="CA123" s="880">
        <v>18603913</v>
      </c>
      <c r="CB123" s="880"/>
      <c r="CC123" s="880"/>
      <c r="CD123" s="880"/>
      <c r="CE123" s="880"/>
      <c r="CF123" s="790"/>
      <c r="CG123" s="791"/>
      <c r="CH123" s="791"/>
      <c r="CI123" s="791"/>
      <c r="CJ123" s="881"/>
      <c r="CK123" s="916"/>
      <c r="CL123" s="902"/>
      <c r="CM123" s="902"/>
      <c r="CN123" s="902"/>
      <c r="CO123" s="903"/>
      <c r="CP123" s="882" t="s">
        <v>489</v>
      </c>
      <c r="CQ123" s="883"/>
      <c r="CR123" s="883"/>
      <c r="CS123" s="883"/>
      <c r="CT123" s="883"/>
      <c r="CU123" s="883"/>
      <c r="CV123" s="883"/>
      <c r="CW123" s="883"/>
      <c r="CX123" s="883"/>
      <c r="CY123" s="883"/>
      <c r="CZ123" s="883"/>
      <c r="DA123" s="883"/>
      <c r="DB123" s="883"/>
      <c r="DC123" s="883"/>
      <c r="DD123" s="883"/>
      <c r="DE123" s="883"/>
      <c r="DF123" s="884"/>
      <c r="DG123" s="823">
        <v>46875</v>
      </c>
      <c r="DH123" s="824"/>
      <c r="DI123" s="824"/>
      <c r="DJ123" s="824"/>
      <c r="DK123" s="825"/>
      <c r="DL123" s="826">
        <v>51860</v>
      </c>
      <c r="DM123" s="824"/>
      <c r="DN123" s="824"/>
      <c r="DO123" s="824"/>
      <c r="DP123" s="825"/>
      <c r="DQ123" s="826">
        <v>58857</v>
      </c>
      <c r="DR123" s="824"/>
      <c r="DS123" s="824"/>
      <c r="DT123" s="824"/>
      <c r="DU123" s="825"/>
      <c r="DV123" s="871">
        <v>1.3</v>
      </c>
      <c r="DW123" s="872"/>
      <c r="DX123" s="872"/>
      <c r="DY123" s="872"/>
      <c r="DZ123" s="873"/>
    </row>
    <row r="124" spans="1:130" s="247" customFormat="1" ht="26.25" customHeight="1" thickBot="1">
      <c r="A124" s="864"/>
      <c r="B124" s="865"/>
      <c r="C124" s="868" t="s">
        <v>474</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136</v>
      </c>
      <c r="AB124" s="824"/>
      <c r="AC124" s="824"/>
      <c r="AD124" s="824"/>
      <c r="AE124" s="825"/>
      <c r="AF124" s="826" t="s">
        <v>136</v>
      </c>
      <c r="AG124" s="824"/>
      <c r="AH124" s="824"/>
      <c r="AI124" s="824"/>
      <c r="AJ124" s="825"/>
      <c r="AK124" s="826" t="s">
        <v>136</v>
      </c>
      <c r="AL124" s="824"/>
      <c r="AM124" s="824"/>
      <c r="AN124" s="824"/>
      <c r="AO124" s="825"/>
      <c r="AP124" s="871" t="s">
        <v>136</v>
      </c>
      <c r="AQ124" s="872"/>
      <c r="AR124" s="872"/>
      <c r="AS124" s="872"/>
      <c r="AT124" s="873"/>
      <c r="AU124" s="874" t="s">
        <v>490</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t="s">
        <v>136</v>
      </c>
      <c r="BR124" s="878"/>
      <c r="BS124" s="878"/>
      <c r="BT124" s="878"/>
      <c r="BU124" s="878"/>
      <c r="BV124" s="878" t="s">
        <v>136</v>
      </c>
      <c r="BW124" s="878"/>
      <c r="BX124" s="878"/>
      <c r="BY124" s="878"/>
      <c r="BZ124" s="878"/>
      <c r="CA124" s="878" t="s">
        <v>136</v>
      </c>
      <c r="CB124" s="878"/>
      <c r="CC124" s="878"/>
      <c r="CD124" s="878"/>
      <c r="CE124" s="878"/>
      <c r="CF124" s="768"/>
      <c r="CG124" s="769"/>
      <c r="CH124" s="769"/>
      <c r="CI124" s="769"/>
      <c r="CJ124" s="909"/>
      <c r="CK124" s="917"/>
      <c r="CL124" s="917"/>
      <c r="CM124" s="917"/>
      <c r="CN124" s="917"/>
      <c r="CO124" s="918"/>
      <c r="CP124" s="882" t="s">
        <v>491</v>
      </c>
      <c r="CQ124" s="883"/>
      <c r="CR124" s="883"/>
      <c r="CS124" s="883"/>
      <c r="CT124" s="883"/>
      <c r="CU124" s="883"/>
      <c r="CV124" s="883"/>
      <c r="CW124" s="883"/>
      <c r="CX124" s="883"/>
      <c r="CY124" s="883"/>
      <c r="CZ124" s="883"/>
      <c r="DA124" s="883"/>
      <c r="DB124" s="883"/>
      <c r="DC124" s="883"/>
      <c r="DD124" s="883"/>
      <c r="DE124" s="883"/>
      <c r="DF124" s="884"/>
      <c r="DG124" s="806">
        <v>2279</v>
      </c>
      <c r="DH124" s="807"/>
      <c r="DI124" s="807"/>
      <c r="DJ124" s="807"/>
      <c r="DK124" s="808"/>
      <c r="DL124" s="809">
        <v>1589</v>
      </c>
      <c r="DM124" s="807"/>
      <c r="DN124" s="807"/>
      <c r="DO124" s="807"/>
      <c r="DP124" s="808"/>
      <c r="DQ124" s="809">
        <v>857</v>
      </c>
      <c r="DR124" s="807"/>
      <c r="DS124" s="807"/>
      <c r="DT124" s="807"/>
      <c r="DU124" s="808"/>
      <c r="DV124" s="895">
        <v>0</v>
      </c>
      <c r="DW124" s="896"/>
      <c r="DX124" s="896"/>
      <c r="DY124" s="896"/>
      <c r="DZ124" s="897"/>
    </row>
    <row r="125" spans="1:130" s="247" customFormat="1" ht="26.25" customHeight="1">
      <c r="A125" s="864"/>
      <c r="B125" s="865"/>
      <c r="C125" s="868" t="s">
        <v>476</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136</v>
      </c>
      <c r="AB125" s="824"/>
      <c r="AC125" s="824"/>
      <c r="AD125" s="824"/>
      <c r="AE125" s="825"/>
      <c r="AF125" s="826" t="s">
        <v>454</v>
      </c>
      <c r="AG125" s="824"/>
      <c r="AH125" s="824"/>
      <c r="AI125" s="824"/>
      <c r="AJ125" s="825"/>
      <c r="AK125" s="826" t="s">
        <v>136</v>
      </c>
      <c r="AL125" s="824"/>
      <c r="AM125" s="824"/>
      <c r="AN125" s="824"/>
      <c r="AO125" s="825"/>
      <c r="AP125" s="871" t="s">
        <v>136</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492</v>
      </c>
      <c r="CL125" s="899"/>
      <c r="CM125" s="899"/>
      <c r="CN125" s="899"/>
      <c r="CO125" s="900"/>
      <c r="CP125" s="907" t="s">
        <v>493</v>
      </c>
      <c r="CQ125" s="852"/>
      <c r="CR125" s="852"/>
      <c r="CS125" s="852"/>
      <c r="CT125" s="852"/>
      <c r="CU125" s="852"/>
      <c r="CV125" s="852"/>
      <c r="CW125" s="852"/>
      <c r="CX125" s="852"/>
      <c r="CY125" s="852"/>
      <c r="CZ125" s="852"/>
      <c r="DA125" s="852"/>
      <c r="DB125" s="852"/>
      <c r="DC125" s="852"/>
      <c r="DD125" s="852"/>
      <c r="DE125" s="852"/>
      <c r="DF125" s="853"/>
      <c r="DG125" s="908" t="s">
        <v>405</v>
      </c>
      <c r="DH125" s="889"/>
      <c r="DI125" s="889"/>
      <c r="DJ125" s="889"/>
      <c r="DK125" s="889"/>
      <c r="DL125" s="889" t="s">
        <v>405</v>
      </c>
      <c r="DM125" s="889"/>
      <c r="DN125" s="889"/>
      <c r="DO125" s="889"/>
      <c r="DP125" s="889"/>
      <c r="DQ125" s="889" t="s">
        <v>405</v>
      </c>
      <c r="DR125" s="889"/>
      <c r="DS125" s="889"/>
      <c r="DT125" s="889"/>
      <c r="DU125" s="889"/>
      <c r="DV125" s="890" t="s">
        <v>468</v>
      </c>
      <c r="DW125" s="890"/>
      <c r="DX125" s="890"/>
      <c r="DY125" s="890"/>
      <c r="DZ125" s="891"/>
    </row>
    <row r="126" spans="1:130" s="247" customFormat="1" ht="26.25" customHeight="1" thickBot="1">
      <c r="A126" s="864"/>
      <c r="B126" s="865"/>
      <c r="C126" s="868" t="s">
        <v>479</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v>19256</v>
      </c>
      <c r="AB126" s="824"/>
      <c r="AC126" s="824"/>
      <c r="AD126" s="824"/>
      <c r="AE126" s="825"/>
      <c r="AF126" s="826">
        <v>10713</v>
      </c>
      <c r="AG126" s="824"/>
      <c r="AH126" s="824"/>
      <c r="AI126" s="824"/>
      <c r="AJ126" s="825"/>
      <c r="AK126" s="826">
        <v>6497</v>
      </c>
      <c r="AL126" s="824"/>
      <c r="AM126" s="824"/>
      <c r="AN126" s="824"/>
      <c r="AO126" s="825"/>
      <c r="AP126" s="871">
        <v>0.1</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494</v>
      </c>
      <c r="CQ126" s="794"/>
      <c r="CR126" s="794"/>
      <c r="CS126" s="794"/>
      <c r="CT126" s="794"/>
      <c r="CU126" s="794"/>
      <c r="CV126" s="794"/>
      <c r="CW126" s="794"/>
      <c r="CX126" s="794"/>
      <c r="CY126" s="794"/>
      <c r="CZ126" s="794"/>
      <c r="DA126" s="794"/>
      <c r="DB126" s="794"/>
      <c r="DC126" s="794"/>
      <c r="DD126" s="794"/>
      <c r="DE126" s="794"/>
      <c r="DF126" s="795"/>
      <c r="DG126" s="860" t="s">
        <v>136</v>
      </c>
      <c r="DH126" s="861"/>
      <c r="DI126" s="861"/>
      <c r="DJ126" s="861"/>
      <c r="DK126" s="861"/>
      <c r="DL126" s="861" t="s">
        <v>136</v>
      </c>
      <c r="DM126" s="861"/>
      <c r="DN126" s="861"/>
      <c r="DO126" s="861"/>
      <c r="DP126" s="861"/>
      <c r="DQ126" s="861" t="s">
        <v>405</v>
      </c>
      <c r="DR126" s="861"/>
      <c r="DS126" s="861"/>
      <c r="DT126" s="861"/>
      <c r="DU126" s="861"/>
      <c r="DV126" s="838" t="s">
        <v>455</v>
      </c>
      <c r="DW126" s="838"/>
      <c r="DX126" s="838"/>
      <c r="DY126" s="838"/>
      <c r="DZ126" s="839"/>
    </row>
    <row r="127" spans="1:130" s="247" customFormat="1" ht="26.25" customHeight="1">
      <c r="A127" s="866"/>
      <c r="B127" s="867"/>
      <c r="C127" s="885" t="s">
        <v>495</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405</v>
      </c>
      <c r="AB127" s="824"/>
      <c r="AC127" s="824"/>
      <c r="AD127" s="824"/>
      <c r="AE127" s="825"/>
      <c r="AF127" s="826" t="s">
        <v>405</v>
      </c>
      <c r="AG127" s="824"/>
      <c r="AH127" s="824"/>
      <c r="AI127" s="824"/>
      <c r="AJ127" s="825"/>
      <c r="AK127" s="826" t="s">
        <v>405</v>
      </c>
      <c r="AL127" s="824"/>
      <c r="AM127" s="824"/>
      <c r="AN127" s="824"/>
      <c r="AO127" s="825"/>
      <c r="AP127" s="871" t="s">
        <v>405</v>
      </c>
      <c r="AQ127" s="872"/>
      <c r="AR127" s="872"/>
      <c r="AS127" s="872"/>
      <c r="AT127" s="873"/>
      <c r="AU127" s="283"/>
      <c r="AV127" s="283"/>
      <c r="AW127" s="283"/>
      <c r="AX127" s="888" t="s">
        <v>496</v>
      </c>
      <c r="AY127" s="856"/>
      <c r="AZ127" s="856"/>
      <c r="BA127" s="856"/>
      <c r="BB127" s="856"/>
      <c r="BC127" s="856"/>
      <c r="BD127" s="856"/>
      <c r="BE127" s="857"/>
      <c r="BF127" s="855" t="s">
        <v>497</v>
      </c>
      <c r="BG127" s="856"/>
      <c r="BH127" s="856"/>
      <c r="BI127" s="856"/>
      <c r="BJ127" s="856"/>
      <c r="BK127" s="856"/>
      <c r="BL127" s="857"/>
      <c r="BM127" s="855" t="s">
        <v>498</v>
      </c>
      <c r="BN127" s="856"/>
      <c r="BO127" s="856"/>
      <c r="BP127" s="856"/>
      <c r="BQ127" s="856"/>
      <c r="BR127" s="856"/>
      <c r="BS127" s="857"/>
      <c r="BT127" s="855" t="s">
        <v>499</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500</v>
      </c>
      <c r="CQ127" s="794"/>
      <c r="CR127" s="794"/>
      <c r="CS127" s="794"/>
      <c r="CT127" s="794"/>
      <c r="CU127" s="794"/>
      <c r="CV127" s="794"/>
      <c r="CW127" s="794"/>
      <c r="CX127" s="794"/>
      <c r="CY127" s="794"/>
      <c r="CZ127" s="794"/>
      <c r="DA127" s="794"/>
      <c r="DB127" s="794"/>
      <c r="DC127" s="794"/>
      <c r="DD127" s="794"/>
      <c r="DE127" s="794"/>
      <c r="DF127" s="795"/>
      <c r="DG127" s="860" t="s">
        <v>405</v>
      </c>
      <c r="DH127" s="861"/>
      <c r="DI127" s="861"/>
      <c r="DJ127" s="861"/>
      <c r="DK127" s="861"/>
      <c r="DL127" s="861" t="s">
        <v>136</v>
      </c>
      <c r="DM127" s="861"/>
      <c r="DN127" s="861"/>
      <c r="DO127" s="861"/>
      <c r="DP127" s="861"/>
      <c r="DQ127" s="861" t="s">
        <v>136</v>
      </c>
      <c r="DR127" s="861"/>
      <c r="DS127" s="861"/>
      <c r="DT127" s="861"/>
      <c r="DU127" s="861"/>
      <c r="DV127" s="838" t="s">
        <v>468</v>
      </c>
      <c r="DW127" s="838"/>
      <c r="DX127" s="838"/>
      <c r="DY127" s="838"/>
      <c r="DZ127" s="839"/>
    </row>
    <row r="128" spans="1:130" s="247" customFormat="1" ht="26.25" customHeight="1" thickBot="1">
      <c r="A128" s="840" t="s">
        <v>501</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502</v>
      </c>
      <c r="X128" s="842"/>
      <c r="Y128" s="842"/>
      <c r="Z128" s="843"/>
      <c r="AA128" s="844">
        <v>34125</v>
      </c>
      <c r="AB128" s="845"/>
      <c r="AC128" s="845"/>
      <c r="AD128" s="845"/>
      <c r="AE128" s="846"/>
      <c r="AF128" s="847">
        <v>29626</v>
      </c>
      <c r="AG128" s="845"/>
      <c r="AH128" s="845"/>
      <c r="AI128" s="845"/>
      <c r="AJ128" s="846"/>
      <c r="AK128" s="847">
        <v>26584</v>
      </c>
      <c r="AL128" s="845"/>
      <c r="AM128" s="845"/>
      <c r="AN128" s="845"/>
      <c r="AO128" s="846"/>
      <c r="AP128" s="848"/>
      <c r="AQ128" s="849"/>
      <c r="AR128" s="849"/>
      <c r="AS128" s="849"/>
      <c r="AT128" s="850"/>
      <c r="AU128" s="283"/>
      <c r="AV128" s="283"/>
      <c r="AW128" s="283"/>
      <c r="AX128" s="851" t="s">
        <v>503</v>
      </c>
      <c r="AY128" s="852"/>
      <c r="AZ128" s="852"/>
      <c r="BA128" s="852"/>
      <c r="BB128" s="852"/>
      <c r="BC128" s="852"/>
      <c r="BD128" s="852"/>
      <c r="BE128" s="853"/>
      <c r="BF128" s="830" t="s">
        <v>136</v>
      </c>
      <c r="BG128" s="831"/>
      <c r="BH128" s="831"/>
      <c r="BI128" s="831"/>
      <c r="BJ128" s="831"/>
      <c r="BK128" s="831"/>
      <c r="BL128" s="854"/>
      <c r="BM128" s="830">
        <v>14.82</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504</v>
      </c>
      <c r="CQ128" s="772"/>
      <c r="CR128" s="772"/>
      <c r="CS128" s="772"/>
      <c r="CT128" s="772"/>
      <c r="CU128" s="772"/>
      <c r="CV128" s="772"/>
      <c r="CW128" s="772"/>
      <c r="CX128" s="772"/>
      <c r="CY128" s="772"/>
      <c r="CZ128" s="772"/>
      <c r="DA128" s="772"/>
      <c r="DB128" s="772"/>
      <c r="DC128" s="772"/>
      <c r="DD128" s="772"/>
      <c r="DE128" s="772"/>
      <c r="DF128" s="773"/>
      <c r="DG128" s="834" t="s">
        <v>455</v>
      </c>
      <c r="DH128" s="835"/>
      <c r="DI128" s="835"/>
      <c r="DJ128" s="835"/>
      <c r="DK128" s="835"/>
      <c r="DL128" s="835" t="s">
        <v>405</v>
      </c>
      <c r="DM128" s="835"/>
      <c r="DN128" s="835"/>
      <c r="DO128" s="835"/>
      <c r="DP128" s="835"/>
      <c r="DQ128" s="835" t="s">
        <v>136</v>
      </c>
      <c r="DR128" s="835"/>
      <c r="DS128" s="835"/>
      <c r="DT128" s="835"/>
      <c r="DU128" s="835"/>
      <c r="DV128" s="836" t="s">
        <v>405</v>
      </c>
      <c r="DW128" s="836"/>
      <c r="DX128" s="836"/>
      <c r="DY128" s="836"/>
      <c r="DZ128" s="837"/>
    </row>
    <row r="129" spans="1:131" s="247" customFormat="1" ht="26.25" customHeight="1">
      <c r="A129" s="818" t="s">
        <v>106</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505</v>
      </c>
      <c r="X129" s="821"/>
      <c r="Y129" s="821"/>
      <c r="Z129" s="822"/>
      <c r="AA129" s="823">
        <v>5633881</v>
      </c>
      <c r="AB129" s="824"/>
      <c r="AC129" s="824"/>
      <c r="AD129" s="824"/>
      <c r="AE129" s="825"/>
      <c r="AF129" s="826">
        <v>5428075</v>
      </c>
      <c r="AG129" s="824"/>
      <c r="AH129" s="824"/>
      <c r="AI129" s="824"/>
      <c r="AJ129" s="825"/>
      <c r="AK129" s="826">
        <v>5286466</v>
      </c>
      <c r="AL129" s="824"/>
      <c r="AM129" s="824"/>
      <c r="AN129" s="824"/>
      <c r="AO129" s="825"/>
      <c r="AP129" s="827"/>
      <c r="AQ129" s="828"/>
      <c r="AR129" s="828"/>
      <c r="AS129" s="828"/>
      <c r="AT129" s="829"/>
      <c r="AU129" s="285"/>
      <c r="AV129" s="285"/>
      <c r="AW129" s="285"/>
      <c r="AX129" s="793" t="s">
        <v>506</v>
      </c>
      <c r="AY129" s="794"/>
      <c r="AZ129" s="794"/>
      <c r="BA129" s="794"/>
      <c r="BB129" s="794"/>
      <c r="BC129" s="794"/>
      <c r="BD129" s="794"/>
      <c r="BE129" s="795"/>
      <c r="BF129" s="813" t="s">
        <v>136</v>
      </c>
      <c r="BG129" s="814"/>
      <c r="BH129" s="814"/>
      <c r="BI129" s="814"/>
      <c r="BJ129" s="814"/>
      <c r="BK129" s="814"/>
      <c r="BL129" s="815"/>
      <c r="BM129" s="813">
        <v>19.82</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18" t="s">
        <v>507</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508</v>
      </c>
      <c r="X130" s="821"/>
      <c r="Y130" s="821"/>
      <c r="Z130" s="822"/>
      <c r="AA130" s="823">
        <v>978209</v>
      </c>
      <c r="AB130" s="824"/>
      <c r="AC130" s="824"/>
      <c r="AD130" s="824"/>
      <c r="AE130" s="825"/>
      <c r="AF130" s="826">
        <v>946967</v>
      </c>
      <c r="AG130" s="824"/>
      <c r="AH130" s="824"/>
      <c r="AI130" s="824"/>
      <c r="AJ130" s="825"/>
      <c r="AK130" s="826">
        <v>898380</v>
      </c>
      <c r="AL130" s="824"/>
      <c r="AM130" s="824"/>
      <c r="AN130" s="824"/>
      <c r="AO130" s="825"/>
      <c r="AP130" s="827"/>
      <c r="AQ130" s="828"/>
      <c r="AR130" s="828"/>
      <c r="AS130" s="828"/>
      <c r="AT130" s="829"/>
      <c r="AU130" s="285"/>
      <c r="AV130" s="285"/>
      <c r="AW130" s="285"/>
      <c r="AX130" s="793" t="s">
        <v>509</v>
      </c>
      <c r="AY130" s="794"/>
      <c r="AZ130" s="794"/>
      <c r="BA130" s="794"/>
      <c r="BB130" s="794"/>
      <c r="BC130" s="794"/>
      <c r="BD130" s="794"/>
      <c r="BE130" s="795"/>
      <c r="BF130" s="796">
        <v>5.4</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510</v>
      </c>
      <c r="X131" s="804"/>
      <c r="Y131" s="804"/>
      <c r="Z131" s="805"/>
      <c r="AA131" s="806">
        <v>4655672</v>
      </c>
      <c r="AB131" s="807"/>
      <c r="AC131" s="807"/>
      <c r="AD131" s="807"/>
      <c r="AE131" s="808"/>
      <c r="AF131" s="809">
        <v>4481108</v>
      </c>
      <c r="AG131" s="807"/>
      <c r="AH131" s="807"/>
      <c r="AI131" s="807"/>
      <c r="AJ131" s="808"/>
      <c r="AK131" s="809">
        <v>4388086</v>
      </c>
      <c r="AL131" s="807"/>
      <c r="AM131" s="807"/>
      <c r="AN131" s="807"/>
      <c r="AO131" s="808"/>
      <c r="AP131" s="810"/>
      <c r="AQ131" s="811"/>
      <c r="AR131" s="811"/>
      <c r="AS131" s="811"/>
      <c r="AT131" s="812"/>
      <c r="AU131" s="285"/>
      <c r="AV131" s="285"/>
      <c r="AW131" s="285"/>
      <c r="AX131" s="771" t="s">
        <v>511</v>
      </c>
      <c r="AY131" s="772"/>
      <c r="AZ131" s="772"/>
      <c r="BA131" s="772"/>
      <c r="BB131" s="772"/>
      <c r="BC131" s="772"/>
      <c r="BD131" s="772"/>
      <c r="BE131" s="773"/>
      <c r="BF131" s="774" t="s">
        <v>405</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780" t="s">
        <v>512</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513</v>
      </c>
      <c r="W132" s="784"/>
      <c r="X132" s="784"/>
      <c r="Y132" s="784"/>
      <c r="Z132" s="785"/>
      <c r="AA132" s="786">
        <v>5.649968469</v>
      </c>
      <c r="AB132" s="787"/>
      <c r="AC132" s="787"/>
      <c r="AD132" s="787"/>
      <c r="AE132" s="788"/>
      <c r="AF132" s="789">
        <v>5.5078565389999996</v>
      </c>
      <c r="AG132" s="787"/>
      <c r="AH132" s="787"/>
      <c r="AI132" s="787"/>
      <c r="AJ132" s="788"/>
      <c r="AK132" s="789">
        <v>5.3329173589999996</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514</v>
      </c>
      <c r="W133" s="763"/>
      <c r="X133" s="763"/>
      <c r="Y133" s="763"/>
      <c r="Z133" s="764"/>
      <c r="AA133" s="765">
        <v>5.5</v>
      </c>
      <c r="AB133" s="766"/>
      <c r="AC133" s="766"/>
      <c r="AD133" s="766"/>
      <c r="AE133" s="767"/>
      <c r="AF133" s="765">
        <v>5.6</v>
      </c>
      <c r="AG133" s="766"/>
      <c r="AH133" s="766"/>
      <c r="AI133" s="766"/>
      <c r="AJ133" s="767"/>
      <c r="AK133" s="765">
        <v>5.4</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YneJsvol0Z4MjbRXQzy3DjpyLFW93bwAVCEQKayJeXFuJToBrYFPNiayX26w5fBbl9NPWB8FP/Ox+HWOjBQg8A==" saltValue="AlIV68KNHv63qKjIdcfWW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43" zoomScale="85" zoomScaleNormal="85" zoomScaleSheetLayoutView="85" workbookViewId="0">
      <selection activeCell="CQ34" sqref="CQ34:DE34"/>
    </sheetView>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515</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dBcVBd0AmfnTYzGNo32ltkx07tHIh9Peaz8bs41hGifyyOkygoH/d/CRrpcxKEtohbwm9wG2Dz2p/pZnriOk/w==" saltValue="v9gYr5yj9thUHEBZiUwcJ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31" zoomScale="70" zoomScaleNormal="70" zoomScaleSheetLayoutView="55" workbookViewId="0">
      <selection activeCell="CQ34" sqref="CQ34:DE34"/>
    </sheetView>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XaUDirTZSvzyT9mVs6gE899OgXwzkMsTpTFjaKEc5fuDpe8ZS78NW9xHOSWJJR9H/SaHtHUm4Di3fVd8dj4ReA==" saltValue="Wkm/iyrvHM6T/n6Y13R/I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40" zoomScaleSheetLayoutView="100" workbookViewId="0">
      <selection activeCell="CQ34" sqref="CQ34:DE34"/>
    </sheetView>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516</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517</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518</v>
      </c>
      <c r="AP7" s="304"/>
      <c r="AQ7" s="305" t="s">
        <v>519</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520</v>
      </c>
      <c r="AQ8" s="311" t="s">
        <v>521</v>
      </c>
      <c r="AR8" s="312" t="s">
        <v>522</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523</v>
      </c>
      <c r="AL9" s="1193"/>
      <c r="AM9" s="1193"/>
      <c r="AN9" s="1194"/>
      <c r="AO9" s="313">
        <v>1476388</v>
      </c>
      <c r="AP9" s="313">
        <v>161956</v>
      </c>
      <c r="AQ9" s="314">
        <v>140211</v>
      </c>
      <c r="AR9" s="315">
        <v>15.5</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524</v>
      </c>
      <c r="AL10" s="1193"/>
      <c r="AM10" s="1193"/>
      <c r="AN10" s="1194"/>
      <c r="AO10" s="316">
        <v>155394</v>
      </c>
      <c r="AP10" s="316">
        <v>17046</v>
      </c>
      <c r="AQ10" s="317">
        <v>17469</v>
      </c>
      <c r="AR10" s="318">
        <v>-2.4</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525</v>
      </c>
      <c r="AL11" s="1193"/>
      <c r="AM11" s="1193"/>
      <c r="AN11" s="1194"/>
      <c r="AO11" s="316">
        <v>242763</v>
      </c>
      <c r="AP11" s="316">
        <v>26630</v>
      </c>
      <c r="AQ11" s="317">
        <v>23430</v>
      </c>
      <c r="AR11" s="318">
        <v>13.7</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526</v>
      </c>
      <c r="AL12" s="1193"/>
      <c r="AM12" s="1193"/>
      <c r="AN12" s="1194"/>
      <c r="AO12" s="316" t="s">
        <v>527</v>
      </c>
      <c r="AP12" s="316" t="s">
        <v>527</v>
      </c>
      <c r="AQ12" s="317">
        <v>2927</v>
      </c>
      <c r="AR12" s="318" t="s">
        <v>527</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528</v>
      </c>
      <c r="AL13" s="1193"/>
      <c r="AM13" s="1193"/>
      <c r="AN13" s="1194"/>
      <c r="AO13" s="316" t="s">
        <v>527</v>
      </c>
      <c r="AP13" s="316" t="s">
        <v>527</v>
      </c>
      <c r="AQ13" s="317" t="s">
        <v>527</v>
      </c>
      <c r="AR13" s="318" t="s">
        <v>527</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529</v>
      </c>
      <c r="AL14" s="1193"/>
      <c r="AM14" s="1193"/>
      <c r="AN14" s="1194"/>
      <c r="AO14" s="316">
        <v>198549</v>
      </c>
      <c r="AP14" s="316">
        <v>21780</v>
      </c>
      <c r="AQ14" s="317">
        <v>6472</v>
      </c>
      <c r="AR14" s="318">
        <v>236.5</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530</v>
      </c>
      <c r="AL15" s="1193"/>
      <c r="AM15" s="1193"/>
      <c r="AN15" s="1194"/>
      <c r="AO15" s="316" t="s">
        <v>527</v>
      </c>
      <c r="AP15" s="316" t="s">
        <v>527</v>
      </c>
      <c r="AQ15" s="317">
        <v>3599</v>
      </c>
      <c r="AR15" s="318" t="s">
        <v>527</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531</v>
      </c>
      <c r="AL16" s="1196"/>
      <c r="AM16" s="1196"/>
      <c r="AN16" s="1197"/>
      <c r="AO16" s="316">
        <v>-271027</v>
      </c>
      <c r="AP16" s="316">
        <v>-29731</v>
      </c>
      <c r="AQ16" s="317">
        <v>-14458</v>
      </c>
      <c r="AR16" s="318">
        <v>105.6</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187</v>
      </c>
      <c r="AL17" s="1196"/>
      <c r="AM17" s="1196"/>
      <c r="AN17" s="1197"/>
      <c r="AO17" s="316">
        <v>1802067</v>
      </c>
      <c r="AP17" s="316">
        <v>197682</v>
      </c>
      <c r="AQ17" s="317">
        <v>179649</v>
      </c>
      <c r="AR17" s="318">
        <v>10</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532</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533</v>
      </c>
      <c r="AP20" s="324" t="s">
        <v>534</v>
      </c>
      <c r="AQ20" s="325" t="s">
        <v>535</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536</v>
      </c>
      <c r="AL21" s="1190"/>
      <c r="AM21" s="1190"/>
      <c r="AN21" s="1191"/>
      <c r="AO21" s="328">
        <v>17.11</v>
      </c>
      <c r="AP21" s="329">
        <v>16.079999999999998</v>
      </c>
      <c r="AQ21" s="330">
        <v>1.03</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537</v>
      </c>
      <c r="AL22" s="1190"/>
      <c r="AM22" s="1190"/>
      <c r="AN22" s="1191"/>
      <c r="AO22" s="333">
        <v>92.1</v>
      </c>
      <c r="AP22" s="334">
        <v>96</v>
      </c>
      <c r="AQ22" s="335">
        <v>-3.9</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538</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539</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540</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518</v>
      </c>
      <c r="AP30" s="304"/>
      <c r="AQ30" s="305" t="s">
        <v>519</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520</v>
      </c>
      <c r="AQ31" s="311" t="s">
        <v>521</v>
      </c>
      <c r="AR31" s="312" t="s">
        <v>522</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541</v>
      </c>
      <c r="AL32" s="1181"/>
      <c r="AM32" s="1181"/>
      <c r="AN32" s="1182"/>
      <c r="AO32" s="343">
        <v>948148</v>
      </c>
      <c r="AP32" s="343">
        <v>104009</v>
      </c>
      <c r="AQ32" s="344">
        <v>107391</v>
      </c>
      <c r="AR32" s="345">
        <v>-3.1</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542</v>
      </c>
      <c r="AL33" s="1181"/>
      <c r="AM33" s="1181"/>
      <c r="AN33" s="1182"/>
      <c r="AO33" s="343" t="s">
        <v>527</v>
      </c>
      <c r="AP33" s="343" t="s">
        <v>527</v>
      </c>
      <c r="AQ33" s="344">
        <v>130</v>
      </c>
      <c r="AR33" s="345" t="s">
        <v>527</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543</v>
      </c>
      <c r="AL34" s="1181"/>
      <c r="AM34" s="1181"/>
      <c r="AN34" s="1182"/>
      <c r="AO34" s="343" t="s">
        <v>527</v>
      </c>
      <c r="AP34" s="343" t="s">
        <v>527</v>
      </c>
      <c r="AQ34" s="344">
        <v>239</v>
      </c>
      <c r="AR34" s="345" t="s">
        <v>527</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544</v>
      </c>
      <c r="AL35" s="1181"/>
      <c r="AM35" s="1181"/>
      <c r="AN35" s="1182"/>
      <c r="AO35" s="343">
        <v>203598</v>
      </c>
      <c r="AP35" s="343">
        <v>22334</v>
      </c>
      <c r="AQ35" s="344">
        <v>23019</v>
      </c>
      <c r="AR35" s="345">
        <v>-3</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545</v>
      </c>
      <c r="AL36" s="1181"/>
      <c r="AM36" s="1181"/>
      <c r="AN36" s="1182"/>
      <c r="AO36" s="343">
        <v>734</v>
      </c>
      <c r="AP36" s="343">
        <v>81</v>
      </c>
      <c r="AQ36" s="344">
        <v>3575</v>
      </c>
      <c r="AR36" s="345">
        <v>-97.7</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546</v>
      </c>
      <c r="AL37" s="1181"/>
      <c r="AM37" s="1181"/>
      <c r="AN37" s="1182"/>
      <c r="AO37" s="343">
        <v>6497</v>
      </c>
      <c r="AP37" s="343">
        <v>713</v>
      </c>
      <c r="AQ37" s="344">
        <v>750</v>
      </c>
      <c r="AR37" s="345">
        <v>-4.9000000000000004</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547</v>
      </c>
      <c r="AL38" s="1184"/>
      <c r="AM38" s="1184"/>
      <c r="AN38" s="1185"/>
      <c r="AO38" s="346" t="s">
        <v>527</v>
      </c>
      <c r="AP38" s="346" t="s">
        <v>527</v>
      </c>
      <c r="AQ38" s="347">
        <v>17</v>
      </c>
      <c r="AR38" s="335" t="s">
        <v>527</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548</v>
      </c>
      <c r="AL39" s="1184"/>
      <c r="AM39" s="1184"/>
      <c r="AN39" s="1185"/>
      <c r="AO39" s="343">
        <v>-26584</v>
      </c>
      <c r="AP39" s="343">
        <v>-2916</v>
      </c>
      <c r="AQ39" s="344">
        <v>-4961</v>
      </c>
      <c r="AR39" s="345">
        <v>-41.2</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549</v>
      </c>
      <c r="AL40" s="1181"/>
      <c r="AM40" s="1181"/>
      <c r="AN40" s="1182"/>
      <c r="AO40" s="343">
        <v>-898380</v>
      </c>
      <c r="AP40" s="343">
        <v>-98550</v>
      </c>
      <c r="AQ40" s="344">
        <v>-92273</v>
      </c>
      <c r="AR40" s="345">
        <v>6.8</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298</v>
      </c>
      <c r="AL41" s="1187"/>
      <c r="AM41" s="1187"/>
      <c r="AN41" s="1188"/>
      <c r="AO41" s="343">
        <v>234013</v>
      </c>
      <c r="AP41" s="343">
        <v>25671</v>
      </c>
      <c r="AQ41" s="344">
        <v>37889</v>
      </c>
      <c r="AR41" s="345">
        <v>-32.200000000000003</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550</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551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552</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518</v>
      </c>
      <c r="AN49" s="1175" t="s">
        <v>553</v>
      </c>
      <c r="AO49" s="1176"/>
      <c r="AP49" s="1176"/>
      <c r="AQ49" s="1176"/>
      <c r="AR49" s="1177"/>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554</v>
      </c>
      <c r="AO50" s="360" t="s">
        <v>555</v>
      </c>
      <c r="AP50" s="361" t="s">
        <v>556</v>
      </c>
      <c r="AQ50" s="362" t="s">
        <v>557</v>
      </c>
      <c r="AR50" s="363" t="s">
        <v>558</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559</v>
      </c>
      <c r="AL51" s="356"/>
      <c r="AM51" s="364">
        <v>1960833</v>
      </c>
      <c r="AN51" s="365">
        <v>191787</v>
      </c>
      <c r="AO51" s="366">
        <v>-10.199999999999999</v>
      </c>
      <c r="AP51" s="367">
        <v>162193</v>
      </c>
      <c r="AQ51" s="368">
        <v>22.7</v>
      </c>
      <c r="AR51" s="369">
        <v>-32.9</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560</v>
      </c>
      <c r="AM52" s="372">
        <v>1643085</v>
      </c>
      <c r="AN52" s="373">
        <v>160709</v>
      </c>
      <c r="AO52" s="374">
        <v>-5.0999999999999996</v>
      </c>
      <c r="AP52" s="375">
        <v>79985</v>
      </c>
      <c r="AQ52" s="376">
        <v>19.2</v>
      </c>
      <c r="AR52" s="377">
        <v>-24.3</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561</v>
      </c>
      <c r="AL53" s="356"/>
      <c r="AM53" s="364">
        <v>2082605</v>
      </c>
      <c r="AN53" s="365">
        <v>210004</v>
      </c>
      <c r="AO53" s="366">
        <v>9.5</v>
      </c>
      <c r="AP53" s="367">
        <v>168868</v>
      </c>
      <c r="AQ53" s="368">
        <v>4.0999999999999996</v>
      </c>
      <c r="AR53" s="369">
        <v>5.4</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560</v>
      </c>
      <c r="AM54" s="372">
        <v>1493593</v>
      </c>
      <c r="AN54" s="373">
        <v>150609</v>
      </c>
      <c r="AO54" s="374">
        <v>-6.3</v>
      </c>
      <c r="AP54" s="375">
        <v>79360</v>
      </c>
      <c r="AQ54" s="376">
        <v>-0.8</v>
      </c>
      <c r="AR54" s="377">
        <v>-5.5</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562</v>
      </c>
      <c r="AL55" s="356"/>
      <c r="AM55" s="364">
        <v>1719681</v>
      </c>
      <c r="AN55" s="365">
        <v>178298</v>
      </c>
      <c r="AO55" s="366">
        <v>-15.1</v>
      </c>
      <c r="AP55" s="367">
        <v>202870</v>
      </c>
      <c r="AQ55" s="368">
        <v>20.100000000000001</v>
      </c>
      <c r="AR55" s="369">
        <v>-35.200000000000003</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560</v>
      </c>
      <c r="AM56" s="372">
        <v>1026957</v>
      </c>
      <c r="AN56" s="373">
        <v>106476</v>
      </c>
      <c r="AO56" s="374">
        <v>-29.3</v>
      </c>
      <c r="AP56" s="375">
        <v>79735</v>
      </c>
      <c r="AQ56" s="376">
        <v>0.5</v>
      </c>
      <c r="AR56" s="377">
        <v>-29.8</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563</v>
      </c>
      <c r="AL57" s="356"/>
      <c r="AM57" s="364">
        <v>1101050</v>
      </c>
      <c r="AN57" s="365">
        <v>117133</v>
      </c>
      <c r="AO57" s="366">
        <v>-34.299999999999997</v>
      </c>
      <c r="AP57" s="367">
        <v>167497</v>
      </c>
      <c r="AQ57" s="368">
        <v>-17.399999999999999</v>
      </c>
      <c r="AR57" s="369">
        <v>-16.899999999999999</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560</v>
      </c>
      <c r="AM58" s="372">
        <v>885355</v>
      </c>
      <c r="AN58" s="373">
        <v>94187</v>
      </c>
      <c r="AO58" s="374">
        <v>-11.5</v>
      </c>
      <c r="AP58" s="375">
        <v>82571</v>
      </c>
      <c r="AQ58" s="376">
        <v>3.6</v>
      </c>
      <c r="AR58" s="377">
        <v>-15.1</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564</v>
      </c>
      <c r="AL59" s="356"/>
      <c r="AM59" s="364">
        <v>1299964</v>
      </c>
      <c r="AN59" s="365">
        <v>142602</v>
      </c>
      <c r="AO59" s="366">
        <v>21.7</v>
      </c>
      <c r="AP59" s="367">
        <v>190274</v>
      </c>
      <c r="AQ59" s="368">
        <v>13.6</v>
      </c>
      <c r="AR59" s="369">
        <v>8.1</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560</v>
      </c>
      <c r="AM60" s="372">
        <v>837121</v>
      </c>
      <c r="AN60" s="373">
        <v>91830</v>
      </c>
      <c r="AO60" s="374">
        <v>-2.5</v>
      </c>
      <c r="AP60" s="375">
        <v>88584</v>
      </c>
      <c r="AQ60" s="376">
        <v>7.3</v>
      </c>
      <c r="AR60" s="377">
        <v>-9.8000000000000007</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565</v>
      </c>
      <c r="AL61" s="378"/>
      <c r="AM61" s="379">
        <v>1632827</v>
      </c>
      <c r="AN61" s="380">
        <v>167965</v>
      </c>
      <c r="AO61" s="381">
        <v>-5.7</v>
      </c>
      <c r="AP61" s="382">
        <v>178340</v>
      </c>
      <c r="AQ61" s="383">
        <v>8.6</v>
      </c>
      <c r="AR61" s="369">
        <v>-14.3</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560</v>
      </c>
      <c r="AM62" s="372">
        <v>1177222</v>
      </c>
      <c r="AN62" s="373">
        <v>120762</v>
      </c>
      <c r="AO62" s="374">
        <v>-10.9</v>
      </c>
      <c r="AP62" s="375">
        <v>82047</v>
      </c>
      <c r="AQ62" s="376">
        <v>6</v>
      </c>
      <c r="AR62" s="377">
        <v>-16.899999999999999</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r2BIQ6FhB6Oy0ovhBiYoKhLrwdD1ncZmRqxFRVEIZxQJIVlvGUdlLh24GruBCb0uaFoDafWZa8iQUdNZ0culGw==" saltValue="LdOfmb2HvOXdoiCR+fvaL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4" zoomScale="70" zoomScaleNormal="70" zoomScaleSheetLayoutView="55" workbookViewId="0">
      <selection activeCell="CQ34" sqref="CQ34:DE34"/>
    </sheetView>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567</v>
      </c>
    </row>
    <row r="120" spans="125:125" ht="13.5" hidden="1" customHeight="1"/>
    <row r="121" spans="125:125" ht="13.5" hidden="1" customHeight="1">
      <c r="DU121" s="291"/>
    </row>
  </sheetData>
  <sheetProtection algorithmName="SHA-512" hashValue="4szRZoN26c0ynFeq/x74mY22U1TkuKLMjLCq4AYkKv29QZn4Bl1SE2X87EqExk3Yqfxlil+deQIqcq2qHRS1Dg==" saltValue="ZZW019RxkCQ7r0brV8ubt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9" zoomScale="70" zoomScaleNormal="70" zoomScaleSheetLayoutView="55" workbookViewId="0">
      <selection activeCell="CQ34" sqref="CQ34:DE34"/>
    </sheetView>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568</v>
      </c>
    </row>
  </sheetData>
  <sheetProtection algorithmName="SHA-512" hashValue="7TFzT+aGUb870GKW5zC2PBDIA0gOKTRJHr4FGzQ567cn8PJ+ZhL31J0hXxpyn5FrYAIbc9qQxtj442TUBMc3Fg==" saltValue="66rNrscjQDA+/eZCo9rTK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4" zoomScale="85" zoomScaleNormal="85" zoomScaleSheetLayoutView="100" workbookViewId="0">
      <selection activeCell="CQ34" sqref="CQ34:DE34"/>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569</v>
      </c>
      <c r="G46" s="8" t="s">
        <v>570</v>
      </c>
      <c r="H46" s="8" t="s">
        <v>571</v>
      </c>
      <c r="I46" s="8" t="s">
        <v>572</v>
      </c>
      <c r="J46" s="9" t="s">
        <v>573</v>
      </c>
    </row>
    <row r="47" spans="2:10" ht="57.75" customHeight="1">
      <c r="B47" s="10"/>
      <c r="C47" s="1198" t="s">
        <v>3</v>
      </c>
      <c r="D47" s="1198"/>
      <c r="E47" s="1199"/>
      <c r="F47" s="11">
        <v>47.22</v>
      </c>
      <c r="G47" s="12">
        <v>52.48</v>
      </c>
      <c r="H47" s="12">
        <v>59.84</v>
      </c>
      <c r="I47" s="12">
        <v>66.260000000000005</v>
      </c>
      <c r="J47" s="13">
        <v>75.19</v>
      </c>
    </row>
    <row r="48" spans="2:10" ht="57.75" customHeight="1">
      <c r="B48" s="14"/>
      <c r="C48" s="1200" t="s">
        <v>4</v>
      </c>
      <c r="D48" s="1200"/>
      <c r="E48" s="1201"/>
      <c r="F48" s="15">
        <v>2.67</v>
      </c>
      <c r="G48" s="16">
        <v>1.4</v>
      </c>
      <c r="H48" s="16">
        <v>7.84</v>
      </c>
      <c r="I48" s="16">
        <v>13.76</v>
      </c>
      <c r="J48" s="17">
        <v>9.4700000000000006</v>
      </c>
    </row>
    <row r="49" spans="2:10" ht="57.75" customHeight="1" thickBot="1">
      <c r="B49" s="18"/>
      <c r="C49" s="1202" t="s">
        <v>5</v>
      </c>
      <c r="D49" s="1202"/>
      <c r="E49" s="1203"/>
      <c r="F49" s="19">
        <v>3.49</v>
      </c>
      <c r="G49" s="20">
        <v>2.27</v>
      </c>
      <c r="H49" s="20">
        <v>11.49</v>
      </c>
      <c r="I49" s="20">
        <v>9.77</v>
      </c>
      <c r="J49" s="21">
        <v>2.5</v>
      </c>
    </row>
    <row r="50" spans="2:10" ht="13.5" customHeight="1"/>
  </sheetData>
  <sheetProtection algorithmName="SHA-512" hashValue="HVMH3ZOxq2EhctYjXjdJRkwQuPqozzTCMqhyh7ZTNmQsALpIeXnTZgNBhFXdQBN9ZpH6fKKYQB696D+LTYtiqg==" saltValue="+kHwkEPzZBh+Vn5d1clN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2021-03-18T01:08:08Z</cp:lastPrinted>
  <dcterms:created xsi:type="dcterms:W3CDTF">2021-02-05T04:17:05Z</dcterms:created>
  <dcterms:modified xsi:type="dcterms:W3CDTF">2021-10-27T12:03:20Z</dcterms:modified>
  <cp:category/>
</cp:coreProperties>
</file>