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R04（近内）\04 決算統計\07-01 財政状況資料集（R2年度の続き）\20220905【作業依頼】令和2年度財政状況資料集の作成について（2回目）\HP公表用\"/>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W102" i="12" l="1"/>
  <c r="CR102" i="12"/>
  <c r="AP88" i="12"/>
  <c r="AF88" i="12"/>
  <c r="AU63" i="12"/>
  <c r="AP63" i="12"/>
  <c r="AA23" i="12"/>
  <c r="V23" i="12"/>
  <c r="Q23" i="12"/>
  <c r="BG34" i="10" l="1"/>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C38" i="10"/>
  <c r="CO37" i="10"/>
  <c r="BE37" i="10"/>
  <c r="AM37" i="10"/>
  <c r="CO36" i="10"/>
  <c r="BE36" i="10"/>
  <c r="AM36" i="10"/>
  <c r="CO35" i="10"/>
  <c r="BE35" i="10"/>
  <c r="CO34" i="10"/>
  <c r="BW34" i="10"/>
  <c r="BW35" i="10" s="1"/>
  <c r="BW36" i="10" s="1"/>
  <c r="BW37" i="10" s="1"/>
  <c r="BW38" i="10" s="1"/>
  <c r="BW39" i="10" s="1"/>
  <c r="BW40" i="10" s="1"/>
  <c r="BW41" i="10" s="1"/>
  <c r="BW42" i="10" s="1"/>
  <c r="BW43" i="10" s="1"/>
  <c r="C34" i="10"/>
  <c r="C35" i="10" s="1"/>
  <c r="C36" i="10" s="1"/>
  <c r="C37" i="10" s="1"/>
  <c r="U34" i="10" l="1"/>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calcChain>
</file>

<file path=xl/sharedStrings.xml><?xml version="1.0" encoding="utf-8"?>
<sst xmlns="http://schemas.openxmlformats.org/spreadsheetml/2006/main" count="1182" uniqueCount="630">
  <si>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</si>
  <si>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</si>
  <si>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</si>
  <si>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</si>
  <si>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</si>
  <si>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</si>
  <si>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</si>
  <si>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</si>
  <si>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</si>
  <si>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</si>
  <si>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</si>
  <si>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</si>
  <si>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</si>
  <si>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</si>
  <si>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</si>
  <si>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</si>
  <si>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</si>
  <si>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</si>
  <si>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</si>
  <si>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</si>
  <si>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</si>
  <si>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</si>
  <si>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</si>
  <si>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</si>
  <si>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</si>
  <si>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</si>
  <si>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</si>
  <si>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</si>
  <si>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</si>
  <si>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</si>
  <si>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</si>
  <si>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</si>
  <si>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</si>
  <si>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</si>
  <si>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</si>
  <si>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</si>
  <si>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</si>
  <si>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</si>
  <si>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</si>
  <si>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</si>
  <si>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</si>
  <si>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</si>
  <si>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</si>
  <si>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</si>
  <si>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</si>
  <si>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</si>
  <si>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</si>
  <si>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</si>
  <si>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</si>
  <si>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</si>
  <si>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</si>
  <si>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</si>
  <si>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</si>
  <si>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</si>
  <si>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</si>
  <si>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</si>
  <si>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</si>
  <si>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</si>
  <si>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</si>
  <si>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</si>
  <si>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</si>
  <si>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</si>
  <si>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</si>
  <si>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</si>
  <si>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</si>
  <si>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</si>
  <si>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</si>
  <si>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</si>
  <si>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</si>
  <si>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</si>
  <si>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</si>
  <si>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</si>
  <si>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</si>
  <si>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</si>
  <si>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</si>
  <si>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</si>
  <si>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</si>
  <si>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</si>
  <si>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</si>
  <si>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</si>
  <si>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</si>
  <si>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</si>
  <si>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</si>
  <si>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</si>
  <si>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</si>
  <si>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Ⅴ－２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</si>
  <si>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</si>
  <si>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</si>
  <si>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</si>
  <si>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</si>
  <si>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</si>
  <si>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</si>
  <si>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</si>
  <si>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</si>
  <si>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</si>
  <si>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</si>
  <si>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</si>
  <si>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</si>
  <si>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砥部町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</si>
  <si>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</si>
  <si>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</si>
  <si>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</si>
  <si>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</si>
  <si>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</si>
  <si>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</si>
  <si>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</si>
  <si>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</si>
  <si>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</si>
  <si>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</si>
  <si>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</si>
  <si>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</si>
  <si>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</si>
  <si>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</si>
  <si>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</si>
  <si>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</si>
  <si>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</si>
  <si>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</si>
  <si>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</si>
  <si>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</si>
  <si>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</si>
  <si>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</si>
  <si>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</si>
  <si>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</si>
  <si>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</si>
  <si>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</si>
  <si>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</si>
  <si>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</si>
  <si>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</si>
  <si>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</si>
  <si>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</si>
  <si>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</si>
  <si>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</si>
  <si>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</si>
  <si>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</si>
  <si>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</si>
  <si>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</si>
  <si>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</si>
  <si>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</si>
  <si>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</si>
  <si>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</si>
  <si>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</si>
  <si>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</si>
  <si>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</si>
  <si>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</si>
  <si>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</si>
  <si>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</si>
  <si>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</si>
  <si>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</si>
  <si>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</si>
  <si>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</si>
  <si>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</si>
  <si>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</si>
  <si>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</si>
  <si>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</si>
  <si>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</si>
  <si>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</si>
  <si>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</si>
  <si>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</si>
  <si>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</si>
  <si>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</si>
  <si>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</si>
  <si>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</si>
  <si>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</si>
  <si>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</si>
  <si>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</si>
  <si>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</si>
  <si>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</si>
  <si>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</si>
  <si>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</si>
  <si>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</si>
  <si>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</si>
  <si>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</si>
  <si>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</si>
  <si>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</si>
  <si>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</si>
  <si>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</si>
  <si>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</si>
  <si>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</si>
  <si>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</si>
  <si>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</si>
  <si>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</si>
  <si>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</si>
  <si>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</si>
  <si>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</si>
  <si>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</si>
  <si>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</si>
  <si>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</si>
  <si>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</si>
  <si>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</si>
  <si>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</si>
  <si>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</si>
  <si>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</si>
  <si>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</si>
  <si>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</si>
  <si>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</si>
  <si>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</si>
  <si>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</si>
  <si>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</si>
  <si>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</si>
  <si>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</si>
  <si>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</si>
  <si>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</si>
  <si>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</si>
  <si>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</si>
  <si>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</si>
  <si>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</si>
  <si>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</si>
  <si>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</si>
  <si>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</si>
  <si>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</si>
  <si>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</si>
  <si>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</si>
  <si>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</si>
  <si>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</si>
  <si>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</si>
  <si>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</si>
  <si>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</si>
  <si>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愛媛県砥部町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</si>
  <si>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</si>
  <si>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</si>
  <si>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</si>
  <si>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</si>
  <si>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</si>
  <si>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</si>
  <si>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</si>
  <si>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</si>
  <si>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</si>
  <si>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</si>
  <si>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</si>
  <si>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</si>
  <si>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</si>
  <si>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</si>
  <si>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</si>
  <si>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</si>
  <si>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</si>
  <si>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</si>
  <si>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</si>
  <si>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</si>
  <si>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</si>
  <si>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</si>
  <si>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</si>
  <si>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</si>
  <si>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</si>
  <si>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</si>
  <si>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</si>
  <si>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</si>
  <si>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</si>
  <si>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</si>
  <si>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</si>
  <si>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</si>
  <si>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</si>
  <si>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</si>
  <si>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</si>
  <si>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</si>
  <si>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</si>
  <si>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</si>
  <si>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</si>
  <si>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</si>
  <si>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</si>
  <si>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</si>
  <si>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</si>
  <si>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</si>
  <si>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</si>
  <si>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</si>
  <si>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</si>
  <si>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</si>
  <si>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</si>
  <si>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</si>
  <si>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</si>
  <si>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</si>
  <si>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</si>
  <si>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</si>
  <si>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</si>
  <si>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</si>
  <si>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</si>
  <si>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</si>
  <si>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</si>
  <si>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</si>
  <si>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</si>
  <si>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</si>
  <si>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</si>
  <si>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</si>
  <si>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</si>
  <si>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</si>
  <si>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</si>
  <si>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</si>
  <si>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</si>
  <si>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</si>
  <si>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</si>
  <si>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</si>
  <si>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</si>
  <si>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</si>
  <si>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</si>
  <si>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</si>
  <si>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</si>
  <si>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</si>
  <si>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</si>
  <si>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</si>
  <si>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</si>
  <si>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</si>
  <si>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</si>
  <si>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</si>
  <si>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</si>
  <si>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</si>
  <si>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</si>
  <si>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</si>
  <si>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</si>
  <si>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</si>
  <si>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</si>
  <si>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</si>
  <si>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</si>
  <si>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</si>
  <si>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</si>
  <si>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</si>
  <si>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</si>
  <si>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</si>
  <si>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</si>
  <si>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</si>
  <si>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</si>
  <si>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</si>
  <si>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</si>
  <si>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</si>
  <si>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</si>
  <si>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</si>
  <si>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</si>
  <si>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</si>
  <si>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</si>
  <si>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</si>
  <si>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</si>
  <si>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</si>
  <si>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</si>
  <si>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</si>
  <si>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</si>
  <si>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</si>
  <si>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</si>
  <si>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</si>
  <si>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</si>
  <si>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</si>
  <si>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</si>
  <si>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</si>
  <si>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</si>
  <si>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</si>
  <si>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</si>
  <si>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</si>
  <si>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</si>
  <si>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</si>
  <si>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</si>
  <si>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</si>
  <si>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</si>
  <si>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</si>
  <si>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</si>
  <si>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</si>
  <si>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</si>
  <si>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</si>
  <si>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</si>
  <si>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</si>
  <si>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</si>
  <si>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</si>
  <si>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</si>
  <si>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</si>
  <si>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</si>
  <si>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</si>
  <si>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</si>
  <si>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</si>
  <si>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</si>
  <si>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</si>
  <si>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</si>
  <si>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</si>
  <si>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</si>
  <si>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</si>
  <si>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</si>
  <si>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</si>
  <si>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愛媛県砥部町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</si>
  <si>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</si>
  <si>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</si>
  <si>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</si>
  <si>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</si>
  <si>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</si>
  <si>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</si>
  <si>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</si>
  <si>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</si>
  <si>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</si>
  <si>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</si>
  <si>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</si>
  <si>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</si>
  <si>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</si>
  <si>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</si>
  <si>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</si>
  <si>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</si>
  <si>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</si>
  <si>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</si>
  <si>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</si>
  <si>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</si>
  <si>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とべの館特別会計</t>
    <phoneticPr fontId="5"/>
  </si>
  <si>
    <t>とべ温泉特別会計</t>
    <phoneticPr fontId="5"/>
  </si>
  <si>
    <t>浄化槽特別会計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</si>
  <si>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</si>
  <si>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</si>
  <si>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</si>
  <si>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</si>
  <si>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</si>
  <si>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</si>
  <si>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</si>
  <si>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</si>
  <si>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</si>
  <si>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</si>
  <si>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</si>
  <si>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</si>
  <si>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</si>
  <si>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</si>
  <si>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</si>
  <si>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国民健康保険事業特別会計（直営診療施設勘定）</t>
    <phoneticPr fontId="5"/>
  </si>
  <si>
    <t>介護保険事業特別会計（保険事業勘定）</t>
    <phoneticPr fontId="5"/>
  </si>
  <si>
    <t>介護保険事業特別会計（介護サービス事業勘定）</t>
    <phoneticPr fontId="5"/>
  </si>
  <si>
    <t>-</t>
    <phoneticPr fontId="5"/>
  </si>
  <si>
    <t>後期高齢者医療特別会計</t>
    <phoneticPr fontId="5"/>
  </si>
  <si>
    <t>水道事業会計</t>
    <phoneticPr fontId="5"/>
  </si>
  <si>
    <t>法適用企業</t>
    <phoneticPr fontId="5"/>
  </si>
  <si>
    <t>公共下水道事業会計</t>
    <phoneticPr fontId="5"/>
  </si>
  <si>
    <t>法適用企業</t>
    <phoneticPr fontId="5"/>
  </si>
  <si>
    <t>農業集落排水特別会計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</si>
  <si>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</si>
  <si>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</si>
  <si>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</si>
  <si>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</si>
  <si>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</si>
  <si>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</si>
  <si>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</si>
  <si>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</si>
  <si>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</si>
  <si>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</si>
  <si>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</si>
  <si>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</si>
  <si>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</si>
  <si>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</si>
  <si>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</si>
  <si>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</si>
  <si>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</si>
  <si>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</si>
  <si>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</si>
  <si>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</si>
  <si>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</si>
  <si>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</si>
  <si>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</si>
  <si>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</si>
  <si>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</si>
  <si>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</si>
  <si>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</si>
  <si>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</si>
  <si>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</si>
  <si>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</si>
  <si>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</si>
  <si>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</si>
  <si>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</si>
  <si>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</si>
  <si>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</si>
  <si>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</si>
  <si>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</si>
  <si>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</si>
  <si>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</si>
  <si>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</si>
  <si>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</si>
  <si>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</si>
  <si>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</si>
  <si>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</si>
  <si>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</si>
  <si>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</si>
  <si>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</si>
  <si>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</si>
  <si>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</si>
  <si>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</si>
  <si>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</si>
  <si>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</si>
  <si>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</si>
  <si>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</si>
  <si>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</si>
  <si>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</si>
  <si>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</si>
  <si>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</si>
  <si>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</si>
  <si>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</si>
  <si>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</si>
  <si>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</si>
  <si>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</si>
  <si>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</si>
  <si>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</si>
  <si>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</si>
  <si>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</si>
  <si>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</si>
  <si>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</si>
  <si>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</si>
  <si>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</si>
  <si>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</si>
  <si>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</si>
  <si>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</si>
  <si>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</si>
  <si>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</si>
  <si>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</si>
  <si>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</si>
  <si>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</si>
  <si>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</si>
  <si>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</si>
  <si>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</si>
  <si>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</si>
  <si>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</si>
  <si>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</si>
  <si>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</si>
  <si>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</si>
  <si>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</si>
  <si>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</si>
  <si>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</si>
  <si>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</si>
  <si>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</si>
  <si>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</si>
  <si>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</si>
  <si>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</si>
  <si>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</si>
  <si>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</si>
  <si>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</si>
  <si>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</si>
  <si>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</si>
  <si>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</si>
  <si>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</si>
  <si>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</si>
  <si>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</si>
  <si>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</si>
  <si>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</si>
  <si>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</si>
  <si>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</si>
  <si>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</si>
  <si>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</si>
  <si>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</si>
  <si>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</si>
  <si>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</si>
  <si>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</si>
  <si>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</si>
  <si>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</si>
  <si>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</si>
  <si>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</si>
  <si>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</si>
  <si>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</si>
  <si>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</si>
  <si>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</si>
  <si>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</si>
  <si>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</si>
  <si>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</si>
  <si>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</si>
  <si>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</si>
  <si>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</si>
  <si>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</si>
  <si>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</si>
  <si>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</si>
  <si>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</si>
  <si>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</si>
  <si>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</si>
  <si>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</si>
  <si>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</si>
  <si>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</si>
  <si>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</si>
  <si>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</si>
  <si>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</si>
  <si>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</si>
  <si>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</si>
  <si>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</si>
  <si>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</si>
  <si>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</si>
  <si>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</si>
  <si>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</si>
  <si>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</si>
  <si>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</si>
  <si>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</si>
  <si>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</si>
  <si>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</si>
  <si>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</si>
  <si>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</si>
  <si>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</si>
  <si>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4.59</t>
  </si>
  <si>
    <t>▲ 8.79</t>
  </si>
  <si>
    <t>▲ 1.81</t>
  </si>
  <si>
    <t>▲ 0.32</t>
  </si>
  <si>
    <t>一般会計</t>
  </si>
  <si>
    <t>水道事業会計</t>
  </si>
  <si>
    <t>国民健康保険事業特別会計（事業勘定）</t>
  </si>
  <si>
    <t>公共下水道事業会計</t>
  </si>
  <si>
    <t>介護保険事業特別会計（保険事業勘定）</t>
  </si>
  <si>
    <t>浄化槽特別会計</t>
  </si>
  <si>
    <t>後期高齢者医療特別会計</t>
  </si>
  <si>
    <t>とべの館特別会計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</si>
  <si>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</si>
  <si>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</si>
  <si>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</si>
  <si>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</si>
  <si>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</si>
  <si>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</si>
  <si>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</si>
  <si>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</si>
  <si>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</si>
  <si>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松山衛生事務組合（一般会計）</t>
    <rPh sb="0" eb="2">
      <t>マツヤマ</t>
    </rPh>
    <rPh sb="2" eb="4">
      <t>エイセイ</t>
    </rPh>
    <rPh sb="4" eb="6">
      <t>ジム</t>
    </rPh>
    <rPh sb="6" eb="8">
      <t>クミアイ</t>
    </rPh>
    <rPh sb="9" eb="13">
      <t>イッパンカイケイ</t>
    </rPh>
    <phoneticPr fontId="2"/>
  </si>
  <si>
    <t>愛媛県市町総合事務組合（退職手当事業分）</t>
    <rPh sb="0" eb="3">
      <t>エヒメケン</t>
    </rPh>
    <rPh sb="3" eb="5">
      <t>シチョウ</t>
    </rPh>
    <rPh sb="5" eb="7">
      <t>ソウゴウ</t>
    </rPh>
    <rPh sb="7" eb="9">
      <t>ジム</t>
    </rPh>
    <rPh sb="9" eb="11">
      <t>クミアイ</t>
    </rPh>
    <rPh sb="12" eb="14">
      <t>タイショク</t>
    </rPh>
    <rPh sb="14" eb="16">
      <t>テアテ</t>
    </rPh>
    <rPh sb="16" eb="18">
      <t>ジギョウ</t>
    </rPh>
    <rPh sb="18" eb="19">
      <t>ブン</t>
    </rPh>
    <phoneticPr fontId="2"/>
  </si>
  <si>
    <t>愛媛県市町総合事務組合（消防補償事業分）</t>
    <rPh sb="0" eb="3">
      <t>エヒメケン</t>
    </rPh>
    <rPh sb="3" eb="5">
      <t>シチョウ</t>
    </rPh>
    <rPh sb="5" eb="7">
      <t>ソウゴウ</t>
    </rPh>
    <rPh sb="7" eb="9">
      <t>ジム</t>
    </rPh>
    <rPh sb="9" eb="11">
      <t>クミアイ</t>
    </rPh>
    <rPh sb="12" eb="14">
      <t>ショウボウ</t>
    </rPh>
    <rPh sb="14" eb="16">
      <t>ホショウ</t>
    </rPh>
    <rPh sb="16" eb="18">
      <t>ジギョウ</t>
    </rPh>
    <rPh sb="18" eb="19">
      <t>ブン</t>
    </rPh>
    <phoneticPr fontId="2"/>
  </si>
  <si>
    <t>愛媛県市町総合事務組合（交通災害事業分）</t>
    <rPh sb="0" eb="3">
      <t>エヒメケン</t>
    </rPh>
    <rPh sb="3" eb="5">
      <t>シチョウ</t>
    </rPh>
    <rPh sb="5" eb="7">
      <t>ソウゴウ</t>
    </rPh>
    <rPh sb="7" eb="9">
      <t>ジム</t>
    </rPh>
    <rPh sb="9" eb="11">
      <t>クミアイ</t>
    </rPh>
    <rPh sb="12" eb="14">
      <t>コウツウ</t>
    </rPh>
    <rPh sb="14" eb="16">
      <t>サイガイ</t>
    </rPh>
    <rPh sb="16" eb="18">
      <t>ジギョウ</t>
    </rPh>
    <rPh sb="18" eb="19">
      <t>ブン</t>
    </rPh>
    <phoneticPr fontId="2"/>
  </si>
  <si>
    <t>愛媛県市町総合事務組合（自治会館事業分）</t>
    <rPh sb="0" eb="3">
      <t>エヒメケン</t>
    </rPh>
    <rPh sb="3" eb="5">
      <t>シチョウ</t>
    </rPh>
    <rPh sb="5" eb="7">
      <t>ソウゴウ</t>
    </rPh>
    <rPh sb="7" eb="9">
      <t>ジム</t>
    </rPh>
    <rPh sb="9" eb="11">
      <t>クミアイ</t>
    </rPh>
    <rPh sb="12" eb="14">
      <t>ジチ</t>
    </rPh>
    <rPh sb="14" eb="16">
      <t>カイカン</t>
    </rPh>
    <rPh sb="16" eb="18">
      <t>ジギョウ</t>
    </rPh>
    <rPh sb="18" eb="19">
      <t>ブン</t>
    </rPh>
    <phoneticPr fontId="2"/>
  </si>
  <si>
    <t>愛媛県市町総合事務組合（議員公務災害事業分）</t>
    <rPh sb="0" eb="3">
      <t>エヒメケン</t>
    </rPh>
    <rPh sb="3" eb="5">
      <t>シチョウ</t>
    </rPh>
    <rPh sb="5" eb="7">
      <t>ソウゴウ</t>
    </rPh>
    <rPh sb="7" eb="9">
      <t>ジム</t>
    </rPh>
    <rPh sb="9" eb="11">
      <t>クミアイ</t>
    </rPh>
    <rPh sb="12" eb="14">
      <t>ギイン</t>
    </rPh>
    <rPh sb="14" eb="16">
      <t>コウム</t>
    </rPh>
    <rPh sb="16" eb="18">
      <t>サイガイ</t>
    </rPh>
    <rPh sb="18" eb="20">
      <t>ジギョウ</t>
    </rPh>
    <rPh sb="20" eb="21">
      <t>ブン</t>
    </rPh>
    <phoneticPr fontId="2"/>
  </si>
  <si>
    <t>愛媛県市町総合事務組合（共通経費分）</t>
    <rPh sb="0" eb="3">
      <t>エヒメケン</t>
    </rPh>
    <rPh sb="3" eb="5">
      <t>シチョウ</t>
    </rPh>
    <rPh sb="5" eb="7">
      <t>ソウゴウ</t>
    </rPh>
    <rPh sb="7" eb="9">
      <t>ジム</t>
    </rPh>
    <rPh sb="9" eb="11">
      <t>クミアイ</t>
    </rPh>
    <rPh sb="12" eb="14">
      <t>キョウツウ</t>
    </rPh>
    <rPh sb="14" eb="16">
      <t>ケイヒ</t>
    </rPh>
    <rPh sb="16" eb="17">
      <t>ブン</t>
    </rPh>
    <phoneticPr fontId="2"/>
  </si>
  <si>
    <t>伊予市・伊予郡養護老人ホーム組合（一般会計）</t>
    <rPh sb="0" eb="3">
      <t>イヨシ</t>
    </rPh>
    <rPh sb="4" eb="7">
      <t>イヨグン</t>
    </rPh>
    <rPh sb="7" eb="9">
      <t>ヨウゴ</t>
    </rPh>
    <rPh sb="9" eb="11">
      <t>ロウジン</t>
    </rPh>
    <rPh sb="14" eb="16">
      <t>クミアイ</t>
    </rPh>
    <rPh sb="17" eb="21">
      <t>イッパンカイケイ</t>
    </rPh>
    <phoneticPr fontId="2"/>
  </si>
  <si>
    <t>大洲・喜多衛生事務組合（一般会計）</t>
    <rPh sb="0" eb="2">
      <t>オオズ</t>
    </rPh>
    <rPh sb="3" eb="5">
      <t>キタ</t>
    </rPh>
    <rPh sb="5" eb="7">
      <t>エイセイ</t>
    </rPh>
    <rPh sb="7" eb="9">
      <t>ジム</t>
    </rPh>
    <rPh sb="9" eb="11">
      <t>クミアイ</t>
    </rPh>
    <rPh sb="12" eb="16">
      <t>イッパンカイケイ</t>
    </rPh>
    <phoneticPr fontId="2"/>
  </si>
  <si>
    <t>伊予消防等事務組合（一般会計）</t>
    <rPh sb="0" eb="2">
      <t>イヨ</t>
    </rPh>
    <rPh sb="2" eb="4">
      <t>ショウボウ</t>
    </rPh>
    <rPh sb="4" eb="5">
      <t>トウ</t>
    </rPh>
    <rPh sb="5" eb="7">
      <t>ジム</t>
    </rPh>
    <rPh sb="7" eb="9">
      <t>クミアイ</t>
    </rPh>
    <rPh sb="10" eb="14">
      <t>イッパンカイケイ</t>
    </rPh>
    <phoneticPr fontId="2"/>
  </si>
  <si>
    <t>伊予市外二町共有物組合（一般会計）</t>
    <rPh sb="0" eb="3">
      <t>イヨシ</t>
    </rPh>
    <rPh sb="3" eb="4">
      <t>ホカ</t>
    </rPh>
    <rPh sb="4" eb="6">
      <t>ニチョウ</t>
    </rPh>
    <rPh sb="6" eb="8">
      <t>キョウユウ</t>
    </rPh>
    <rPh sb="8" eb="9">
      <t>モノ</t>
    </rPh>
    <rPh sb="9" eb="11">
      <t>クミアイ</t>
    </rPh>
    <rPh sb="12" eb="16">
      <t>イッパンカイケイ</t>
    </rPh>
    <phoneticPr fontId="2"/>
  </si>
  <si>
    <t>松山広域福祉施設事務組合（一般会計）</t>
    <rPh sb="0" eb="2">
      <t>マツヤマ</t>
    </rPh>
    <rPh sb="2" eb="4">
      <t>コウイキ</t>
    </rPh>
    <rPh sb="4" eb="6">
      <t>フクシ</t>
    </rPh>
    <rPh sb="6" eb="8">
      <t>シセツ</t>
    </rPh>
    <rPh sb="8" eb="10">
      <t>ジム</t>
    </rPh>
    <rPh sb="10" eb="12">
      <t>クミアイ</t>
    </rPh>
    <rPh sb="13" eb="17">
      <t>イッパンカイケイ</t>
    </rPh>
    <phoneticPr fontId="2"/>
  </si>
  <si>
    <t>愛媛地方税滞納整理機構（一般会計）</t>
  </si>
  <si>
    <t>愛媛県後期高齢者医療広域連合（一般会計）</t>
  </si>
  <si>
    <t>愛媛県後期高齢者医療広域連合（後期高齢者医療特別会計）</t>
  </si>
  <si>
    <t>（株）グリーンキーパー</t>
    <rPh sb="1" eb="2">
      <t>カブ</t>
    </rPh>
    <phoneticPr fontId="2"/>
  </si>
  <si>
    <t>高齢者保健福祉基金</t>
    <rPh sb="0" eb="3">
      <t>コウレイシャ</t>
    </rPh>
    <rPh sb="3" eb="5">
      <t>ホケン</t>
    </rPh>
    <rPh sb="5" eb="9">
      <t>フクシキキン</t>
    </rPh>
    <phoneticPr fontId="5"/>
  </si>
  <si>
    <t>ふるさと創生基金</t>
    <rPh sb="4" eb="6">
      <t>ソウセイ</t>
    </rPh>
    <rPh sb="6" eb="8">
      <t>キキン</t>
    </rPh>
    <phoneticPr fontId="5"/>
  </si>
  <si>
    <t>公共施設更新準備基金</t>
    <rPh sb="0" eb="4">
      <t>コウキョウシセツ</t>
    </rPh>
    <rPh sb="4" eb="6">
      <t>コウシン</t>
    </rPh>
    <rPh sb="6" eb="10">
      <t>ジュンビキキン</t>
    </rPh>
    <phoneticPr fontId="5"/>
  </si>
  <si>
    <t>浄化槽町有施設管理基金</t>
    <rPh sb="0" eb="3">
      <t>ジョウカソウ</t>
    </rPh>
    <rPh sb="3" eb="5">
      <t>チョウユウ</t>
    </rPh>
    <rPh sb="5" eb="7">
      <t>シセツ</t>
    </rPh>
    <rPh sb="7" eb="9">
      <t>カンリ</t>
    </rPh>
    <rPh sb="9" eb="11">
      <t>キキン</t>
    </rPh>
    <phoneticPr fontId="5"/>
  </si>
  <si>
    <t>災害対策基金</t>
    <rPh sb="0" eb="2">
      <t>サイガイ</t>
    </rPh>
    <rPh sb="2" eb="6">
      <t>タイサクキキン</t>
    </rPh>
    <phoneticPr fontId="5"/>
  </si>
  <si>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</si>
  <si>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</si>
  <si>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</si>
  <si>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</si>
  <si>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</si>
  <si>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xml:space="preserve">実質公債費比率は前年度と同数値となり、類似団体よりも下回っているが、将来負担比率は非常に上回っている。
今後予定している大型事業に対しても地方債の多額の借入を行うことを計画しており、償還金がさらに増額することが見込まれる。
さらに、地方債への元金償還の返済が開始されることにより、実質公債比率の悪化は避けられない。
よって、起債予定としている事業を改めて見直さなければならない。
</t>
    <rPh sb="0" eb="2">
      <t>ジッシツ</t>
    </rPh>
    <rPh sb="2" eb="5">
      <t>コウサイヒ</t>
    </rPh>
    <rPh sb="5" eb="7">
      <t>ヒリツ</t>
    </rPh>
    <rPh sb="8" eb="11">
      <t>ゼンネンド</t>
    </rPh>
    <rPh sb="12" eb="15">
      <t>ドウスウチ</t>
    </rPh>
    <rPh sb="19" eb="23">
      <t>ルイジダンタイ</t>
    </rPh>
    <rPh sb="26" eb="28">
      <t>シタマワ</t>
    </rPh>
    <rPh sb="34" eb="36">
      <t>ショウライ</t>
    </rPh>
    <rPh sb="36" eb="40">
      <t>フタンヒリツ</t>
    </rPh>
    <rPh sb="41" eb="43">
      <t>ヒジョウ</t>
    </rPh>
    <rPh sb="44" eb="46">
      <t>ウワマワ</t>
    </rPh>
    <rPh sb="52" eb="54">
      <t>コンゴ</t>
    </rPh>
    <rPh sb="54" eb="56">
      <t>ヨテイ</t>
    </rPh>
    <rPh sb="60" eb="64">
      <t>オオガタジギョウ</t>
    </rPh>
    <rPh sb="65" eb="66">
      <t>タイ</t>
    </rPh>
    <rPh sb="69" eb="72">
      <t>チホウサイ</t>
    </rPh>
    <rPh sb="73" eb="75">
      <t>タガク</t>
    </rPh>
    <rPh sb="76" eb="78">
      <t>カリイレ</t>
    </rPh>
    <rPh sb="79" eb="80">
      <t>オコナ</t>
    </rPh>
    <rPh sb="84" eb="86">
      <t>ケイカク</t>
    </rPh>
    <rPh sb="105" eb="107">
      <t>ミコ</t>
    </rPh>
    <rPh sb="116" eb="119">
      <t>チホウサイ</t>
    </rPh>
    <rPh sb="121" eb="125">
      <t>ガンキンショウカン</t>
    </rPh>
    <rPh sb="126" eb="128">
      <t>ヘンサイ</t>
    </rPh>
    <rPh sb="129" eb="131">
      <t>カイシ</t>
    </rPh>
    <rPh sb="140" eb="142">
      <t>ジッシツ</t>
    </rPh>
    <rPh sb="142" eb="144">
      <t>コウサイ</t>
    </rPh>
    <rPh sb="144" eb="146">
      <t>ヒリツ</t>
    </rPh>
    <rPh sb="147" eb="149">
      <t>アッカ</t>
    </rPh>
    <rPh sb="150" eb="151">
      <t>サ</t>
    </rPh>
    <rPh sb="162" eb="164">
      <t>キサイ</t>
    </rPh>
    <rPh sb="164" eb="166">
      <t>ヨテイ</t>
    </rPh>
    <rPh sb="171" eb="173">
      <t>ジギョウ</t>
    </rPh>
    <rPh sb="174" eb="175">
      <t>アラタ</t>
    </rPh>
    <rPh sb="177" eb="179">
      <t>ミナオ</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</si>
  <si>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</si>
  <si>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</si>
  <si>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</si>
  <si>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xml:space="preserve">有形固定資産減価償却率は類似団体と比較すると下回る一方で、将来負担比率はかなり上回る状態となった。
今回将来負担比率が増加した理由は、7月豪雨の災害復旧事業や、町防災行政無線更新整備事業、等多くの事業に地方債を借り入れたためである。
町内の公共施設は老朽化が進んでおり、改修等を行うには多額の費用が必要となる。その際、地方債という資金が大きな財源となるため、これまで多額の地方債を借入してきた。
今後も様々な施設の老朽化に伴い改修等が必要となるが、交付税措置がある地方債を優先的に財源とする等、財政負担を最小限に抑えることを念頭に置き、慎重に整備を行っていく。
</t>
    <rPh sb="0" eb="4">
      <t>ユウケイコテイ</t>
    </rPh>
    <rPh sb="4" eb="6">
      <t>シサン</t>
    </rPh>
    <rPh sb="6" eb="8">
      <t>ゲンカ</t>
    </rPh>
    <rPh sb="8" eb="10">
      <t>ショウキャク</t>
    </rPh>
    <rPh sb="10" eb="11">
      <t>リツ</t>
    </rPh>
    <rPh sb="12" eb="16">
      <t>ルイジダンタイ</t>
    </rPh>
    <rPh sb="17" eb="19">
      <t>ヒカク</t>
    </rPh>
    <rPh sb="22" eb="24">
      <t>シタマワ</t>
    </rPh>
    <rPh sb="25" eb="27">
      <t>イッポウ</t>
    </rPh>
    <rPh sb="29" eb="31">
      <t>ショウライ</t>
    </rPh>
    <rPh sb="31" eb="35">
      <t>フタンヒリツ</t>
    </rPh>
    <rPh sb="39" eb="41">
      <t>ウワマワ</t>
    </rPh>
    <rPh sb="42" eb="44">
      <t>ジョウタイ</t>
    </rPh>
    <rPh sb="50" eb="52">
      <t>コンカイ</t>
    </rPh>
    <rPh sb="52" eb="58">
      <t>ショウライフ</t>
    </rPh>
    <rPh sb="68" eb="69">
      <t>ガツ</t>
    </rPh>
    <rPh sb="69" eb="71">
      <t>ゴウウ</t>
    </rPh>
    <rPh sb="72" eb="76">
      <t>サイガイフッキュウ</t>
    </rPh>
    <rPh sb="76" eb="78">
      <t>ジギョウ</t>
    </rPh>
    <rPh sb="80" eb="81">
      <t>チョウ</t>
    </rPh>
    <rPh sb="81" eb="83">
      <t>ボウサイ</t>
    </rPh>
    <rPh sb="83" eb="85">
      <t>ギョウセイ</t>
    </rPh>
    <rPh sb="85" eb="87">
      <t>ムセン</t>
    </rPh>
    <rPh sb="87" eb="89">
      <t>コウシン</t>
    </rPh>
    <rPh sb="89" eb="91">
      <t>セイビ</t>
    </rPh>
    <rPh sb="91" eb="93">
      <t>ジギョウ</t>
    </rPh>
    <rPh sb="94" eb="95">
      <t>トウ</t>
    </rPh>
    <rPh sb="95" eb="96">
      <t>オオ</t>
    </rPh>
    <rPh sb="98" eb="100">
      <t>ジギョウ</t>
    </rPh>
    <rPh sb="101" eb="104">
      <t>チホウサイ</t>
    </rPh>
    <rPh sb="105" eb="106">
      <t>カ</t>
    </rPh>
    <rPh sb="107" eb="108">
      <t>イ</t>
    </rPh>
    <rPh sb="117" eb="119">
      <t>チョウナイ</t>
    </rPh>
    <rPh sb="120" eb="124">
      <t>コウキョウシセツ</t>
    </rPh>
    <rPh sb="125" eb="127">
      <t>ロウキュウ</t>
    </rPh>
    <rPh sb="127" eb="128">
      <t>カ</t>
    </rPh>
    <rPh sb="129" eb="130">
      <t>スス</t>
    </rPh>
    <rPh sb="135" eb="137">
      <t>カイシュウ</t>
    </rPh>
    <rPh sb="137" eb="138">
      <t>トウ</t>
    </rPh>
    <rPh sb="139" eb="140">
      <t>オコナ</t>
    </rPh>
    <rPh sb="143" eb="145">
      <t>タガク</t>
    </rPh>
    <rPh sb="146" eb="148">
      <t>ヒヨウ</t>
    </rPh>
    <rPh sb="149" eb="151">
      <t>ヒツヨウ</t>
    </rPh>
    <rPh sb="157" eb="158">
      <t>サイ</t>
    </rPh>
    <rPh sb="159" eb="162">
      <t>チホウサイ</t>
    </rPh>
    <rPh sb="165" eb="167">
      <t>シキン</t>
    </rPh>
    <rPh sb="168" eb="169">
      <t>オオ</t>
    </rPh>
    <rPh sb="171" eb="173">
      <t>ザイゲン</t>
    </rPh>
    <rPh sb="183" eb="185">
      <t>タガク</t>
    </rPh>
    <rPh sb="198" eb="200">
      <t>コンゴ</t>
    </rPh>
    <rPh sb="201" eb="203">
      <t>サマザマ</t>
    </rPh>
    <rPh sb="204" eb="206">
      <t>シセツ</t>
    </rPh>
    <rPh sb="207" eb="210">
      <t>ロウキュウカ</t>
    </rPh>
    <rPh sb="211" eb="212">
      <t>トモナ</t>
    </rPh>
    <rPh sb="213" eb="216">
      <t>カイシュウトウ</t>
    </rPh>
    <rPh sb="217" eb="219">
      <t>ヒツヨウ</t>
    </rPh>
    <rPh sb="224" eb="227">
      <t>コウフゼイ</t>
    </rPh>
    <rPh sb="227" eb="229">
      <t>ソチ</t>
    </rPh>
    <rPh sb="232" eb="235">
      <t>チホウサイ</t>
    </rPh>
    <rPh sb="236" eb="238">
      <t>ユウセン</t>
    </rPh>
    <rPh sb="238" eb="239">
      <t>テキ</t>
    </rPh>
    <rPh sb="240" eb="242">
      <t>ザイゲン</t>
    </rPh>
    <rPh sb="245" eb="246">
      <t>ナド</t>
    </rPh>
    <rPh sb="247" eb="249">
      <t>ザイセイ</t>
    </rPh>
    <rPh sb="249" eb="251">
      <t>フタン</t>
    </rPh>
    <rPh sb="252" eb="255">
      <t>サイショウゲン</t>
    </rPh>
    <rPh sb="256" eb="257">
      <t>オサ</t>
    </rPh>
    <rPh sb="262" eb="264">
      <t>ネントウ</t>
    </rPh>
    <rPh sb="265" eb="266">
      <t>オ</t>
    </rPh>
    <rPh sb="268" eb="270">
      <t>シンチョウ</t>
    </rPh>
    <rPh sb="271" eb="273">
      <t>セイビ</t>
    </rPh>
    <rPh sb="274" eb="275">
      <t>オコナ</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</si>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</sst>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8" fontId="16" fillId="0" borderId="0" xfId="16" applyNumberFormat="1" applyAlignment="1">
      <alignment horizontal="center" vertical="center"/>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47738</c:v>
                </c:pt>
                <c:pt idx="1">
                  <c:v>52191</c:v>
                </c:pt>
                <c:pt idx="2">
                  <c:v>47387</c:v>
                </c:pt>
                <c:pt idx="3">
                  <c:v>51264</c:v>
                </c:pt>
                <c:pt idx="4">
                  <c:v>52068</c:v>
                </c:pt>
              </c:numCache>
            </c:numRef>
          </c:val>
          <c:smooth val="0"/>
          <c:extLst>
            <c:ext xmlns:c16="http://schemas.microsoft.com/office/drawing/2014/chart" uri="{C3380CC4-5D6E-409C-BE32-E72D297353CC}">
              <c16:uniqueId val="{00000000-3346-4C4D-A72C-C1BFC0AE4EF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49875</c:v>
                </c:pt>
                <c:pt idx="1">
                  <c:v>85639</c:v>
                </c:pt>
                <c:pt idx="2">
                  <c:v>76681</c:v>
                </c:pt>
                <c:pt idx="3">
                  <c:v>121970</c:v>
                </c:pt>
                <c:pt idx="4">
                  <c:v>64023</c:v>
                </c:pt>
              </c:numCache>
            </c:numRef>
          </c:val>
          <c:smooth val="0"/>
          <c:extLst>
            <c:ext xmlns:c16="http://schemas.microsoft.com/office/drawing/2014/chart" uri="{C3380CC4-5D6E-409C-BE32-E72D297353CC}">
              <c16:uniqueId val="{00000001-3346-4C4D-A72C-C1BFC0AE4EF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13.15</c:v>
                </c:pt>
                <c:pt idx="1">
                  <c:v>12.15</c:v>
                </c:pt>
                <c:pt idx="2">
                  <c:v>11.69</c:v>
                </c:pt>
                <c:pt idx="3">
                  <c:v>13.12</c:v>
                </c:pt>
                <c:pt idx="4">
                  <c:v>19.670000000000002</c:v>
                </c:pt>
              </c:numCache>
            </c:numRef>
          </c:val>
          <c:extLst>
            <c:ext xmlns:c16="http://schemas.microsoft.com/office/drawing/2014/chart" uri="{C3380CC4-5D6E-409C-BE32-E72D297353CC}">
              <c16:uniqueId val="{00000000-AF8A-450C-A95E-AC196AEAAA8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24.54</c:v>
                </c:pt>
                <c:pt idx="1">
                  <c:v>19.829999999999998</c:v>
                </c:pt>
                <c:pt idx="2">
                  <c:v>20.41</c:v>
                </c:pt>
                <c:pt idx="3">
                  <c:v>18.239999999999998</c:v>
                </c:pt>
                <c:pt idx="4">
                  <c:v>15.65</c:v>
                </c:pt>
              </c:numCache>
            </c:numRef>
          </c:val>
          <c:extLst>
            <c:ext xmlns:c16="http://schemas.microsoft.com/office/drawing/2014/chart" uri="{C3380CC4-5D6E-409C-BE32-E72D297353CC}">
              <c16:uniqueId val="{00000001-AF8A-450C-A95E-AC196AEAAA8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-4.59</c:v>
                </c:pt>
                <c:pt idx="1">
                  <c:v>-8.7899999999999991</c:v>
                </c:pt>
                <c:pt idx="2">
                  <c:v>-1.81</c:v>
                </c:pt>
                <c:pt idx="3">
                  <c:v>-0.32</c:v>
                </c:pt>
                <c:pt idx="4">
                  <c:v>5.28</c:v>
                </c:pt>
              </c:numCache>
            </c:numRef>
          </c:val>
          <c:smooth val="0"/>
          <c:extLst>
            <c:ext xmlns:c16="http://schemas.microsoft.com/office/drawing/2014/chart" uri="{C3380CC4-5D6E-409C-BE32-E72D297353CC}">
              <c16:uniqueId val="{00000002-AF8A-450C-A95E-AC196AEAAA8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7.0000000000000007E-2</c:v>
                </c:pt>
                <c:pt idx="2">
                  <c:v>#N/A</c:v>
                </c:pt>
                <c:pt idx="3">
                  <c:v>0.16</c:v>
                </c:pt>
                <c:pt idx="4">
                  <c:v>#N/A</c:v>
                </c:pt>
                <c:pt idx="5">
                  <c:v>0.06</c:v>
                </c:pt>
                <c:pt idx="6">
                  <c:v>#N/A</c:v>
                </c:pt>
                <c:pt idx="7">
                  <c:v>0.05</c:v>
                </c:pt>
                <c:pt idx="8">
                  <c:v>#N/A</c:v>
                </c:pt>
                <c:pt idx="9">
                  <c:v>0.02</c:v>
                </c:pt>
              </c:numCache>
            </c:numRef>
          </c:val>
          <c:extLst>
            <c:ext xmlns:c16="http://schemas.microsoft.com/office/drawing/2014/chart" uri="{C3380CC4-5D6E-409C-BE32-E72D297353CC}">
              <c16:uniqueId val="{00000000-CC41-4821-9210-4DFE7E0C457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C41-4821-9210-4DFE7E0C457E}"/>
            </c:ext>
          </c:extLst>
        </c:ser>
        <c:ser>
          <c:idx val="2"/>
          <c:order val="2"/>
          <c:tx>
            <c:strRef>
              <c:f>データシート!$A$29</c:f>
              <c:strCache>
                <c:ptCount val="1"/>
                <c:pt idx="0">
                  <c:v>とべの館特別会計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0.15</c:v>
                </c:pt>
                <c:pt idx="2">
                  <c:v>#N/A</c:v>
                </c:pt>
                <c:pt idx="3">
                  <c:v>0.28000000000000003</c:v>
                </c:pt>
                <c:pt idx="4">
                  <c:v>#N/A</c:v>
                </c:pt>
                <c:pt idx="5">
                  <c:v>0.24</c:v>
                </c:pt>
                <c:pt idx="6">
                  <c:v>#N/A</c:v>
                </c:pt>
                <c:pt idx="7">
                  <c:v>0.2</c:v>
                </c:pt>
                <c:pt idx="8">
                  <c:v>#N/A</c:v>
                </c:pt>
                <c:pt idx="9">
                  <c:v>0.12</c:v>
                </c:pt>
              </c:numCache>
            </c:numRef>
          </c:val>
          <c:extLst>
            <c:ext xmlns:c16="http://schemas.microsoft.com/office/drawing/2014/chart" uri="{C3380CC4-5D6E-409C-BE32-E72D297353CC}">
              <c16:uniqueId val="{00000002-CC41-4821-9210-4DFE7E0C457E}"/>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0.25</c:v>
                </c:pt>
                <c:pt idx="2">
                  <c:v>#N/A</c:v>
                </c:pt>
                <c:pt idx="3">
                  <c:v>0.13</c:v>
                </c:pt>
                <c:pt idx="4">
                  <c:v>#N/A</c:v>
                </c:pt>
                <c:pt idx="5">
                  <c:v>0.13</c:v>
                </c:pt>
                <c:pt idx="6">
                  <c:v>#N/A</c:v>
                </c:pt>
                <c:pt idx="7">
                  <c:v>0.26</c:v>
                </c:pt>
                <c:pt idx="8">
                  <c:v>#N/A</c:v>
                </c:pt>
                <c:pt idx="9">
                  <c:v>0.23</c:v>
                </c:pt>
              </c:numCache>
            </c:numRef>
          </c:val>
          <c:extLst>
            <c:ext xmlns:c16="http://schemas.microsoft.com/office/drawing/2014/chart" uri="{C3380CC4-5D6E-409C-BE32-E72D297353CC}">
              <c16:uniqueId val="{00000003-CC41-4821-9210-4DFE7E0C457E}"/>
            </c:ext>
          </c:extLst>
        </c:ser>
        <c:ser>
          <c:idx val="4"/>
          <c:order val="4"/>
          <c:tx>
            <c:strRef>
              <c:f>データシート!$A$31</c:f>
              <c:strCache>
                <c:ptCount val="1"/>
                <c:pt idx="0">
                  <c:v>浄化槽特別会計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0.56999999999999995</c:v>
                </c:pt>
                <c:pt idx="2">
                  <c:v>#N/A</c:v>
                </c:pt>
                <c:pt idx="3">
                  <c:v>0.53</c:v>
                </c:pt>
                <c:pt idx="4">
                  <c:v>#N/A</c:v>
                </c:pt>
                <c:pt idx="5">
                  <c:v>0.4</c:v>
                </c:pt>
                <c:pt idx="6">
                  <c:v>#N/A</c:v>
                </c:pt>
                <c:pt idx="7">
                  <c:v>0.54</c:v>
                </c:pt>
                <c:pt idx="8">
                  <c:v>#N/A</c:v>
                </c:pt>
                <c:pt idx="9">
                  <c:v>0.43</c:v>
                </c:pt>
              </c:numCache>
            </c:numRef>
          </c:val>
          <c:extLst>
            <c:ext xmlns:c16="http://schemas.microsoft.com/office/drawing/2014/chart" uri="{C3380CC4-5D6E-409C-BE32-E72D297353CC}">
              <c16:uniqueId val="{00000004-CC41-4821-9210-4DFE7E0C457E}"/>
            </c:ext>
          </c:extLst>
        </c:ser>
        <c:ser>
          <c:idx val="5"/>
          <c:order val="5"/>
          <c:tx>
            <c:strRef>
              <c:f>データシート!$A$32</c:f>
              <c:strCache>
                <c:ptCount val="1"/>
                <c:pt idx="0">
                  <c:v>介護保険事業特別会計（保険事業勘定）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0.1</c:v>
                </c:pt>
                <c:pt idx="2">
                  <c:v>#N/A</c:v>
                </c:pt>
                <c:pt idx="3">
                  <c:v>1.79</c:v>
                </c:pt>
                <c:pt idx="4">
                  <c:v>#N/A</c:v>
                </c:pt>
                <c:pt idx="5">
                  <c:v>2.3199999999999998</c:v>
                </c:pt>
                <c:pt idx="6">
                  <c:v>#N/A</c:v>
                </c:pt>
                <c:pt idx="7">
                  <c:v>1.1200000000000001</c:v>
                </c:pt>
                <c:pt idx="8">
                  <c:v>#N/A</c:v>
                </c:pt>
                <c:pt idx="9">
                  <c:v>1.03</c:v>
                </c:pt>
              </c:numCache>
            </c:numRef>
          </c:val>
          <c:extLst>
            <c:ext xmlns:c16="http://schemas.microsoft.com/office/drawing/2014/chart" uri="{C3380CC4-5D6E-409C-BE32-E72D297353CC}">
              <c16:uniqueId val="{00000005-CC41-4821-9210-4DFE7E0C457E}"/>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6.95</c:v>
                </c:pt>
                <c:pt idx="2">
                  <c:v>#N/A</c:v>
                </c:pt>
                <c:pt idx="3">
                  <c:v>7.75</c:v>
                </c:pt>
                <c:pt idx="4">
                  <c:v>#N/A</c:v>
                </c:pt>
                <c:pt idx="5">
                  <c:v>7.15</c:v>
                </c:pt>
                <c:pt idx="6">
                  <c:v>#N/A</c:v>
                </c:pt>
                <c:pt idx="7">
                  <c:v>6.24</c:v>
                </c:pt>
                <c:pt idx="8">
                  <c:v>#N/A</c:v>
                </c:pt>
                <c:pt idx="9">
                  <c:v>5.69</c:v>
                </c:pt>
              </c:numCache>
            </c:numRef>
          </c:val>
          <c:extLst>
            <c:ext xmlns:c16="http://schemas.microsoft.com/office/drawing/2014/chart" uri="{C3380CC4-5D6E-409C-BE32-E72D297353CC}">
              <c16:uniqueId val="{00000006-CC41-4821-9210-4DFE7E0C457E}"/>
            </c:ext>
          </c:extLst>
        </c:ser>
        <c:ser>
          <c:idx val="7"/>
          <c:order val="7"/>
          <c:tx>
            <c:strRef>
              <c:f>データシート!$A$34</c:f>
              <c:strCache>
                <c:ptCount val="1"/>
                <c:pt idx="0">
                  <c:v>国民健康保険事業特別会計（事業勘定）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4.7300000000000004</c:v>
                </c:pt>
                <c:pt idx="2">
                  <c:v>#N/A</c:v>
                </c:pt>
                <c:pt idx="3">
                  <c:v>7.28</c:v>
                </c:pt>
                <c:pt idx="4">
                  <c:v>#N/A</c:v>
                </c:pt>
                <c:pt idx="5">
                  <c:v>7.01</c:v>
                </c:pt>
                <c:pt idx="6">
                  <c:v>#N/A</c:v>
                </c:pt>
                <c:pt idx="7">
                  <c:v>6.36</c:v>
                </c:pt>
                <c:pt idx="8">
                  <c:v>#N/A</c:v>
                </c:pt>
                <c:pt idx="9">
                  <c:v>6.06</c:v>
                </c:pt>
              </c:numCache>
            </c:numRef>
          </c:val>
          <c:extLst>
            <c:ext xmlns:c16="http://schemas.microsoft.com/office/drawing/2014/chart" uri="{C3380CC4-5D6E-409C-BE32-E72D297353CC}">
              <c16:uniqueId val="{00000007-CC41-4821-9210-4DFE7E0C457E}"/>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6.77</c:v>
                </c:pt>
                <c:pt idx="2">
                  <c:v>#N/A</c:v>
                </c:pt>
                <c:pt idx="3">
                  <c:v>7.85</c:v>
                </c:pt>
                <c:pt idx="4">
                  <c:v>#N/A</c:v>
                </c:pt>
                <c:pt idx="5">
                  <c:v>7.52</c:v>
                </c:pt>
                <c:pt idx="6">
                  <c:v>#N/A</c:v>
                </c:pt>
                <c:pt idx="7">
                  <c:v>7.21</c:v>
                </c:pt>
                <c:pt idx="8">
                  <c:v>#N/A</c:v>
                </c:pt>
                <c:pt idx="9">
                  <c:v>6.29</c:v>
                </c:pt>
              </c:numCache>
            </c:numRef>
          </c:val>
          <c:extLst>
            <c:ext xmlns:c16="http://schemas.microsoft.com/office/drawing/2014/chart" uri="{C3380CC4-5D6E-409C-BE32-E72D297353CC}">
              <c16:uniqueId val="{00000008-CC41-4821-9210-4DFE7E0C457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12.42</c:v>
                </c:pt>
                <c:pt idx="2">
                  <c:v>#N/A</c:v>
                </c:pt>
                <c:pt idx="3">
                  <c:v>11.17</c:v>
                </c:pt>
                <c:pt idx="4">
                  <c:v>#N/A</c:v>
                </c:pt>
                <c:pt idx="5">
                  <c:v>10.98</c:v>
                </c:pt>
                <c:pt idx="6">
                  <c:v>#N/A</c:v>
                </c:pt>
                <c:pt idx="7">
                  <c:v>12.31</c:v>
                </c:pt>
                <c:pt idx="8">
                  <c:v>#N/A</c:v>
                </c:pt>
                <c:pt idx="9">
                  <c:v>19.079999999999998</c:v>
                </c:pt>
              </c:numCache>
            </c:numRef>
          </c:val>
          <c:extLst>
            <c:ext xmlns:c16="http://schemas.microsoft.com/office/drawing/2014/chart" uri="{C3380CC4-5D6E-409C-BE32-E72D297353CC}">
              <c16:uniqueId val="{00000009-CC41-4821-9210-4DFE7E0C457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626</c:v>
                </c:pt>
                <c:pt idx="5">
                  <c:v>615</c:v>
                </c:pt>
                <c:pt idx="8">
                  <c:v>635</c:v>
                </c:pt>
                <c:pt idx="11">
                  <c:v>632</c:v>
                </c:pt>
                <c:pt idx="14">
                  <c:v>621</c:v>
                </c:pt>
              </c:numCache>
            </c:numRef>
          </c:val>
          <c:extLst>
            <c:ext xmlns:c16="http://schemas.microsoft.com/office/drawing/2014/chart" uri="{C3380CC4-5D6E-409C-BE32-E72D297353CC}">
              <c16:uniqueId val="{00000000-B5BF-467D-B301-FF82EF05A19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5BF-467D-B301-FF82EF05A19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c:v>
                </c:pt>
                <c:pt idx="3">
                  <c:v>1</c:v>
                </c:pt>
                <c:pt idx="6">
                  <c:v>2</c:v>
                </c:pt>
                <c:pt idx="9">
                  <c:v>2</c:v>
                </c:pt>
                <c:pt idx="12">
                  <c:v>2</c:v>
                </c:pt>
              </c:numCache>
            </c:numRef>
          </c:val>
          <c:extLst>
            <c:ext xmlns:c16="http://schemas.microsoft.com/office/drawing/2014/chart" uri="{C3380CC4-5D6E-409C-BE32-E72D297353CC}">
              <c16:uniqueId val="{00000002-B5BF-467D-B301-FF82EF05A19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34</c:v>
                </c:pt>
                <c:pt idx="3">
                  <c:v>35</c:v>
                </c:pt>
                <c:pt idx="6">
                  <c:v>34</c:v>
                </c:pt>
                <c:pt idx="9">
                  <c:v>32</c:v>
                </c:pt>
                <c:pt idx="12">
                  <c:v>34</c:v>
                </c:pt>
              </c:numCache>
            </c:numRef>
          </c:val>
          <c:extLst>
            <c:ext xmlns:c16="http://schemas.microsoft.com/office/drawing/2014/chart" uri="{C3380CC4-5D6E-409C-BE32-E72D297353CC}">
              <c16:uniqueId val="{00000003-B5BF-467D-B301-FF82EF05A19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123</c:v>
                </c:pt>
                <c:pt idx="3">
                  <c:v>129</c:v>
                </c:pt>
                <c:pt idx="6">
                  <c:v>118</c:v>
                </c:pt>
                <c:pt idx="9">
                  <c:v>119</c:v>
                </c:pt>
                <c:pt idx="12">
                  <c:v>120</c:v>
                </c:pt>
              </c:numCache>
            </c:numRef>
          </c:val>
          <c:extLst>
            <c:ext xmlns:c16="http://schemas.microsoft.com/office/drawing/2014/chart" uri="{C3380CC4-5D6E-409C-BE32-E72D297353CC}">
              <c16:uniqueId val="{00000004-B5BF-467D-B301-FF82EF05A19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5BF-467D-B301-FF82EF05A19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5BF-467D-B301-FF82EF05A19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526</c:v>
                </c:pt>
                <c:pt idx="3">
                  <c:v>553</c:v>
                </c:pt>
                <c:pt idx="6">
                  <c:v>558</c:v>
                </c:pt>
                <c:pt idx="9">
                  <c:v>573</c:v>
                </c:pt>
                <c:pt idx="12">
                  <c:v>582</c:v>
                </c:pt>
              </c:numCache>
            </c:numRef>
          </c:val>
          <c:extLst>
            <c:ext xmlns:c16="http://schemas.microsoft.com/office/drawing/2014/chart" uri="{C3380CC4-5D6E-409C-BE32-E72D297353CC}">
              <c16:uniqueId val="{00000007-B5BF-467D-B301-FF82EF05A19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58</c:v>
                </c:pt>
                <c:pt idx="2">
                  <c:v>#N/A</c:v>
                </c:pt>
                <c:pt idx="3">
                  <c:v>#N/A</c:v>
                </c:pt>
                <c:pt idx="4">
                  <c:v>103</c:v>
                </c:pt>
                <c:pt idx="5">
                  <c:v>#N/A</c:v>
                </c:pt>
                <c:pt idx="6">
                  <c:v>#N/A</c:v>
                </c:pt>
                <c:pt idx="7">
                  <c:v>77</c:v>
                </c:pt>
                <c:pt idx="8">
                  <c:v>#N/A</c:v>
                </c:pt>
                <c:pt idx="9">
                  <c:v>#N/A</c:v>
                </c:pt>
                <c:pt idx="10">
                  <c:v>94</c:v>
                </c:pt>
                <c:pt idx="11">
                  <c:v>#N/A</c:v>
                </c:pt>
                <c:pt idx="12">
                  <c:v>#N/A</c:v>
                </c:pt>
                <c:pt idx="13">
                  <c:v>117</c:v>
                </c:pt>
                <c:pt idx="14">
                  <c:v>#N/A</c:v>
                </c:pt>
              </c:numCache>
            </c:numRef>
          </c:val>
          <c:smooth val="0"/>
          <c:extLst>
            <c:ext xmlns:c16="http://schemas.microsoft.com/office/drawing/2014/chart" uri="{C3380CC4-5D6E-409C-BE32-E72D297353CC}">
              <c16:uniqueId val="{00000008-B5BF-467D-B301-FF82EF05A19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7563</c:v>
                </c:pt>
                <c:pt idx="5">
                  <c:v>8116</c:v>
                </c:pt>
                <c:pt idx="8">
                  <c:v>8697</c:v>
                </c:pt>
                <c:pt idx="11">
                  <c:v>9286</c:v>
                </c:pt>
                <c:pt idx="14">
                  <c:v>9255</c:v>
                </c:pt>
              </c:numCache>
            </c:numRef>
          </c:val>
          <c:extLst>
            <c:ext xmlns:c16="http://schemas.microsoft.com/office/drawing/2014/chart" uri="{C3380CC4-5D6E-409C-BE32-E72D297353CC}">
              <c16:uniqueId val="{00000000-606A-4284-8679-2A1640A03CB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111</c:v>
                </c:pt>
                <c:pt idx="5">
                  <c:v>106</c:v>
                </c:pt>
                <c:pt idx="8">
                  <c:v>144</c:v>
                </c:pt>
                <c:pt idx="11">
                  <c:v>132</c:v>
                </c:pt>
                <c:pt idx="14">
                  <c:v>112</c:v>
                </c:pt>
              </c:numCache>
            </c:numRef>
          </c:val>
          <c:extLst>
            <c:ext xmlns:c16="http://schemas.microsoft.com/office/drawing/2014/chart" uri="{C3380CC4-5D6E-409C-BE32-E72D297353CC}">
              <c16:uniqueId val="{00000001-606A-4284-8679-2A1640A03CB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3423</c:v>
                </c:pt>
                <c:pt idx="5">
                  <c:v>2905</c:v>
                </c:pt>
                <c:pt idx="8">
                  <c:v>2633</c:v>
                </c:pt>
                <c:pt idx="11">
                  <c:v>2331</c:v>
                </c:pt>
                <c:pt idx="14">
                  <c:v>2198</c:v>
                </c:pt>
              </c:numCache>
            </c:numRef>
          </c:val>
          <c:extLst>
            <c:ext xmlns:c16="http://schemas.microsoft.com/office/drawing/2014/chart" uri="{C3380CC4-5D6E-409C-BE32-E72D297353CC}">
              <c16:uniqueId val="{00000002-606A-4284-8679-2A1640A03CB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06A-4284-8679-2A1640A03CB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06A-4284-8679-2A1640A03CB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06A-4284-8679-2A1640A03CB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588</c:v>
                </c:pt>
                <c:pt idx="3">
                  <c:v>519</c:v>
                </c:pt>
                <c:pt idx="6">
                  <c:v>448</c:v>
                </c:pt>
                <c:pt idx="9">
                  <c:v>516</c:v>
                </c:pt>
                <c:pt idx="12">
                  <c:v>474</c:v>
                </c:pt>
              </c:numCache>
            </c:numRef>
          </c:val>
          <c:extLst>
            <c:ext xmlns:c16="http://schemas.microsoft.com/office/drawing/2014/chart" uri="{C3380CC4-5D6E-409C-BE32-E72D297353CC}">
              <c16:uniqueId val="{00000006-606A-4284-8679-2A1640A03CB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215</c:v>
                </c:pt>
                <c:pt idx="3">
                  <c:v>263</c:v>
                </c:pt>
                <c:pt idx="6">
                  <c:v>309</c:v>
                </c:pt>
                <c:pt idx="9">
                  <c:v>278</c:v>
                </c:pt>
                <c:pt idx="12">
                  <c:v>256</c:v>
                </c:pt>
              </c:numCache>
            </c:numRef>
          </c:val>
          <c:extLst>
            <c:ext xmlns:c16="http://schemas.microsoft.com/office/drawing/2014/chart" uri="{C3380CC4-5D6E-409C-BE32-E72D297353CC}">
              <c16:uniqueId val="{00000007-606A-4284-8679-2A1640A03CB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3647</c:v>
                </c:pt>
                <c:pt idx="3">
                  <c:v>3562</c:v>
                </c:pt>
                <c:pt idx="6">
                  <c:v>3490</c:v>
                </c:pt>
                <c:pt idx="9">
                  <c:v>3410</c:v>
                </c:pt>
                <c:pt idx="12">
                  <c:v>3246</c:v>
                </c:pt>
              </c:numCache>
            </c:numRef>
          </c:val>
          <c:extLst>
            <c:ext xmlns:c16="http://schemas.microsoft.com/office/drawing/2014/chart" uri="{C3380CC4-5D6E-409C-BE32-E72D297353CC}">
              <c16:uniqueId val="{00000008-606A-4284-8679-2A1640A03CB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06A-4284-8679-2A1640A03CB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6591</c:v>
                </c:pt>
                <c:pt idx="3">
                  <c:v>7531</c:v>
                </c:pt>
                <c:pt idx="6">
                  <c:v>8160</c:v>
                </c:pt>
                <c:pt idx="9">
                  <c:v>9600</c:v>
                </c:pt>
                <c:pt idx="12">
                  <c:v>9956</c:v>
                </c:pt>
              </c:numCache>
            </c:numRef>
          </c:val>
          <c:extLst>
            <c:ext xmlns:c16="http://schemas.microsoft.com/office/drawing/2014/chart" uri="{C3380CC4-5D6E-409C-BE32-E72D297353CC}">
              <c16:uniqueId val="{0000000A-606A-4284-8679-2A1640A03CB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748</c:v>
                </c:pt>
                <c:pt idx="5">
                  <c:v>#N/A</c:v>
                </c:pt>
                <c:pt idx="6">
                  <c:v>#N/A</c:v>
                </c:pt>
                <c:pt idx="7">
                  <c:v>933</c:v>
                </c:pt>
                <c:pt idx="8">
                  <c:v>#N/A</c:v>
                </c:pt>
                <c:pt idx="9">
                  <c:v>#N/A</c:v>
                </c:pt>
                <c:pt idx="10">
                  <c:v>2055</c:v>
                </c:pt>
                <c:pt idx="11">
                  <c:v>#N/A</c:v>
                </c:pt>
                <c:pt idx="12">
                  <c:v>#N/A</c:v>
                </c:pt>
                <c:pt idx="13">
                  <c:v>2367</c:v>
                </c:pt>
                <c:pt idx="14">
                  <c:v>#N/A</c:v>
                </c:pt>
              </c:numCache>
            </c:numRef>
          </c:val>
          <c:smooth val="0"/>
          <c:extLst>
            <c:ext xmlns:c16="http://schemas.microsoft.com/office/drawing/2014/chart" uri="{C3380CC4-5D6E-409C-BE32-E72D297353CC}">
              <c16:uniqueId val="{0000000B-606A-4284-8679-2A1640A03CB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1055</c:v>
                </c:pt>
                <c:pt idx="1">
                  <c:v>956</c:v>
                </c:pt>
                <c:pt idx="2">
                  <c:v>856</c:v>
                </c:pt>
              </c:numCache>
            </c:numRef>
          </c:val>
          <c:extLst>
            <c:ext xmlns:c16="http://schemas.microsoft.com/office/drawing/2014/chart" uri="{C3380CC4-5D6E-409C-BE32-E72D297353CC}">
              <c16:uniqueId val="{00000000-67B0-46DC-8446-FED6ED658B1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67B0-46DC-8446-FED6ED658B1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1487</c:v>
                </c:pt>
                <c:pt idx="1">
                  <c:v>1203</c:v>
                </c:pt>
                <c:pt idx="2">
                  <c:v>1122</c:v>
                </c:pt>
              </c:numCache>
            </c:numRef>
          </c:val>
          <c:extLst>
            <c:ext xmlns:c16="http://schemas.microsoft.com/office/drawing/2014/chart" uri="{C3380CC4-5D6E-409C-BE32-E72D297353CC}">
              <c16:uniqueId val="{00000002-67B0-46DC-8446-FED6ED658B1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{67C3577A-BB4C-4410-B93A-D95BFE9F287E}</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95AC-4663-A974-421FA7EEC24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{21BDCF6F-3EB8-4A0B-A06B-4D979C003704}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5AC-4663-A974-421FA7EEC24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{E333C5C6-F2F7-4236-AC24-C9FAA262B828}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5AC-4663-A974-421FA7EEC24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{6D20D5E4-916A-4AA7-BF9B-C6113DCA5E71}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5AC-4663-A974-421FA7EEC24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{E7524DE6-9E01-4EE0-8EA9-235760ABC6B0}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5AC-4663-A974-421FA7EEC24F}"/>
                </c:ext>
              </c:extLst>
            </c:dLbl>
            <c:dLbl>
              <c:idx val="8"/>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{A87562D8-1ED4-4E75-A996-66F84677EA49}</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95AC-4663-A974-421FA7EEC24F}"/>
                </c:ext>
              </c:extLst>
            </c:dLbl>
            <c:dLbl>
              <c:idx val="16"/>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{7D2F45F5-1DAF-447D-AB1F-2A7BB801C4DD}</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95AC-4663-A974-421FA7EEC24F}"/>
                </c:ext>
              </c:extLst>
            </c:dLbl>
            <c:dLbl>
              <c:idx val="24"/>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{2D15083F-B39D-4F57-8ED5-48E091C1C821}</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95AC-4663-A974-421FA7EEC24F}"/>
                </c:ext>
              </c:extLst>
            </c:dLbl>
            <c:dLbl>
              <c:idx val="32"/>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{B243A9A9-D05B-4949-B3F1-A84CF7451F8A}</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95AC-4663-A974-421FA7EEC24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47.3</c:v>
                </c:pt>
                <c:pt idx="8">
                  <c:v>47.6</c:v>
                </c:pt>
                <c:pt idx="16">
                  <c:v>51.8</c:v>
                </c:pt>
                <c:pt idx="24">
                  <c:v>53.1</c:v>
                </c:pt>
                <c:pt idx="32">
                  <c:v>53.7</c:v>
                </c:pt>
              </c:numCache>
            </c:numRef>
          </c:xVal>
          <c:yVal>
            <c:numRef>
              <c:f>公会計指標分析・財政指標組合せ分析表!$BP$51:$DC$51</c:f>
              <c:numCache>
                <c:formatCode>#,##0.0;"▲ "#,##0.0</c:formatCode>
                <c:ptCount val="40"/>
                <c:pt idx="8">
                  <c:v>16.3</c:v>
                </c:pt>
                <c:pt idx="16">
                  <c:v>20.399999999999999</c:v>
                </c:pt>
                <c:pt idx="24">
                  <c:v>44.4</c:v>
                </c:pt>
                <c:pt idx="32">
                  <c:v>48.6</c:v>
                </c:pt>
              </c:numCache>
            </c:numRef>
          </c:yVal>
          <c:smooth val="0"/>
          <c:extLst>
            <c:ext xmlns:c16="http://schemas.microsoft.com/office/drawing/2014/chart" uri="{C3380CC4-5D6E-409C-BE32-E72D297353CC}">
              <c16:uniqueId val="{00000009-95AC-4663-A974-421FA7EEC24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{6E559377-77E7-4A5B-9C9A-CD08B3B6B772}</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95AC-4663-A974-421FA7EEC24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{C3265A08-C2BC-4FBC-B3DD-03A12A8AB9DC}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5AC-4663-A974-421FA7EEC24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{14598864-ED17-4CEA-888A-1C091E967581}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5AC-4663-A974-421FA7EEC24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{F3CBB31F-93D5-4F93-BEAE-A331F2C0674D}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5AC-4663-A974-421FA7EEC24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{AC0C228B-5023-4798-AFE8-FA4EC95DD789}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5AC-4663-A974-421FA7EEC24F}"/>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{7F87CDBB-38ED-40F4-A068-AD298C2D42EB}</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95AC-4663-A974-421FA7EEC24F}"/>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{0C54E5E5-C4A8-4C45-B5D3-05F89CFB5DDF}</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95AC-4663-A974-421FA7EEC24F}"/>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{EF3F5CBC-9E30-498D-AF1F-3FC8320596F0}</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95AC-4663-A974-421FA7EEC24F}"/>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{3D9CD4F6-5AFB-4718-BBE7-10F2014A43FB}</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95AC-4663-A974-421FA7EEC24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55.9</c:v>
                </c:pt>
                <c:pt idx="8">
                  <c:v>57.5</c:v>
                </c:pt>
                <c:pt idx="16">
                  <c:v>59.3</c:v>
                </c:pt>
                <c:pt idx="24">
                  <c:v>60.3</c:v>
                </c:pt>
                <c:pt idx="32">
                  <c:v>61.4</c:v>
                </c:pt>
              </c:numCache>
            </c:numRef>
          </c:xVal>
          <c:yVal>
            <c:numRef>
              <c:f>公会計指標分析・財政指標組合せ分析表!$BP$55:$DC$55</c:f>
              <c:numCache>
                <c:formatCode>#,##0.0;"▲ "#,##0.0</c:formatCode>
                <c:ptCount val="40"/>
                <c:pt idx="0">
                  <c:v>21</c:v>
                </c:pt>
                <c:pt idx="8">
                  <c:v>20.2</c:v>
                </c:pt>
                <c:pt idx="16">
                  <c:v>18.3</c:v>
                </c:pt>
                <c:pt idx="24">
                  <c:v>20.3</c:v>
                </c:pt>
                <c:pt idx="32">
                  <c:v>15.5</c:v>
                </c:pt>
              </c:numCache>
            </c:numRef>
          </c:yVal>
          <c:smooth val="0"/>
          <c:extLst>
            <c:ext xmlns:c16="http://schemas.microsoft.com/office/drawing/2014/chart" uri="{C3380CC4-5D6E-409C-BE32-E72D297353CC}">
              <c16:uniqueId val="{00000013-95AC-4663-A974-421FA7EEC24F}"/>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{6524671C-1791-4CB5-8FFC-26343199F757}</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62CB-490A-AFCE-3B8AD17AA16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{DDEC93A4-50E2-4C13-A382-E9CAA7A7F794}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2CB-490A-AFCE-3B8AD17AA16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{DB1D489E-994F-49BA-B820-4AAACB73060A}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2CB-490A-AFCE-3B8AD17AA16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{05AB1CB0-7B3E-44A2-9F0A-25CC5710A327}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2CB-490A-AFCE-3B8AD17AA16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{15C43EE7-8839-48DB-801C-FDD34DA83889}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2CB-490A-AFCE-3B8AD17AA166}"/>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{A6541D78-D0BE-41DA-9D51-C68B67084C25}</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62CB-490A-AFCE-3B8AD17AA166}"/>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{3AFAD728-16B1-4EC8-8248-6455C882B061}</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62CB-490A-AFCE-3B8AD17AA166}"/>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{7F1335B5-22A8-4058-9F6E-D1C3FB9C6B77}</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62CB-490A-AFCE-3B8AD17AA166}"/>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{476704E6-88CD-4B43-9C8B-D17BE3C50861}</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62CB-490A-AFCE-3B8AD17AA16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c:v>
                </c:pt>
                <c:pt idx="8">
                  <c:v>1.5</c:v>
                </c:pt>
                <c:pt idx="16">
                  <c:v>1.7</c:v>
                </c:pt>
                <c:pt idx="24">
                  <c:v>2</c:v>
                </c:pt>
                <c:pt idx="32">
                  <c:v>2</c:v>
                </c:pt>
              </c:numCache>
            </c:numRef>
          </c:xVal>
          <c:yVal>
            <c:numRef>
              <c:f>公会計指標分析・財政指標組合せ分析表!$BP$73:$DC$73</c:f>
              <c:numCache>
                <c:formatCode>#,##0.0;"▲ "#,##0.0</c:formatCode>
                <c:ptCount val="40"/>
                <c:pt idx="8">
                  <c:v>16.3</c:v>
                </c:pt>
                <c:pt idx="16">
                  <c:v>20.399999999999999</c:v>
                </c:pt>
                <c:pt idx="24">
                  <c:v>44.4</c:v>
                </c:pt>
                <c:pt idx="32">
                  <c:v>48.6</c:v>
                </c:pt>
              </c:numCache>
            </c:numRef>
          </c:yVal>
          <c:smooth val="0"/>
          <c:extLst>
            <c:ext xmlns:c16="http://schemas.microsoft.com/office/drawing/2014/chart" uri="{C3380CC4-5D6E-409C-BE32-E72D297353CC}">
              <c16:uniqueId val="{00000009-62CB-490A-AFCE-3B8AD17AA16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72E-2"/>
                  <c:y val="-4.7995180514923248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{BE5107FE-6324-4E35-A1EC-D1806267C469}</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62CB-490A-AFCE-3B8AD17AA16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{42615EE3-CD39-4832-90B4-287D50BD1701}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2CB-490A-AFCE-3B8AD17AA16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{88A15B30-9E90-4AB3-B257-55D7C524C97E}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2CB-490A-AFCE-3B8AD17AA16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{51476AE0-1344-4895-836F-85171ED805A9}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2CB-490A-AFCE-3B8AD17AA16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{D22D2406-94E5-49E8-B7D9-317B246114CE}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2CB-490A-AFCE-3B8AD17AA166}"/>
                </c:ext>
              </c:extLst>
            </c:dLbl>
            <c:dLbl>
              <c:idx val="8"/>
              <c:layout>
                <c:manualLayout>
                  <c:x val="-1.8235628084250027E-2"/>
                  <c:y val="-7.5108208947556251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{AD2FA47C-FCED-481A-B3B5-9EDFF466F1C4}</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62CB-490A-AFCE-3B8AD17AA166}"/>
                </c:ext>
              </c:extLst>
            </c:dLbl>
            <c:dLbl>
              <c:idx val="16"/>
              <c:layout>
                <c:manualLayout>
                  <c:x val="-3.1697991619110633E-2"/>
                  <c:y val="-8.7996701159731405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{3803D551-1C58-441B-92ED-DF8A7C20B1DA}</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62CB-490A-AFCE-3B8AD17AA166}"/>
                </c:ext>
              </c:extLst>
            </c:dLbl>
            <c:dLbl>
              <c:idx val="24"/>
              <c:layout>
                <c:manualLayout>
                  <c:x val="-3.1570342725075584E-2"/>
                  <c:y val="-3.8565470266256688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{D731FC1E-8A16-4956-A378-F6B91AB3F99A}</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62CB-490A-AFCE-3B8AD17AA166}"/>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{BB736650-12F4-442A-8B95-79702E966604}</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62CB-490A-AFCE-3B8AD17AA16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6.8</c:v>
                </c:pt>
                <c:pt idx="16">
                  <c:v>6.8</c:v>
                </c:pt>
                <c:pt idx="24">
                  <c:v>6.6</c:v>
                </c:pt>
                <c:pt idx="32">
                  <c:v>6.4</c:v>
                </c:pt>
              </c:numCache>
            </c:numRef>
          </c:xVal>
          <c:yVal>
            <c:numRef>
              <c:f>公会計指標分析・財政指標組合せ分析表!$BP$77:$DC$77</c:f>
              <c:numCache>
                <c:formatCode>#,##0.0;"▲ "#,##0.0</c:formatCode>
                <c:ptCount val="40"/>
                <c:pt idx="0">
                  <c:v>21</c:v>
                </c:pt>
                <c:pt idx="8">
                  <c:v>20.2</c:v>
                </c:pt>
                <c:pt idx="16">
                  <c:v>18.3</c:v>
                </c:pt>
                <c:pt idx="24">
                  <c:v>20.3</c:v>
                </c:pt>
                <c:pt idx="32">
                  <c:v>15.5</c:v>
                </c:pt>
              </c:numCache>
            </c:numRef>
          </c:yVal>
          <c:smooth val="0"/>
          <c:extLst>
            <c:ext xmlns:c16="http://schemas.microsoft.com/office/drawing/2014/chart" uri="{C3380CC4-5D6E-409C-BE32-E72D297353CC}">
              <c16:uniqueId val="{00000013-62CB-490A-AFCE-3B8AD17AA166}"/>
            </c:ext>
          </c:extLst>
        </c:ser>
        <c:dLbls>
          <c:showLegendKey val="0"/>
          <c:showVal val="1"/>
          <c:showCatName val="0"/>
          <c:showSerName val="0"/>
          <c:showPercent val="0"/>
          <c:showBubbleSize val="0"/>
        </c:dLbls>
        <c:axId val="84219776"/>
        <c:axId val="84234240"/>
      </c:scatterChart>
      <c:valAx>
        <c:axId val="84219776"/>
        <c:scaling>
          <c:orientation val="maxMin"/>
          <c:max val="8"/>
          <c:min val="0"/>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愛媛県砥部町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年度においては、前年度と比較して、元利償還金が増加した。主な原因は過去に借入を行った地方債のうち、据置期間が終了し元金償還が開始されたためである。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現在、多くの地方債の償還を行っていることに加え、今後も大型事業の実施を予定しているため、さらに公債費が増加すると見込まれる。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少しでも公債費による負担を軽減させるためにも、投資的な事業の平準化や、中止を検討する。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愛媛県砥部町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将来負担比率は年々増加している。平成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年度まではゼロの状態であった。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中央公民館大規模改修事業や麻生保育所改築事業など、大型事業を実施するために、多額の地方債を借入れたためである。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今後も、大型事業を実施するため、多額の地方債を借入を行う計画がされている。事業の必要性や事業効果を考慮し、起債に大きく依存することのない財政運営に努めていく。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愛媛県砥部町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年々減少しており、今回に関しては財政調整基金に積立てたが、その額を大幅に上回る額を取崩したことと、公共施設更新準備基金から庁舎エレベーター改修工事、麻生保育所園庭等整備事業、砥部こども園屋上防水改修工事などに充てるために取崩したことが原因で、減少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今後も大型事業が続き、公共施設等の老朽化が進むことから、基金残高の減少が懸念される。しかし、財政調整基金は標準財政規模の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割程度を確保し、また、公共施設更新準備基金は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億程度の残高を保全できるよう運用する。その他特定目的基金についても、目的に沿った適切な運用を行う。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公共施設更新準備基金　：公共施設の整備に要する経費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高齢者保健福祉基金　　：高齢者及びその家族の保健福祉の増進を図るための事業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　　　：個性と魅力あるふるさとづくりを推進するための事業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浄化槽町有施設管理基金：町有地域集中合併浄化槽施設の維持管理の経費、解体に要する経費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災害対策基金　　　　　：災害予防、災害応急対策、災害復旧、被災地への支援活動等の災害対策にかかる経費</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公共施設更新準備基金　：庁舎エレベーター改修工事、麻生保育所園庭等整備事業、砥部こども園屋上防水改修工事などに充てるため減少。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　　　：砥部焼まつり、砥部焼陶芸塾運営事業、六次産業化支援事業などに充てるため、減少。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浄化槽町有施設管理基金：今後の大規模改修に向けて、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百万円積立てたことにより、増加。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公共施設更新準備基金　：町内小中学校の自動火災報知設備更新工事、衝上断層公園トイレ改修工事などに充てるために取崩す予定。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　　　：砥部焼まつり運営費負担金、秋の砥部焼まつり運営費負担金などに充てるために取崩す予定。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千円積み立てたものの、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億円の取崩しを行ったことにより減少した。今回総務費や商工費などの歳出が例年より多くなり、それらに必要な財源を補うために充当したためである。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財政調整基金の残高は、標準財政規模の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割程度を確保できるように努め、歳入の大幅な減少や大規模災害等の不測の事態に対応できるように適切な運用を行う。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年度に廃止済。</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愛媛県砥部町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20,714
20,634
101.59
11,954,881
10,864,531
1,075,702
5,467,958
9,956,407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48.6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00000000-0008-0000-0000-000016000000}"/>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00000000-0008-0000-0000-00001A000000}"/>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00000000-0008-0000-0000-00001B000000}"/>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00000000-0008-0000-0000-00001C000000}"/>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00000000-0008-0000-0000-00001F000000}"/>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00000000-0008-0000-0000-000020000000}"/>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6" name="テキスト ボックス 35">
          <a:extLst>
            <a:ext uri="{FF2B5EF4-FFF2-40B4-BE49-F238E27FC236}">
              <a16:creationId xmlns:a16="http://schemas.microsoft.com/office/drawing/2014/main" id="{00000000-0008-0000-0000-000024000000}"/>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a:extLst>
            <a:ext uri="{FF2B5EF4-FFF2-40B4-BE49-F238E27FC236}">
              <a16:creationId xmlns:a16="http://schemas.microsoft.com/office/drawing/2014/main" id="{00000000-0008-0000-0000-000025000000}"/>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00000000-0008-0000-0000-000032000000}"/>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類似団体よりも良好となっているが、年々上昇傾向にある。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今後予定している幼稚園・保育所の施設再編、民間導入により、施設の統廃合が行われることで、やや好転すると思われる。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公共施設等総合管理計画や個別施設計画を基に、老朽した施設について今後の方向性考え直し、慎重に整備や改修を行う必要がある。</a:t>
          </a: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00000000-0008-0000-0000-000044000000}"/>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120378</xdr:rowOff>
    </xdr:from>
    <xdr:to>
      <xdr:col>23</xdr:col>
      <xdr:colOff>85090</xdr:colOff>
      <xdr:row>34</xdr:row>
      <xdr:rowOff>14605</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flipV="1">
          <a:off x="4760595" y="4406628"/>
          <a:ext cx="1270" cy="1437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18432</xdr:rowOff>
    </xdr:from>
    <xdr:ext cx="405111" cy="259045"/>
    <xdr:sp macro="" textlink="">
      <xdr:nvSpPr>
        <xdr:cNvPr id="70" name="有形固定資産減価償却率最小値テキスト">
          <a:extLst>
            <a:ext uri="{FF2B5EF4-FFF2-40B4-BE49-F238E27FC236}">
              <a16:creationId xmlns:a16="http://schemas.microsoft.com/office/drawing/2014/main" id="{00000000-0008-0000-0000-000046000000}"/>
            </a:ext>
          </a:extLst>
        </xdr:cNvPr>
        <xdr:cNvSpPr txBox="1"/>
      </xdr:nvSpPr>
      <xdr:spPr>
        <a:xfrm>
          <a:off x="4813300" y="5847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14605</xdr:rowOff>
    </xdr:from>
    <xdr:to>
      <xdr:col>23</xdr:col>
      <xdr:colOff>174625</xdr:colOff>
      <xdr:row>34</xdr:row>
      <xdr:rowOff>14605</xdr:rowOff>
    </xdr:to>
    <xdr:cxnSp macro="">
      <xdr:nvCxnSpPr>
        <xdr:cNvPr id="71" name="直線コネクタ 70">
          <a:extLst>
            <a:ext uri="{FF2B5EF4-FFF2-40B4-BE49-F238E27FC236}">
              <a16:creationId xmlns:a16="http://schemas.microsoft.com/office/drawing/2014/main" id="{00000000-0008-0000-0000-000047000000}"/>
            </a:ext>
          </a:extLst>
        </xdr:cNvPr>
        <xdr:cNvCxnSpPr/>
      </xdr:nvCxnSpPr>
      <xdr:spPr>
        <a:xfrm>
          <a:off x="4673600" y="5843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67055</xdr:rowOff>
    </xdr:from>
    <xdr:ext cx="405111" cy="259045"/>
    <xdr:sp macro="" textlink="">
      <xdr:nvSpPr>
        <xdr:cNvPr id="72" name="有形固定資産減価償却率最大値テキスト">
          <a:extLst>
            <a:ext uri="{FF2B5EF4-FFF2-40B4-BE49-F238E27FC236}">
              <a16:creationId xmlns:a16="http://schemas.microsoft.com/office/drawing/2014/main" id="{00000000-0008-0000-0000-000048000000}"/>
            </a:ext>
          </a:extLst>
        </xdr:cNvPr>
        <xdr:cNvSpPr txBox="1"/>
      </xdr:nvSpPr>
      <xdr:spPr>
        <a:xfrm>
          <a:off x="4813300" y="4181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120378</xdr:rowOff>
    </xdr:from>
    <xdr:to>
      <xdr:col>23</xdr:col>
      <xdr:colOff>174625</xdr:colOff>
      <xdr:row>25</xdr:row>
      <xdr:rowOff>120378</xdr:rowOff>
    </xdr:to>
    <xdr:cxnSp macro="">
      <xdr:nvCxnSpPr>
        <xdr:cNvPr id="73" name="直線コネクタ 72">
          <a:extLst>
            <a:ext uri="{FF2B5EF4-FFF2-40B4-BE49-F238E27FC236}">
              <a16:creationId xmlns:a16="http://schemas.microsoft.com/office/drawing/2014/main" id="{00000000-0008-0000-0000-000049000000}"/>
            </a:ext>
          </a:extLst>
        </xdr:cNvPr>
        <xdr:cNvCxnSpPr/>
      </xdr:nvCxnSpPr>
      <xdr:spPr>
        <a:xfrm>
          <a:off x="4673600" y="440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105518</xdr:rowOff>
    </xdr:from>
    <xdr:ext cx="405111" cy="259045"/>
    <xdr:sp macro="" textlink="">
      <xdr:nvSpPr>
        <xdr:cNvPr id="74" name="有形固定資産減価償却率平均値テキスト">
          <a:extLst>
            <a:ext uri="{FF2B5EF4-FFF2-40B4-BE49-F238E27FC236}">
              <a16:creationId xmlns:a16="http://schemas.microsoft.com/office/drawing/2014/main" id="{00000000-0008-0000-0000-00004A000000}"/>
            </a:ext>
          </a:extLst>
        </xdr:cNvPr>
        <xdr:cNvSpPr txBox="1"/>
      </xdr:nvSpPr>
      <xdr:spPr>
        <a:xfrm>
          <a:off x="4813300" y="50775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127091</xdr:rowOff>
    </xdr:from>
    <xdr:to>
      <xdr:col>23</xdr:col>
      <xdr:colOff>136525</xdr:colOff>
      <xdr:row>30</xdr:row>
      <xdr:rowOff>57241</xdr:rowOff>
    </xdr:to>
    <xdr:sp macro="" textlink="">
      <xdr:nvSpPr>
        <xdr:cNvPr id="75" name="フローチャート: 判断 74">
          <a:extLst>
            <a:ext uri="{FF2B5EF4-FFF2-40B4-BE49-F238E27FC236}">
              <a16:creationId xmlns:a16="http://schemas.microsoft.com/office/drawing/2014/main" id="{00000000-0008-0000-0000-00004B000000}"/>
            </a:ext>
          </a:extLst>
        </xdr:cNvPr>
        <xdr:cNvSpPr/>
      </xdr:nvSpPr>
      <xdr:spPr>
        <a:xfrm>
          <a:off x="4711700" y="509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93164</xdr:rowOff>
    </xdr:from>
    <xdr:to>
      <xdr:col>19</xdr:col>
      <xdr:colOff>187325</xdr:colOff>
      <xdr:row>30</xdr:row>
      <xdr:rowOff>23314</xdr:rowOff>
    </xdr:to>
    <xdr:sp macro="" textlink="">
      <xdr:nvSpPr>
        <xdr:cNvPr id="76" name="フローチャート: 判断 75">
          <a:extLst>
            <a:ext uri="{FF2B5EF4-FFF2-40B4-BE49-F238E27FC236}">
              <a16:creationId xmlns:a16="http://schemas.microsoft.com/office/drawing/2014/main" id="{00000000-0008-0000-0000-00004C000000}"/>
            </a:ext>
          </a:extLst>
        </xdr:cNvPr>
        <xdr:cNvSpPr/>
      </xdr:nvSpPr>
      <xdr:spPr>
        <a:xfrm>
          <a:off x="4000500" y="506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62321</xdr:rowOff>
    </xdr:from>
    <xdr:to>
      <xdr:col>15</xdr:col>
      <xdr:colOff>187325</xdr:colOff>
      <xdr:row>29</xdr:row>
      <xdr:rowOff>163921</xdr:rowOff>
    </xdr:to>
    <xdr:sp macro="" textlink="">
      <xdr:nvSpPr>
        <xdr:cNvPr id="77" name="フローチャート: 判断 76">
          <a:extLst>
            <a:ext uri="{FF2B5EF4-FFF2-40B4-BE49-F238E27FC236}">
              <a16:creationId xmlns:a16="http://schemas.microsoft.com/office/drawing/2014/main" id="{00000000-0008-0000-0000-00004D000000}"/>
            </a:ext>
          </a:extLst>
        </xdr:cNvPr>
        <xdr:cNvSpPr/>
      </xdr:nvSpPr>
      <xdr:spPr>
        <a:xfrm>
          <a:off x="3238500" y="503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6803</xdr:rowOff>
    </xdr:from>
    <xdr:to>
      <xdr:col>11</xdr:col>
      <xdr:colOff>187325</xdr:colOff>
      <xdr:row>29</xdr:row>
      <xdr:rowOff>108403</xdr:rowOff>
    </xdr:to>
    <xdr:sp macro="" textlink="">
      <xdr:nvSpPr>
        <xdr:cNvPr id="78" name="フローチャート: 判断 77">
          <a:extLst>
            <a:ext uri="{FF2B5EF4-FFF2-40B4-BE49-F238E27FC236}">
              <a16:creationId xmlns:a16="http://schemas.microsoft.com/office/drawing/2014/main" id="{00000000-0008-0000-0000-00004E000000}"/>
            </a:ext>
          </a:extLst>
        </xdr:cNvPr>
        <xdr:cNvSpPr/>
      </xdr:nvSpPr>
      <xdr:spPr>
        <a:xfrm>
          <a:off x="2476500" y="497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128905</xdr:rowOff>
    </xdr:from>
    <xdr:to>
      <xdr:col>7</xdr:col>
      <xdr:colOff>187325</xdr:colOff>
      <xdr:row>29</xdr:row>
      <xdr:rowOff>59055</xdr:rowOff>
    </xdr:to>
    <xdr:sp macro="" textlink="">
      <xdr:nvSpPr>
        <xdr:cNvPr id="79" name="フローチャート: 判断 78">
          <a:extLst>
            <a:ext uri="{FF2B5EF4-FFF2-40B4-BE49-F238E27FC236}">
              <a16:creationId xmlns:a16="http://schemas.microsoft.com/office/drawing/2014/main" id="{00000000-0008-0000-0000-00004F000000}"/>
            </a:ext>
          </a:extLst>
        </xdr:cNvPr>
        <xdr:cNvSpPr/>
      </xdr:nvSpPr>
      <xdr:spPr>
        <a:xfrm>
          <a:off x="1714500" y="492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000-000051000000}"/>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000-000052000000}"/>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00000000-0008-0000-0000-000053000000}"/>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000-000054000000}"/>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61051</xdr:rowOff>
    </xdr:from>
    <xdr:to>
      <xdr:col>23</xdr:col>
      <xdr:colOff>136525</xdr:colOff>
      <xdr:row>28</xdr:row>
      <xdr:rowOff>162651</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4711700" y="4861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83928</xdr:rowOff>
    </xdr:from>
    <xdr:ext cx="405111" cy="259045"/>
    <xdr:sp macro="" textlink="">
      <xdr:nvSpPr>
        <xdr:cNvPr id="86" name="有形固定資産減価償却率該当値テキスト">
          <a:extLst>
            <a:ext uri="{FF2B5EF4-FFF2-40B4-BE49-F238E27FC236}">
              <a16:creationId xmlns:a16="http://schemas.microsoft.com/office/drawing/2014/main" id="{00000000-0008-0000-0000-000056000000}"/>
            </a:ext>
          </a:extLst>
        </xdr:cNvPr>
        <xdr:cNvSpPr txBox="1"/>
      </xdr:nvSpPr>
      <xdr:spPr>
        <a:xfrm>
          <a:off x="4813300" y="4713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42545</xdr:rowOff>
    </xdr:from>
    <xdr:to>
      <xdr:col>19</xdr:col>
      <xdr:colOff>187325</xdr:colOff>
      <xdr:row>28</xdr:row>
      <xdr:rowOff>144145</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4000500" y="484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93345</xdr:rowOff>
    </xdr:from>
    <xdr:to>
      <xdr:col>23</xdr:col>
      <xdr:colOff>85725</xdr:colOff>
      <xdr:row>28</xdr:row>
      <xdr:rowOff>111851</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a:off x="4051300" y="4893945"/>
          <a:ext cx="7112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2449</xdr:rowOff>
    </xdr:from>
    <xdr:to>
      <xdr:col>15</xdr:col>
      <xdr:colOff>187325</xdr:colOff>
      <xdr:row>28</xdr:row>
      <xdr:rowOff>104049</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3238500" y="480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53249</xdr:rowOff>
    </xdr:from>
    <xdr:to>
      <xdr:col>19</xdr:col>
      <xdr:colOff>136525</xdr:colOff>
      <xdr:row>28</xdr:row>
      <xdr:rowOff>93345</xdr:rowOff>
    </xdr:to>
    <xdr:cxnSp macro="">
      <xdr:nvCxnSpPr>
        <xdr:cNvPr id="90" name="直線コネクタ 89">
          <a:extLst>
            <a:ext uri="{FF2B5EF4-FFF2-40B4-BE49-F238E27FC236}">
              <a16:creationId xmlns:a16="http://schemas.microsoft.com/office/drawing/2014/main" id="{00000000-0008-0000-0000-00005A000000}"/>
            </a:ext>
          </a:extLst>
        </xdr:cNvPr>
        <xdr:cNvCxnSpPr/>
      </xdr:nvCxnSpPr>
      <xdr:spPr>
        <a:xfrm>
          <a:off x="3289300" y="4853849"/>
          <a:ext cx="7620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44359</xdr:rowOff>
    </xdr:from>
    <xdr:to>
      <xdr:col>11</xdr:col>
      <xdr:colOff>187325</xdr:colOff>
      <xdr:row>27</xdr:row>
      <xdr:rowOff>145959</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2476500" y="4673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95159</xdr:rowOff>
    </xdr:from>
    <xdr:to>
      <xdr:col>15</xdr:col>
      <xdr:colOff>136525</xdr:colOff>
      <xdr:row>28</xdr:row>
      <xdr:rowOff>53249</xdr:rowOff>
    </xdr:to>
    <xdr:cxnSp macro="">
      <xdr:nvCxnSpPr>
        <xdr:cNvPr id="92" name="直線コネクタ 91">
          <a:extLst>
            <a:ext uri="{FF2B5EF4-FFF2-40B4-BE49-F238E27FC236}">
              <a16:creationId xmlns:a16="http://schemas.microsoft.com/office/drawing/2014/main" id="{00000000-0008-0000-0000-00005C000000}"/>
            </a:ext>
          </a:extLst>
        </xdr:cNvPr>
        <xdr:cNvCxnSpPr/>
      </xdr:nvCxnSpPr>
      <xdr:spPr>
        <a:xfrm>
          <a:off x="2527300" y="4724309"/>
          <a:ext cx="762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35106</xdr:rowOff>
    </xdr:from>
    <xdr:to>
      <xdr:col>7</xdr:col>
      <xdr:colOff>187325</xdr:colOff>
      <xdr:row>27</xdr:row>
      <xdr:rowOff>136706</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1714500" y="466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85906</xdr:rowOff>
    </xdr:from>
    <xdr:to>
      <xdr:col>11</xdr:col>
      <xdr:colOff>136525</xdr:colOff>
      <xdr:row>27</xdr:row>
      <xdr:rowOff>95159</xdr:rowOff>
    </xdr:to>
    <xdr:cxnSp macro="">
      <xdr:nvCxnSpPr>
        <xdr:cNvPr id="94" name="直線コネクタ 93">
          <a:extLst>
            <a:ext uri="{FF2B5EF4-FFF2-40B4-BE49-F238E27FC236}">
              <a16:creationId xmlns:a16="http://schemas.microsoft.com/office/drawing/2014/main" id="{00000000-0008-0000-0000-00005E000000}"/>
            </a:ext>
          </a:extLst>
        </xdr:cNvPr>
        <xdr:cNvCxnSpPr/>
      </xdr:nvCxnSpPr>
      <xdr:spPr>
        <a:xfrm>
          <a:off x="1765300" y="4715056"/>
          <a:ext cx="7620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14441</xdr:rowOff>
    </xdr:from>
    <xdr:ext cx="405111" cy="259045"/>
    <xdr:sp macro="" textlink="">
      <xdr:nvSpPr>
        <xdr:cNvPr id="95" name="n_1aveValue有形固定資産減価償却率">
          <a:extLst>
            <a:ext uri="{FF2B5EF4-FFF2-40B4-BE49-F238E27FC236}">
              <a16:creationId xmlns:a16="http://schemas.microsoft.com/office/drawing/2014/main" id="{00000000-0008-0000-0000-00005F000000}"/>
            </a:ext>
          </a:extLst>
        </xdr:cNvPr>
        <xdr:cNvSpPr txBox="1"/>
      </xdr:nvSpPr>
      <xdr:spPr>
        <a:xfrm>
          <a:off x="3836044" y="5157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155048</xdr:rowOff>
    </xdr:from>
    <xdr:ext cx="405111" cy="259045"/>
    <xdr:sp macro="" textlink="">
      <xdr:nvSpPr>
        <xdr:cNvPr id="96" name="n_2aveValue有形固定資産減価償却率">
          <a:extLst>
            <a:ext uri="{FF2B5EF4-FFF2-40B4-BE49-F238E27FC236}">
              <a16:creationId xmlns:a16="http://schemas.microsoft.com/office/drawing/2014/main" id="{00000000-0008-0000-0000-000060000000}"/>
            </a:ext>
          </a:extLst>
        </xdr:cNvPr>
        <xdr:cNvSpPr txBox="1"/>
      </xdr:nvSpPr>
      <xdr:spPr>
        <a:xfrm>
          <a:off x="3086744" y="5127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99530</xdr:rowOff>
    </xdr:from>
    <xdr:ext cx="405111" cy="259045"/>
    <xdr:sp macro="" textlink="">
      <xdr:nvSpPr>
        <xdr:cNvPr id="97" name="n_3aveValue有形固定資産減価償却率">
          <a:extLst>
            <a:ext uri="{FF2B5EF4-FFF2-40B4-BE49-F238E27FC236}">
              <a16:creationId xmlns:a16="http://schemas.microsoft.com/office/drawing/2014/main" id="{00000000-0008-0000-0000-000061000000}"/>
            </a:ext>
          </a:extLst>
        </xdr:cNvPr>
        <xdr:cNvSpPr txBox="1"/>
      </xdr:nvSpPr>
      <xdr:spPr>
        <a:xfrm>
          <a:off x="2324744" y="5071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50182</xdr:rowOff>
    </xdr:from>
    <xdr:ext cx="405111" cy="259045"/>
    <xdr:sp macro="" textlink="">
      <xdr:nvSpPr>
        <xdr:cNvPr id="98" name="n_4aveValue有形固定資産減価償却率">
          <a:extLst>
            <a:ext uri="{FF2B5EF4-FFF2-40B4-BE49-F238E27FC236}">
              <a16:creationId xmlns:a16="http://schemas.microsoft.com/office/drawing/2014/main" id="{00000000-0008-0000-0000-000062000000}"/>
            </a:ext>
          </a:extLst>
        </xdr:cNvPr>
        <xdr:cNvSpPr txBox="1"/>
      </xdr:nvSpPr>
      <xdr:spPr>
        <a:xfrm>
          <a:off x="1562744" y="5022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160672</xdr:rowOff>
    </xdr:from>
    <xdr:ext cx="405111" cy="259045"/>
    <xdr:sp macro="" textlink="">
      <xdr:nvSpPr>
        <xdr:cNvPr id="99" name="n_1mainValue有形固定資産減価償却率">
          <a:extLst>
            <a:ext uri="{FF2B5EF4-FFF2-40B4-BE49-F238E27FC236}">
              <a16:creationId xmlns:a16="http://schemas.microsoft.com/office/drawing/2014/main" id="{00000000-0008-0000-0000-000063000000}"/>
            </a:ext>
          </a:extLst>
        </xdr:cNvPr>
        <xdr:cNvSpPr txBox="1"/>
      </xdr:nvSpPr>
      <xdr:spPr>
        <a:xfrm>
          <a:off x="3836044" y="4618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120576</xdr:rowOff>
    </xdr:from>
    <xdr:ext cx="405111" cy="259045"/>
    <xdr:sp macro="" textlink="">
      <xdr:nvSpPr>
        <xdr:cNvPr id="100" name="n_2mainValue有形固定資産減価償却率">
          <a:extLst>
            <a:ext uri="{FF2B5EF4-FFF2-40B4-BE49-F238E27FC236}">
              <a16:creationId xmlns:a16="http://schemas.microsoft.com/office/drawing/2014/main" id="{00000000-0008-0000-0000-000064000000}"/>
            </a:ext>
          </a:extLst>
        </xdr:cNvPr>
        <xdr:cNvSpPr txBox="1"/>
      </xdr:nvSpPr>
      <xdr:spPr>
        <a:xfrm>
          <a:off x="3086744" y="4578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162486</xdr:rowOff>
    </xdr:from>
    <xdr:ext cx="405111" cy="259045"/>
    <xdr:sp macro="" textlink="">
      <xdr:nvSpPr>
        <xdr:cNvPr id="101" name="n_3mainValue有形固定資産減価償却率">
          <a:extLst>
            <a:ext uri="{FF2B5EF4-FFF2-40B4-BE49-F238E27FC236}">
              <a16:creationId xmlns:a16="http://schemas.microsoft.com/office/drawing/2014/main" id="{00000000-0008-0000-0000-000065000000}"/>
            </a:ext>
          </a:extLst>
        </xdr:cNvPr>
        <xdr:cNvSpPr txBox="1"/>
      </xdr:nvSpPr>
      <xdr:spPr>
        <a:xfrm>
          <a:off x="2324744" y="4448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153233</xdr:rowOff>
    </xdr:from>
    <xdr:ext cx="405111" cy="259045"/>
    <xdr:sp macro="" textlink="">
      <xdr:nvSpPr>
        <xdr:cNvPr id="102" name="n_4mainValue有形固定資産減価償却率">
          <a:extLst>
            <a:ext uri="{FF2B5EF4-FFF2-40B4-BE49-F238E27FC236}">
              <a16:creationId xmlns:a16="http://schemas.microsoft.com/office/drawing/2014/main" id="{00000000-0008-0000-0000-000066000000}"/>
            </a:ext>
          </a:extLst>
        </xdr:cNvPr>
        <xdr:cNvSpPr txBox="1"/>
      </xdr:nvSpPr>
      <xdr:spPr>
        <a:xfrm>
          <a:off x="1562744" y="4439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[ 677.5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00000000-0008-0000-0000-000073000000}"/>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今年度は昨年度よりも類似団体と近い水準となった。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地方債を財源とする大型事業を今後予定しており、多額の償還金が発生することが見込まれる。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さらに、新型コロナウイルス感染症による経済への影響や、町内の人口が年々減少傾向にあるため、償還に必要な資金である地方税等の経常一般財源の確保は厳しくなると予測される。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よって、償還額を最小限に抑えるためにも地方債充当予定事業の不必要を入念に判断しなければならない。</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33</xdr:row>
      <xdr:rowOff>157024</xdr:rowOff>
    </xdr:from>
    <xdr:ext cx="482824"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756676" y="58148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31</xdr:row>
      <xdr:rowOff>68124</xdr:rowOff>
    </xdr:from>
    <xdr:ext cx="482824"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756676" y="53830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828811" y="49512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26</xdr:row>
      <xdr:rowOff>61774</xdr:rowOff>
    </xdr:from>
    <xdr:ext cx="308097"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931403" y="45194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00000000-0008-0000-0000-000080000000}"/>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34</xdr:row>
      <xdr:rowOff>125492</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flipV="1">
          <a:off x="14793595" y="4613275"/>
          <a:ext cx="1269" cy="1341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129319</xdr:rowOff>
    </xdr:from>
    <xdr:ext cx="560923" cy="259045"/>
    <xdr:sp macro="" textlink="">
      <xdr:nvSpPr>
        <xdr:cNvPr id="130" name="債務償還比率最小値テキスト">
          <a:extLst>
            <a:ext uri="{FF2B5EF4-FFF2-40B4-BE49-F238E27FC236}">
              <a16:creationId xmlns:a16="http://schemas.microsoft.com/office/drawing/2014/main" id="{00000000-0008-0000-0000-000082000000}"/>
            </a:ext>
          </a:extLst>
        </xdr:cNvPr>
        <xdr:cNvSpPr txBox="1"/>
      </xdr:nvSpPr>
      <xdr:spPr>
        <a:xfrm>
          <a:off x="14846300" y="595861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125492</xdr:rowOff>
    </xdr:from>
    <xdr:to>
      <xdr:col>76</xdr:col>
      <xdr:colOff>111125</xdr:colOff>
      <xdr:row>34</xdr:row>
      <xdr:rowOff>125492</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4706600" y="5954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340478" cy="259045"/>
    <xdr:sp macro="" textlink="">
      <xdr:nvSpPr>
        <xdr:cNvPr id="132" name="債務償還比率最大値テキスト">
          <a:extLst>
            <a:ext uri="{FF2B5EF4-FFF2-40B4-BE49-F238E27FC236}">
              <a16:creationId xmlns:a16="http://schemas.microsoft.com/office/drawing/2014/main" id="{00000000-0008-0000-0000-000084000000}"/>
            </a:ext>
          </a:extLst>
        </xdr:cNvPr>
        <xdr:cNvSpPr txBox="1"/>
      </xdr:nvSpPr>
      <xdr:spPr>
        <a:xfrm>
          <a:off x="14846300" y="43885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4706600" y="461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93809</xdr:rowOff>
    </xdr:from>
    <xdr:ext cx="469744" cy="259045"/>
    <xdr:sp macro="" textlink="">
      <xdr:nvSpPr>
        <xdr:cNvPr id="134" name="債務償還比率平均値テキスト">
          <a:extLst>
            <a:ext uri="{FF2B5EF4-FFF2-40B4-BE49-F238E27FC236}">
              <a16:creationId xmlns:a16="http://schemas.microsoft.com/office/drawing/2014/main" id="{00000000-0008-0000-0000-000086000000}"/>
            </a:ext>
          </a:extLst>
        </xdr:cNvPr>
        <xdr:cNvSpPr txBox="1"/>
      </xdr:nvSpPr>
      <xdr:spPr>
        <a:xfrm>
          <a:off x="14846300" y="48944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70932</xdr:rowOff>
    </xdr:from>
    <xdr:to>
      <xdr:col>76</xdr:col>
      <xdr:colOff>73025</xdr:colOff>
      <xdr:row>30</xdr:row>
      <xdr:rowOff>1082</xdr:rowOff>
    </xdr:to>
    <xdr:sp macro="" textlink="">
      <xdr:nvSpPr>
        <xdr:cNvPr id="135" name="フローチャート: 判断 134">
          <a:extLst>
            <a:ext uri="{FF2B5EF4-FFF2-40B4-BE49-F238E27FC236}">
              <a16:creationId xmlns:a16="http://schemas.microsoft.com/office/drawing/2014/main" id="{00000000-0008-0000-0000-000087000000}"/>
            </a:ext>
          </a:extLst>
        </xdr:cNvPr>
        <xdr:cNvSpPr/>
      </xdr:nvSpPr>
      <xdr:spPr>
        <a:xfrm>
          <a:off x="14744700" y="504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113421</xdr:rowOff>
    </xdr:from>
    <xdr:to>
      <xdr:col>72</xdr:col>
      <xdr:colOff>123825</xdr:colOff>
      <xdr:row>30</xdr:row>
      <xdr:rowOff>43571</xdr:rowOff>
    </xdr:to>
    <xdr:sp macro="" textlink="">
      <xdr:nvSpPr>
        <xdr:cNvPr id="136" name="フローチャート: 判断 135">
          <a:extLst>
            <a:ext uri="{FF2B5EF4-FFF2-40B4-BE49-F238E27FC236}">
              <a16:creationId xmlns:a16="http://schemas.microsoft.com/office/drawing/2014/main" id="{00000000-0008-0000-0000-000088000000}"/>
            </a:ext>
          </a:extLst>
        </xdr:cNvPr>
        <xdr:cNvSpPr/>
      </xdr:nvSpPr>
      <xdr:spPr>
        <a:xfrm>
          <a:off x="14033500" y="508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101417</xdr:rowOff>
    </xdr:from>
    <xdr:to>
      <xdr:col>68</xdr:col>
      <xdr:colOff>123825</xdr:colOff>
      <xdr:row>30</xdr:row>
      <xdr:rowOff>31567</xdr:rowOff>
    </xdr:to>
    <xdr:sp macro="" textlink="">
      <xdr:nvSpPr>
        <xdr:cNvPr id="137" name="フローチャート: 判断 136">
          <a:extLst>
            <a:ext uri="{FF2B5EF4-FFF2-40B4-BE49-F238E27FC236}">
              <a16:creationId xmlns:a16="http://schemas.microsoft.com/office/drawing/2014/main" id="{00000000-0008-0000-0000-000089000000}"/>
            </a:ext>
          </a:extLst>
        </xdr:cNvPr>
        <xdr:cNvSpPr/>
      </xdr:nvSpPr>
      <xdr:spPr>
        <a:xfrm>
          <a:off x="13271500" y="507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101417</xdr:rowOff>
    </xdr:from>
    <xdr:to>
      <xdr:col>64</xdr:col>
      <xdr:colOff>123825</xdr:colOff>
      <xdr:row>30</xdr:row>
      <xdr:rowOff>31567</xdr:rowOff>
    </xdr:to>
    <xdr:sp macro="" textlink="">
      <xdr:nvSpPr>
        <xdr:cNvPr id="138" name="フローチャート: 判断 137">
          <a:extLst>
            <a:ext uri="{FF2B5EF4-FFF2-40B4-BE49-F238E27FC236}">
              <a16:creationId xmlns:a16="http://schemas.microsoft.com/office/drawing/2014/main" id="{00000000-0008-0000-0000-00008A000000}"/>
            </a:ext>
          </a:extLst>
        </xdr:cNvPr>
        <xdr:cNvSpPr/>
      </xdr:nvSpPr>
      <xdr:spPr>
        <a:xfrm>
          <a:off x="12509500" y="507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116185</xdr:rowOff>
    </xdr:from>
    <xdr:to>
      <xdr:col>60</xdr:col>
      <xdr:colOff>123825</xdr:colOff>
      <xdr:row>30</xdr:row>
      <xdr:rowOff>46335</xdr:rowOff>
    </xdr:to>
    <xdr:sp macro="" textlink="">
      <xdr:nvSpPr>
        <xdr:cNvPr id="139" name="フローチャート: 判断 138">
          <a:extLst>
            <a:ext uri="{FF2B5EF4-FFF2-40B4-BE49-F238E27FC236}">
              <a16:creationId xmlns:a16="http://schemas.microsoft.com/office/drawing/2014/main" id="{00000000-0008-0000-0000-00008B000000}"/>
            </a:ext>
          </a:extLst>
        </xdr:cNvPr>
        <xdr:cNvSpPr/>
      </xdr:nvSpPr>
      <xdr:spPr>
        <a:xfrm>
          <a:off x="11747500" y="50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000-00008C000000}"/>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000-00008D000000}"/>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000-00008E000000}"/>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000-00008F000000}"/>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000-000090000000}"/>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4064</xdr:rowOff>
    </xdr:from>
    <xdr:to>
      <xdr:col>76</xdr:col>
      <xdr:colOff>73025</xdr:colOff>
      <xdr:row>30</xdr:row>
      <xdr:rowOff>105664</xdr:rowOff>
    </xdr:to>
    <xdr:sp macro="" textlink="">
      <xdr:nvSpPr>
        <xdr:cNvPr id="145" name="楕円 144">
          <a:extLst>
            <a:ext uri="{FF2B5EF4-FFF2-40B4-BE49-F238E27FC236}">
              <a16:creationId xmlns:a16="http://schemas.microsoft.com/office/drawing/2014/main" id="{00000000-0008-0000-0000-000091000000}"/>
            </a:ext>
          </a:extLst>
        </xdr:cNvPr>
        <xdr:cNvSpPr/>
      </xdr:nvSpPr>
      <xdr:spPr>
        <a:xfrm>
          <a:off x="14744700" y="514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153941</xdr:rowOff>
    </xdr:from>
    <xdr:ext cx="469744" cy="259045"/>
    <xdr:sp macro="" textlink="">
      <xdr:nvSpPr>
        <xdr:cNvPr id="146" name="債務償還比率該当値テキスト">
          <a:extLst>
            <a:ext uri="{FF2B5EF4-FFF2-40B4-BE49-F238E27FC236}">
              <a16:creationId xmlns:a16="http://schemas.microsoft.com/office/drawing/2014/main" id="{00000000-0008-0000-0000-000092000000}"/>
            </a:ext>
          </a:extLst>
        </xdr:cNvPr>
        <xdr:cNvSpPr txBox="1"/>
      </xdr:nvSpPr>
      <xdr:spPr>
        <a:xfrm>
          <a:off x="14846300" y="5125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144572</xdr:rowOff>
    </xdr:from>
    <xdr:to>
      <xdr:col>72</xdr:col>
      <xdr:colOff>123825</xdr:colOff>
      <xdr:row>31</xdr:row>
      <xdr:rowOff>74722</xdr:rowOff>
    </xdr:to>
    <xdr:sp macro="" textlink="">
      <xdr:nvSpPr>
        <xdr:cNvPr id="147" name="楕円 146">
          <a:extLst>
            <a:ext uri="{FF2B5EF4-FFF2-40B4-BE49-F238E27FC236}">
              <a16:creationId xmlns:a16="http://schemas.microsoft.com/office/drawing/2014/main" id="{00000000-0008-0000-0000-000093000000}"/>
            </a:ext>
          </a:extLst>
        </xdr:cNvPr>
        <xdr:cNvSpPr/>
      </xdr:nvSpPr>
      <xdr:spPr>
        <a:xfrm>
          <a:off x="14033500" y="528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54864</xdr:rowOff>
    </xdr:from>
    <xdr:to>
      <xdr:col>76</xdr:col>
      <xdr:colOff>22225</xdr:colOff>
      <xdr:row>31</xdr:row>
      <xdr:rowOff>23922</xdr:rowOff>
    </xdr:to>
    <xdr:cxnSp macro="">
      <xdr:nvCxnSpPr>
        <xdr:cNvPr id="148" name="直線コネクタ 147">
          <a:extLst>
            <a:ext uri="{FF2B5EF4-FFF2-40B4-BE49-F238E27FC236}">
              <a16:creationId xmlns:a16="http://schemas.microsoft.com/office/drawing/2014/main" id="{00000000-0008-0000-0000-000094000000}"/>
            </a:ext>
          </a:extLst>
        </xdr:cNvPr>
        <xdr:cNvCxnSpPr/>
      </xdr:nvCxnSpPr>
      <xdr:spPr>
        <a:xfrm flipV="1">
          <a:off x="14084300" y="5198364"/>
          <a:ext cx="711200" cy="140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11059</xdr:rowOff>
    </xdr:from>
    <xdr:to>
      <xdr:col>68</xdr:col>
      <xdr:colOff>123825</xdr:colOff>
      <xdr:row>30</xdr:row>
      <xdr:rowOff>112659</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3271500" y="515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61859</xdr:rowOff>
    </xdr:from>
    <xdr:to>
      <xdr:col>72</xdr:col>
      <xdr:colOff>73025</xdr:colOff>
      <xdr:row>31</xdr:row>
      <xdr:rowOff>23922</xdr:rowOff>
    </xdr:to>
    <xdr:cxnSp macro="">
      <xdr:nvCxnSpPr>
        <xdr:cNvPr id="150" name="直線コネクタ 149">
          <a:extLst>
            <a:ext uri="{FF2B5EF4-FFF2-40B4-BE49-F238E27FC236}">
              <a16:creationId xmlns:a16="http://schemas.microsoft.com/office/drawing/2014/main" id="{00000000-0008-0000-0000-000096000000}"/>
            </a:ext>
          </a:extLst>
        </xdr:cNvPr>
        <xdr:cNvCxnSpPr/>
      </xdr:nvCxnSpPr>
      <xdr:spPr>
        <a:xfrm>
          <a:off x="13322300" y="5205359"/>
          <a:ext cx="762000" cy="13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18486</xdr:rowOff>
    </xdr:from>
    <xdr:to>
      <xdr:col>64</xdr:col>
      <xdr:colOff>123825</xdr:colOff>
      <xdr:row>30</xdr:row>
      <xdr:rowOff>120086</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2509500" y="516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61859</xdr:rowOff>
    </xdr:from>
    <xdr:to>
      <xdr:col>68</xdr:col>
      <xdr:colOff>73025</xdr:colOff>
      <xdr:row>30</xdr:row>
      <xdr:rowOff>69286</xdr:rowOff>
    </xdr:to>
    <xdr:cxnSp macro="">
      <xdr:nvCxnSpPr>
        <xdr:cNvPr id="152" name="直線コネクタ 151">
          <a:extLst>
            <a:ext uri="{FF2B5EF4-FFF2-40B4-BE49-F238E27FC236}">
              <a16:creationId xmlns:a16="http://schemas.microsoft.com/office/drawing/2014/main" id="{00000000-0008-0000-0000-000098000000}"/>
            </a:ext>
          </a:extLst>
        </xdr:cNvPr>
        <xdr:cNvCxnSpPr/>
      </xdr:nvCxnSpPr>
      <xdr:spPr>
        <a:xfrm flipV="1">
          <a:off x="12560300" y="5205359"/>
          <a:ext cx="762000" cy="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73609</xdr:rowOff>
    </xdr:from>
    <xdr:to>
      <xdr:col>60</xdr:col>
      <xdr:colOff>123825</xdr:colOff>
      <xdr:row>30</xdr:row>
      <xdr:rowOff>3759</xdr:rowOff>
    </xdr:to>
    <xdr:sp macro="" textlink="">
      <xdr:nvSpPr>
        <xdr:cNvPr id="153" name="楕円 152">
          <a:extLst>
            <a:ext uri="{FF2B5EF4-FFF2-40B4-BE49-F238E27FC236}">
              <a16:creationId xmlns:a16="http://schemas.microsoft.com/office/drawing/2014/main" id="{00000000-0008-0000-0000-000099000000}"/>
            </a:ext>
          </a:extLst>
        </xdr:cNvPr>
        <xdr:cNvSpPr/>
      </xdr:nvSpPr>
      <xdr:spPr>
        <a:xfrm>
          <a:off x="11747500" y="5045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124409</xdr:rowOff>
    </xdr:from>
    <xdr:to>
      <xdr:col>64</xdr:col>
      <xdr:colOff>73025</xdr:colOff>
      <xdr:row>30</xdr:row>
      <xdr:rowOff>69286</xdr:rowOff>
    </xdr:to>
    <xdr:cxnSp macro="">
      <xdr:nvCxnSpPr>
        <xdr:cNvPr id="154" name="直線コネクタ 153">
          <a:extLst>
            <a:ext uri="{FF2B5EF4-FFF2-40B4-BE49-F238E27FC236}">
              <a16:creationId xmlns:a16="http://schemas.microsoft.com/office/drawing/2014/main" id="{00000000-0008-0000-0000-00009A000000}"/>
            </a:ext>
          </a:extLst>
        </xdr:cNvPr>
        <xdr:cNvCxnSpPr/>
      </xdr:nvCxnSpPr>
      <xdr:spPr>
        <a:xfrm>
          <a:off x="11798300" y="5096459"/>
          <a:ext cx="762000" cy="11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60098</xdr:rowOff>
    </xdr:from>
    <xdr:ext cx="469744" cy="259045"/>
    <xdr:sp macro="" textlink="">
      <xdr:nvSpPr>
        <xdr:cNvPr id="155" name="n_1aveValue債務償還比率">
          <a:extLst>
            <a:ext uri="{FF2B5EF4-FFF2-40B4-BE49-F238E27FC236}">
              <a16:creationId xmlns:a16="http://schemas.microsoft.com/office/drawing/2014/main" id="{00000000-0008-0000-0000-00009B000000}"/>
            </a:ext>
          </a:extLst>
        </xdr:cNvPr>
        <xdr:cNvSpPr txBox="1"/>
      </xdr:nvSpPr>
      <xdr:spPr>
        <a:xfrm>
          <a:off x="13836727" y="4860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48094</xdr:rowOff>
    </xdr:from>
    <xdr:ext cx="469744" cy="259045"/>
    <xdr:sp macro="" textlink="">
      <xdr:nvSpPr>
        <xdr:cNvPr id="156" name="n_2aveValue債務償還比率">
          <a:extLst>
            <a:ext uri="{FF2B5EF4-FFF2-40B4-BE49-F238E27FC236}">
              <a16:creationId xmlns:a16="http://schemas.microsoft.com/office/drawing/2014/main" id="{00000000-0008-0000-0000-00009C000000}"/>
            </a:ext>
          </a:extLst>
        </xdr:cNvPr>
        <xdr:cNvSpPr txBox="1"/>
      </xdr:nvSpPr>
      <xdr:spPr>
        <a:xfrm>
          <a:off x="13087427" y="4848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48094</xdr:rowOff>
    </xdr:from>
    <xdr:ext cx="469744" cy="259045"/>
    <xdr:sp macro="" textlink="">
      <xdr:nvSpPr>
        <xdr:cNvPr id="157" name="n_3aveValue債務償還比率">
          <a:extLst>
            <a:ext uri="{FF2B5EF4-FFF2-40B4-BE49-F238E27FC236}">
              <a16:creationId xmlns:a16="http://schemas.microsoft.com/office/drawing/2014/main" id="{00000000-0008-0000-0000-00009D000000}"/>
            </a:ext>
          </a:extLst>
        </xdr:cNvPr>
        <xdr:cNvSpPr txBox="1"/>
      </xdr:nvSpPr>
      <xdr:spPr>
        <a:xfrm>
          <a:off x="12325427" y="4848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37462</xdr:rowOff>
    </xdr:from>
    <xdr:ext cx="469744" cy="259045"/>
    <xdr:sp macro="" textlink="">
      <xdr:nvSpPr>
        <xdr:cNvPr id="158" name="n_4aveValue債務償還比率">
          <a:extLst>
            <a:ext uri="{FF2B5EF4-FFF2-40B4-BE49-F238E27FC236}">
              <a16:creationId xmlns:a16="http://schemas.microsoft.com/office/drawing/2014/main" id="{00000000-0008-0000-0000-00009E000000}"/>
            </a:ext>
          </a:extLst>
        </xdr:cNvPr>
        <xdr:cNvSpPr txBox="1"/>
      </xdr:nvSpPr>
      <xdr:spPr>
        <a:xfrm>
          <a:off x="11563427" y="5180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65849</xdr:rowOff>
    </xdr:from>
    <xdr:ext cx="469744" cy="259045"/>
    <xdr:sp macro="" textlink="">
      <xdr:nvSpPr>
        <xdr:cNvPr id="159" name="n_1mainValue債務償還比率">
          <a:extLst>
            <a:ext uri="{FF2B5EF4-FFF2-40B4-BE49-F238E27FC236}">
              <a16:creationId xmlns:a16="http://schemas.microsoft.com/office/drawing/2014/main" id="{00000000-0008-0000-0000-00009F000000}"/>
            </a:ext>
          </a:extLst>
        </xdr:cNvPr>
        <xdr:cNvSpPr txBox="1"/>
      </xdr:nvSpPr>
      <xdr:spPr>
        <a:xfrm>
          <a:off x="13836727" y="5380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103786</xdr:rowOff>
    </xdr:from>
    <xdr:ext cx="469744" cy="259045"/>
    <xdr:sp macro="" textlink="">
      <xdr:nvSpPr>
        <xdr:cNvPr id="160" name="n_2mainValue債務償還比率">
          <a:extLst>
            <a:ext uri="{FF2B5EF4-FFF2-40B4-BE49-F238E27FC236}">
              <a16:creationId xmlns:a16="http://schemas.microsoft.com/office/drawing/2014/main" id="{00000000-0008-0000-0000-0000A0000000}"/>
            </a:ext>
          </a:extLst>
        </xdr:cNvPr>
        <xdr:cNvSpPr txBox="1"/>
      </xdr:nvSpPr>
      <xdr:spPr>
        <a:xfrm>
          <a:off x="13087427" y="5247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111213</xdr:rowOff>
    </xdr:from>
    <xdr:ext cx="469744" cy="259045"/>
    <xdr:sp macro="" textlink="">
      <xdr:nvSpPr>
        <xdr:cNvPr id="161" name="n_3mainValue債務償還比率">
          <a:extLst>
            <a:ext uri="{FF2B5EF4-FFF2-40B4-BE49-F238E27FC236}">
              <a16:creationId xmlns:a16="http://schemas.microsoft.com/office/drawing/2014/main" id="{00000000-0008-0000-0000-0000A1000000}"/>
            </a:ext>
          </a:extLst>
        </xdr:cNvPr>
        <xdr:cNvSpPr txBox="1"/>
      </xdr:nvSpPr>
      <xdr:spPr>
        <a:xfrm>
          <a:off x="12325427" y="525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20286</xdr:rowOff>
    </xdr:from>
    <xdr:ext cx="469744" cy="259045"/>
    <xdr:sp macro="" textlink="">
      <xdr:nvSpPr>
        <xdr:cNvPr id="162" name="n_4mainValue債務償還比率">
          <a:extLst>
            <a:ext uri="{FF2B5EF4-FFF2-40B4-BE49-F238E27FC236}">
              <a16:creationId xmlns:a16="http://schemas.microsoft.com/office/drawing/2014/main" id="{00000000-0008-0000-0000-0000A2000000}"/>
            </a:ext>
          </a:extLst>
        </xdr:cNvPr>
        <xdr:cNvSpPr txBox="1"/>
      </xdr:nvSpPr>
      <xdr:spPr>
        <a:xfrm>
          <a:off x="11563427" y="4820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00000000-0008-0000-0000-0000A3000000}"/>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00000000-0008-0000-0000-0000A4000000}"/>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00000000-0008-0000-0000-0000A5000000}"/>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00000000-0008-0000-0000-0000A6000000}"/>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00000000-0008-0000-0000-0000A7000000}"/>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00000000-0008-0000-0000-0000A8000000}"/>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愛媛県砥部町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20,714
20,634
101.59
11,954,881
10,864,531
1,075,702
5,467,958
9,956,407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48.6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78105</xdr:rowOff>
    </xdr:from>
    <xdr:to>
      <xdr:col>24</xdr:col>
      <xdr:colOff>62865</xdr:colOff>
      <xdr:row>42</xdr:row>
      <xdr:rowOff>28575</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90740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32402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723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28575</xdr:rowOff>
    </xdr:from>
    <xdr:to>
      <xdr:col>24</xdr:col>
      <xdr:colOff>152400</xdr:colOff>
      <xdr:row>42</xdr:row>
      <xdr:rowOff>28575</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722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24782</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68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78105</xdr:rowOff>
    </xdr:from>
    <xdr:to>
      <xdr:col>24</xdr:col>
      <xdr:colOff>152400</xdr:colOff>
      <xdr:row>34</xdr:row>
      <xdr:rowOff>78105</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90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156227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499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6350</xdr:rowOff>
    </xdr:from>
    <xdr:to>
      <xdr:col>24</xdr:col>
      <xdr:colOff>114300</xdr:colOff>
      <xdr:row>38</xdr:row>
      <xdr:rowOff>107950</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147320</xdr:rowOff>
    </xdr:from>
    <xdr:to>
      <xdr:col>20</xdr:col>
      <xdr:colOff>38100</xdr:colOff>
      <xdr:row>38</xdr:row>
      <xdr:rowOff>77470</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113030</xdr:rowOff>
    </xdr:from>
    <xdr:to>
      <xdr:col>15</xdr:col>
      <xdr:colOff>101600</xdr:colOff>
      <xdr:row>38</xdr:row>
      <xdr:rowOff>43180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82550</xdr:rowOff>
    </xdr:from>
    <xdr:to>
      <xdr:col>10</xdr:col>
      <xdr:colOff>165100</xdr:colOff>
      <xdr:row>38</xdr:row>
      <xdr:rowOff>12700</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57785</xdr:rowOff>
    </xdr:from>
    <xdr:to>
      <xdr:col>6</xdr:col>
      <xdr:colOff>38100</xdr:colOff>
      <xdr:row>37</xdr:row>
      <xdr:rowOff>159385</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079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166370</xdr:rowOff>
    </xdr:from>
    <xdr:to>
      <xdr:col>24</xdr:col>
      <xdr:colOff>114300</xdr:colOff>
      <xdr:row>36</xdr:row>
      <xdr:rowOff>96520</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584700" y="616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17797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673600"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137795</xdr:rowOff>
    </xdr:from>
    <xdr:to>
      <xdr:col>20</xdr:col>
      <xdr:colOff>38100</xdr:colOff>
      <xdr:row>36</xdr:row>
      <xdr:rowOff>67945</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746500" y="613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17145</xdr:rowOff>
    </xdr:from>
    <xdr:to>
      <xdr:col>24</xdr:col>
      <xdr:colOff>63500</xdr:colOff>
      <xdr:row>36</xdr:row>
      <xdr:rowOff>45720</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3797300" y="618934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114935</xdr:rowOff>
    </xdr:from>
    <xdr:to>
      <xdr:col>15</xdr:col>
      <xdr:colOff>101600</xdr:colOff>
      <xdr:row>36</xdr:row>
      <xdr:rowOff>45085</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857500" y="611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165735</xdr:rowOff>
    </xdr:from>
    <xdr:to>
      <xdr:col>19</xdr:col>
      <xdr:colOff>177800</xdr:colOff>
      <xdr:row>36</xdr:row>
      <xdr:rowOff>17145</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908300" y="616648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84455</xdr:rowOff>
    </xdr:from>
    <xdr:to>
      <xdr:col>10</xdr:col>
      <xdr:colOff>165100</xdr:colOff>
      <xdr:row>36</xdr:row>
      <xdr:rowOff>14605</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968500" y="608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135255</xdr:rowOff>
    </xdr:from>
    <xdr:to>
      <xdr:col>15</xdr:col>
      <xdr:colOff>50800</xdr:colOff>
      <xdr:row>35</xdr:row>
      <xdr:rowOff>165735</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2019300" y="613600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61595</xdr:rowOff>
    </xdr:from>
    <xdr:to>
      <xdr:col>6</xdr:col>
      <xdr:colOff>38100</xdr:colOff>
      <xdr:row>35</xdr:row>
      <xdr:rowOff>163195</xdr:rowOff>
    </xdr:to>
    <xdr:sp macro="" textlink="">
      <xdr:nvSpPr>
        <xdr:cNvPr id="81" name="楕円 80">
          <a:extLst>
            <a:ext uri="{FF2B5EF4-FFF2-40B4-BE49-F238E27FC236}">
              <a16:creationId xmlns:a16="http://schemas.microsoft.com/office/drawing/2014/main" id="{00000000-0008-0000-0100-000051000000}"/>
            </a:ext>
          </a:extLst>
        </xdr:cNvPr>
        <xdr:cNvSpPr/>
      </xdr:nvSpPr>
      <xdr:spPr>
        <a:xfrm>
          <a:off x="1079500" y="606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112395</xdr:rowOff>
    </xdr:from>
    <xdr:to>
      <xdr:col>10</xdr:col>
      <xdr:colOff>114300</xdr:colOff>
      <xdr:row>35</xdr:row>
      <xdr:rowOff>135255</xdr:rowOff>
    </xdr:to>
    <xdr:cxnSp macro="">
      <xdr:nvCxnSpPr>
        <xdr:cNvPr id="82" name="直線コネクタ 81">
          <a:extLst>
            <a:ext uri="{FF2B5EF4-FFF2-40B4-BE49-F238E27FC236}">
              <a16:creationId xmlns:a16="http://schemas.microsoft.com/office/drawing/2014/main" id="{00000000-0008-0000-0100-000052000000}"/>
            </a:ext>
          </a:extLst>
        </xdr:cNvPr>
        <xdr:cNvCxnSpPr/>
      </xdr:nvCxnSpPr>
      <xdr:spPr>
        <a:xfrm>
          <a:off x="1130300" y="611314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68597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100-000053000000}"/>
            </a:ext>
          </a:extLst>
        </xdr:cNvPr>
        <xdr:cNvSpPr txBox="1"/>
      </xdr:nvSpPr>
      <xdr:spPr>
        <a:xfrm>
          <a:off x="35820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34307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100-000054000000}"/>
            </a:ext>
          </a:extLst>
        </xdr:cNvPr>
        <xdr:cNvSpPr txBox="1"/>
      </xdr:nvSpPr>
      <xdr:spPr>
        <a:xfrm>
          <a:off x="2705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3827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100-000055000000}"/>
            </a:ext>
          </a:extLst>
        </xdr:cNvPr>
        <xdr:cNvSpPr txBox="1"/>
      </xdr:nvSpPr>
      <xdr:spPr>
        <a:xfrm>
          <a:off x="1816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150512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100-000056000000}"/>
            </a:ext>
          </a:extLst>
        </xdr:cNvPr>
        <xdr:cNvSpPr txBox="1"/>
      </xdr:nvSpPr>
      <xdr:spPr>
        <a:xfrm>
          <a:off x="92774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84472</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100-000057000000}"/>
            </a:ext>
          </a:extLst>
        </xdr:cNvPr>
        <xdr:cNvSpPr txBox="1"/>
      </xdr:nvSpPr>
      <xdr:spPr>
        <a:xfrm>
          <a:off x="3582044" y="59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61612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100-000058000000}"/>
            </a:ext>
          </a:extLst>
        </xdr:cNvPr>
        <xdr:cNvSpPr txBox="1"/>
      </xdr:nvSpPr>
      <xdr:spPr>
        <a:xfrm>
          <a:off x="2705744" y="589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31132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100-000059000000}"/>
            </a:ext>
          </a:extLst>
        </xdr:cNvPr>
        <xdr:cNvSpPr txBox="1"/>
      </xdr:nvSpPr>
      <xdr:spPr>
        <a:xfrm>
          <a:off x="1816744" y="586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8272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100-00005A000000}"/>
            </a:ext>
          </a:extLst>
        </xdr:cNvPr>
        <xdr:cNvSpPr txBox="1"/>
      </xdr:nvSpPr>
      <xdr:spPr>
        <a:xfrm>
          <a:off x="927744" y="583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00000000-0008-0000-0100-000070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1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138075</xdr:rowOff>
    </xdr:from>
    <xdr:to>
      <xdr:col>54</xdr:col>
      <xdr:colOff>189865</xdr:colOff>
      <xdr:row>41</xdr:row>
      <xdr:rowOff>127939</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flipV="1">
          <a:off x="10476865" y="5967375"/>
          <a:ext cx="0" cy="1190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131766</xdr:rowOff>
    </xdr:from>
    <xdr:ext cx="469744" cy="259045"/>
    <xdr:sp macro="" textlink="">
      <xdr:nvSpPr>
        <xdr:cNvPr id="115" name="【道路】&#10;一人当たり延長最小値テキスト">
          <a:extLst>
            <a:ext uri="{FF2B5EF4-FFF2-40B4-BE49-F238E27FC236}">
              <a16:creationId xmlns:a16="http://schemas.microsoft.com/office/drawing/2014/main" id="{00000000-0008-0000-0100-000073000000}"/>
            </a:ext>
          </a:extLst>
        </xdr:cNvPr>
        <xdr:cNvSpPr txBox="1"/>
      </xdr:nvSpPr>
      <xdr:spPr>
        <a:xfrm>
          <a:off x="10515600" y="7161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127939</xdr:rowOff>
    </xdr:from>
    <xdr:to>
      <xdr:col>55</xdr:col>
      <xdr:colOff>88900</xdr:colOff>
      <xdr:row>41</xdr:row>
      <xdr:rowOff>127939</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10388600" y="7157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84752</xdr:rowOff>
    </xdr:from>
    <xdr:ext cx="534377" cy="259045"/>
    <xdr:sp macro="" textlink="">
      <xdr:nvSpPr>
        <xdr:cNvPr id="117" name="【道路】&#10;一人当たり延長最大値テキスト">
          <a:extLst>
            <a:ext uri="{FF2B5EF4-FFF2-40B4-BE49-F238E27FC236}">
              <a16:creationId xmlns:a16="http://schemas.microsoft.com/office/drawing/2014/main" id="{00000000-0008-0000-0100-000075000000}"/>
            </a:ext>
          </a:extLst>
        </xdr:cNvPr>
        <xdr:cNvSpPr txBox="1"/>
      </xdr:nvSpPr>
      <xdr:spPr>
        <a:xfrm>
          <a:off x="10515600" y="574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138075</xdr:rowOff>
    </xdr:from>
    <xdr:to>
      <xdr:col>55</xdr:col>
      <xdr:colOff>88900</xdr:colOff>
      <xdr:row>34</xdr:row>
      <xdr:rowOff>138075</xdr:rowOff>
    </xdr:to>
    <xdr:cxnSp macro="">
      <xdr:nvCxnSpPr>
        <xdr:cNvPr id="118" name="直線コネクタ 117">
          <a:extLst>
            <a:ext uri="{FF2B5EF4-FFF2-40B4-BE49-F238E27FC236}">
              <a16:creationId xmlns:a16="http://schemas.microsoft.com/office/drawing/2014/main" id="{00000000-0008-0000-0100-000076000000}"/>
            </a:ext>
          </a:extLst>
        </xdr:cNvPr>
        <xdr:cNvCxnSpPr/>
      </xdr:nvCxnSpPr>
      <xdr:spPr>
        <a:xfrm>
          <a:off x="10388600" y="596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132033</xdr:rowOff>
    </xdr:from>
    <xdr:ext cx="469744" cy="259045"/>
    <xdr:sp macro="" textlink="">
      <xdr:nvSpPr>
        <xdr:cNvPr id="119" name="【道路】&#10;一人当たり延長平均値テキスト">
          <a:extLst>
            <a:ext uri="{FF2B5EF4-FFF2-40B4-BE49-F238E27FC236}">
              <a16:creationId xmlns:a16="http://schemas.microsoft.com/office/drawing/2014/main" id="{00000000-0008-0000-0100-000077000000}"/>
            </a:ext>
          </a:extLst>
        </xdr:cNvPr>
        <xdr:cNvSpPr txBox="1"/>
      </xdr:nvSpPr>
      <xdr:spPr>
        <a:xfrm>
          <a:off x="10515600" y="68185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153606</xdr:rowOff>
    </xdr:from>
    <xdr:to>
      <xdr:col>55</xdr:col>
      <xdr:colOff>50800</xdr:colOff>
      <xdr:row>40</xdr:row>
      <xdr:rowOff>83756</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10426700" y="6840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137605</xdr:rowOff>
    </xdr:from>
    <xdr:to>
      <xdr:col>50</xdr:col>
      <xdr:colOff>165100</xdr:colOff>
      <xdr:row>40</xdr:row>
      <xdr:rowOff>67755</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9588500" y="682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135699</xdr:rowOff>
    </xdr:from>
    <xdr:to>
      <xdr:col>46</xdr:col>
      <xdr:colOff>38100</xdr:colOff>
      <xdr:row>40</xdr:row>
      <xdr:rowOff>65849</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8699500" y="6822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151054</xdr:rowOff>
    </xdr:from>
    <xdr:to>
      <xdr:col>41</xdr:col>
      <xdr:colOff>101600</xdr:colOff>
      <xdr:row>40</xdr:row>
      <xdr:rowOff>81204</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7810500" y="6837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122174</xdr:rowOff>
    </xdr:from>
    <xdr:to>
      <xdr:col>36</xdr:col>
      <xdr:colOff>165100</xdr:colOff>
      <xdr:row>40</xdr:row>
      <xdr:rowOff>52324</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6921500" y="680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8103</xdr:rowOff>
    </xdr:from>
    <xdr:to>
      <xdr:col>55</xdr:col>
      <xdr:colOff>50800</xdr:colOff>
      <xdr:row>39</xdr:row>
      <xdr:rowOff>109703</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10426700" y="669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30980</xdr:rowOff>
    </xdr:from>
    <xdr:ext cx="534377" cy="259045"/>
    <xdr:sp macro="" textlink="">
      <xdr:nvSpPr>
        <xdr:cNvPr id="131" name="【道路】&#10;一人当たり延長該当値テキスト">
          <a:extLst>
            <a:ext uri="{FF2B5EF4-FFF2-40B4-BE49-F238E27FC236}">
              <a16:creationId xmlns:a16="http://schemas.microsoft.com/office/drawing/2014/main" id="{00000000-0008-0000-0100-000083000000}"/>
            </a:ext>
          </a:extLst>
        </xdr:cNvPr>
        <xdr:cNvSpPr txBox="1"/>
      </xdr:nvSpPr>
      <xdr:spPr>
        <a:xfrm>
          <a:off x="10515600" y="654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14580</xdr:rowOff>
    </xdr:from>
    <xdr:to>
      <xdr:col>50</xdr:col>
      <xdr:colOff>165100</xdr:colOff>
      <xdr:row>39</xdr:row>
      <xdr:rowOff>116180</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9588500" y="670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58903</xdr:rowOff>
    </xdr:from>
    <xdr:to>
      <xdr:col>55</xdr:col>
      <xdr:colOff>0</xdr:colOff>
      <xdr:row>39</xdr:row>
      <xdr:rowOff>65380</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9639300" y="6745453"/>
          <a:ext cx="838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21209</xdr:rowOff>
    </xdr:from>
    <xdr:to>
      <xdr:col>46</xdr:col>
      <xdr:colOff>38100</xdr:colOff>
      <xdr:row>39</xdr:row>
      <xdr:rowOff>122809</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8699500" y="670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65380</xdr:rowOff>
    </xdr:from>
    <xdr:to>
      <xdr:col>50</xdr:col>
      <xdr:colOff>114300</xdr:colOff>
      <xdr:row>39</xdr:row>
      <xdr:rowOff>72009</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8750300" y="6751930"/>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27610</xdr:rowOff>
    </xdr:from>
    <xdr:to>
      <xdr:col>41</xdr:col>
      <xdr:colOff>101600</xdr:colOff>
      <xdr:row>39</xdr:row>
      <xdr:rowOff>129210</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7810500" y="67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72009</xdr:rowOff>
    </xdr:from>
    <xdr:to>
      <xdr:col>45</xdr:col>
      <xdr:colOff>177800</xdr:colOff>
      <xdr:row>39</xdr:row>
      <xdr:rowOff>78410</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7861300" y="6758559"/>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32448</xdr:rowOff>
    </xdr:from>
    <xdr:to>
      <xdr:col>36</xdr:col>
      <xdr:colOff>165100</xdr:colOff>
      <xdr:row>39</xdr:row>
      <xdr:rowOff>134048</xdr:rowOff>
    </xdr:to>
    <xdr:sp macro="" textlink="">
      <xdr:nvSpPr>
        <xdr:cNvPr id="138" name="楕円 137">
          <a:extLst>
            <a:ext uri="{FF2B5EF4-FFF2-40B4-BE49-F238E27FC236}">
              <a16:creationId xmlns:a16="http://schemas.microsoft.com/office/drawing/2014/main" id="{00000000-0008-0000-0100-00008A000000}"/>
            </a:ext>
          </a:extLst>
        </xdr:cNvPr>
        <xdr:cNvSpPr/>
      </xdr:nvSpPr>
      <xdr:spPr>
        <a:xfrm>
          <a:off x="6921500" y="671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78410</xdr:rowOff>
    </xdr:from>
    <xdr:to>
      <xdr:col>41</xdr:col>
      <xdr:colOff>50800</xdr:colOff>
      <xdr:row>39</xdr:row>
      <xdr:rowOff>83248</xdr:rowOff>
    </xdr:to>
    <xdr:cxnSp macro="">
      <xdr:nvCxnSpPr>
        <xdr:cNvPr id="139" name="直線コネクタ 138">
          <a:extLst>
            <a:ext uri="{FF2B5EF4-FFF2-40B4-BE49-F238E27FC236}">
              <a16:creationId xmlns:a16="http://schemas.microsoft.com/office/drawing/2014/main" id="{00000000-0008-0000-0100-00008B000000}"/>
            </a:ext>
          </a:extLst>
        </xdr:cNvPr>
        <xdr:cNvCxnSpPr/>
      </xdr:nvCxnSpPr>
      <xdr:spPr>
        <a:xfrm flipV="1">
          <a:off x="6972300" y="6764960"/>
          <a:ext cx="889000" cy="4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58882</xdr:rowOff>
    </xdr:from>
    <xdr:ext cx="469744" cy="259045"/>
    <xdr:sp macro="" textlink="">
      <xdr:nvSpPr>
        <xdr:cNvPr id="140" name="n_1aveValue【道路】&#10;一人当たり延長">
          <a:extLst>
            <a:ext uri="{FF2B5EF4-FFF2-40B4-BE49-F238E27FC236}">
              <a16:creationId xmlns:a16="http://schemas.microsoft.com/office/drawing/2014/main" id="{00000000-0008-0000-0100-00008C000000}"/>
            </a:ext>
          </a:extLst>
        </xdr:cNvPr>
        <xdr:cNvSpPr txBox="1"/>
      </xdr:nvSpPr>
      <xdr:spPr>
        <a:xfrm>
          <a:off x="9391727" y="6916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56976</xdr:rowOff>
    </xdr:from>
    <xdr:ext cx="469744" cy="259045"/>
    <xdr:sp macro="" textlink="">
      <xdr:nvSpPr>
        <xdr:cNvPr id="141" name="n_2aveValue【道路】&#10;一人当たり延長">
          <a:extLst>
            <a:ext uri="{FF2B5EF4-FFF2-40B4-BE49-F238E27FC236}">
              <a16:creationId xmlns:a16="http://schemas.microsoft.com/office/drawing/2014/main" id="{00000000-0008-0000-0100-00008D000000}"/>
            </a:ext>
          </a:extLst>
        </xdr:cNvPr>
        <xdr:cNvSpPr txBox="1"/>
      </xdr:nvSpPr>
      <xdr:spPr>
        <a:xfrm>
          <a:off x="8515427" y="6914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72331</xdr:rowOff>
    </xdr:from>
    <xdr:ext cx="469744" cy="259045"/>
    <xdr:sp macro="" textlink="">
      <xdr:nvSpPr>
        <xdr:cNvPr id="142" name="n_3aveValue【道路】&#10;一人当たり延長">
          <a:extLst>
            <a:ext uri="{FF2B5EF4-FFF2-40B4-BE49-F238E27FC236}">
              <a16:creationId xmlns:a16="http://schemas.microsoft.com/office/drawing/2014/main" id="{00000000-0008-0000-0100-00008E000000}"/>
            </a:ext>
          </a:extLst>
        </xdr:cNvPr>
        <xdr:cNvSpPr txBox="1"/>
      </xdr:nvSpPr>
      <xdr:spPr>
        <a:xfrm>
          <a:off x="7626427" y="6930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43451</xdr:rowOff>
    </xdr:from>
    <xdr:ext cx="469744" cy="259045"/>
    <xdr:sp macro="" textlink="">
      <xdr:nvSpPr>
        <xdr:cNvPr id="143" name="n_4aveValue【道路】&#10;一人当たり延長">
          <a:extLst>
            <a:ext uri="{FF2B5EF4-FFF2-40B4-BE49-F238E27FC236}">
              <a16:creationId xmlns:a16="http://schemas.microsoft.com/office/drawing/2014/main" id="{00000000-0008-0000-0100-00008F000000}"/>
            </a:ext>
          </a:extLst>
        </xdr:cNvPr>
        <xdr:cNvSpPr txBox="1"/>
      </xdr:nvSpPr>
      <xdr:spPr>
        <a:xfrm>
          <a:off x="6737427" y="6901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132707</xdr:rowOff>
    </xdr:from>
    <xdr:ext cx="534377" cy="259045"/>
    <xdr:sp macro="" textlink="">
      <xdr:nvSpPr>
        <xdr:cNvPr id="144" name="n_1mainValue【道路】&#10;一人当たり延長">
          <a:extLst>
            <a:ext uri="{FF2B5EF4-FFF2-40B4-BE49-F238E27FC236}">
              <a16:creationId xmlns:a16="http://schemas.microsoft.com/office/drawing/2014/main" id="{00000000-0008-0000-0100-000090000000}"/>
            </a:ext>
          </a:extLst>
        </xdr:cNvPr>
        <xdr:cNvSpPr txBox="1"/>
      </xdr:nvSpPr>
      <xdr:spPr>
        <a:xfrm>
          <a:off x="9359411" y="647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139336</xdr:rowOff>
    </xdr:from>
    <xdr:ext cx="534377" cy="259045"/>
    <xdr:sp macro="" textlink="">
      <xdr:nvSpPr>
        <xdr:cNvPr id="145" name="n_2mainValue【道路】&#10;一人当たり延長">
          <a:extLst>
            <a:ext uri="{FF2B5EF4-FFF2-40B4-BE49-F238E27FC236}">
              <a16:creationId xmlns:a16="http://schemas.microsoft.com/office/drawing/2014/main" id="{00000000-0008-0000-0100-000091000000}"/>
            </a:ext>
          </a:extLst>
        </xdr:cNvPr>
        <xdr:cNvSpPr txBox="1"/>
      </xdr:nvSpPr>
      <xdr:spPr>
        <a:xfrm>
          <a:off x="8483111" y="6482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145737</xdr:rowOff>
    </xdr:from>
    <xdr:ext cx="534377" cy="259045"/>
    <xdr:sp macro="" textlink="">
      <xdr:nvSpPr>
        <xdr:cNvPr id="146" name="n_3mainValue【道路】&#10;一人当たり延長">
          <a:extLst>
            <a:ext uri="{FF2B5EF4-FFF2-40B4-BE49-F238E27FC236}">
              <a16:creationId xmlns:a16="http://schemas.microsoft.com/office/drawing/2014/main" id="{00000000-0008-0000-0100-000092000000}"/>
            </a:ext>
          </a:extLst>
        </xdr:cNvPr>
        <xdr:cNvSpPr txBox="1"/>
      </xdr:nvSpPr>
      <xdr:spPr>
        <a:xfrm>
          <a:off x="7594111" y="6489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150575</xdr:rowOff>
    </xdr:from>
    <xdr:ext cx="534377" cy="259045"/>
    <xdr:sp macro="" textlink="">
      <xdr:nvSpPr>
        <xdr:cNvPr id="147" name="n_4mainValue【道路】&#10;一人当たり延長">
          <a:extLst>
            <a:ext uri="{FF2B5EF4-FFF2-40B4-BE49-F238E27FC236}">
              <a16:creationId xmlns:a16="http://schemas.microsoft.com/office/drawing/2014/main" id="{00000000-0008-0000-0100-000093000000}"/>
            </a:ext>
          </a:extLst>
        </xdr:cNvPr>
        <xdr:cNvSpPr txBox="1"/>
      </xdr:nvSpPr>
      <xdr:spPr>
        <a:xfrm>
          <a:off x="6705111" y="649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56" name="正方形/長方形 155">
          <a:extLst>
            <a:ext uri="{FF2B5EF4-FFF2-40B4-BE49-F238E27FC236}">
              <a16:creationId xmlns:a16="http://schemas.microsoft.com/office/drawing/2014/main" id="{00000000-0008-0000-0100-00009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7" name="正方形/長方形 156">
          <a:extLst>
            <a:ext uri="{FF2B5EF4-FFF2-40B4-BE49-F238E27FC236}">
              <a16:creationId xmlns:a16="http://schemas.microsoft.com/office/drawing/2014/main" id="{00000000-0008-0000-0100-00009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8" name="正方形/長方形 157">
          <a:extLst>
            <a:ext uri="{FF2B5EF4-FFF2-40B4-BE49-F238E27FC236}">
              <a16:creationId xmlns:a16="http://schemas.microsoft.com/office/drawing/2014/main" id="{00000000-0008-0000-0100-00009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9" name="正方形/長方形 158">
          <a:extLst>
            <a:ext uri="{FF2B5EF4-FFF2-40B4-BE49-F238E27FC236}">
              <a16:creationId xmlns:a16="http://schemas.microsoft.com/office/drawing/2014/main" id="{00000000-0008-0000-0100-00009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0" name="正方形/長方形 159">
          <a:extLst>
            <a:ext uri="{FF2B5EF4-FFF2-40B4-BE49-F238E27FC236}">
              <a16:creationId xmlns:a16="http://schemas.microsoft.com/office/drawing/2014/main" id="{00000000-0008-0000-0100-0000A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1" name="正方形/長方形 160">
          <a:extLst>
            <a:ext uri="{FF2B5EF4-FFF2-40B4-BE49-F238E27FC236}">
              <a16:creationId xmlns:a16="http://schemas.microsoft.com/office/drawing/2014/main" id="{00000000-0008-0000-0100-0000A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2" name="正方形/長方形 161">
          <a:extLst>
            <a:ext uri="{FF2B5EF4-FFF2-40B4-BE49-F238E27FC236}">
              <a16:creationId xmlns:a16="http://schemas.microsoft.com/office/drawing/2014/main" id="{00000000-0008-0000-0100-0000A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3" name="正方形/長方形 162">
          <a:extLst>
            <a:ext uri="{FF2B5EF4-FFF2-40B4-BE49-F238E27FC236}">
              <a16:creationId xmlns:a16="http://schemas.microsoft.com/office/drawing/2014/main" id="{00000000-0008-0000-0100-0000A3000000}"/>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64" name="正方形/長方形 163">
          <a:extLst>
            <a:ext uri="{FF2B5EF4-FFF2-40B4-BE49-F238E27FC236}">
              <a16:creationId xmlns:a16="http://schemas.microsoft.com/office/drawing/2014/main" id="{00000000-0008-0000-0100-0000A4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5" name="正方形/長方形 164">
          <a:extLst>
            <a:ext uri="{FF2B5EF4-FFF2-40B4-BE49-F238E27FC236}">
              <a16:creationId xmlns:a16="http://schemas.microsoft.com/office/drawing/2014/main" id="{00000000-0008-0000-0100-0000A5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6" name="正方形/長方形 165">
          <a:extLst>
            <a:ext uri="{FF2B5EF4-FFF2-40B4-BE49-F238E27FC236}">
              <a16:creationId xmlns:a16="http://schemas.microsoft.com/office/drawing/2014/main" id="{00000000-0008-0000-0100-0000A6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7" name="正方形/長方形 166">
          <a:extLst>
            <a:ext uri="{FF2B5EF4-FFF2-40B4-BE49-F238E27FC236}">
              <a16:creationId xmlns:a16="http://schemas.microsoft.com/office/drawing/2014/main" id="{00000000-0008-0000-0100-0000A7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8" name="正方形/長方形 167">
          <a:extLst>
            <a:ext uri="{FF2B5EF4-FFF2-40B4-BE49-F238E27FC236}">
              <a16:creationId xmlns:a16="http://schemas.microsoft.com/office/drawing/2014/main" id="{00000000-0008-0000-0100-0000A8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9" name="正方形/長方形 168">
          <a:extLst>
            <a:ext uri="{FF2B5EF4-FFF2-40B4-BE49-F238E27FC236}">
              <a16:creationId xmlns:a16="http://schemas.microsoft.com/office/drawing/2014/main" id="{00000000-0008-0000-0100-0000A9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0" name="正方形/長方形 169">
          <a:extLst>
            <a:ext uri="{FF2B5EF4-FFF2-40B4-BE49-F238E27FC236}">
              <a16:creationId xmlns:a16="http://schemas.microsoft.com/office/drawing/2014/main" id="{00000000-0008-0000-0100-0000AA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1" name="正方形/長方形 170">
          <a:extLst>
            <a:ext uri="{FF2B5EF4-FFF2-40B4-BE49-F238E27FC236}">
              <a16:creationId xmlns:a16="http://schemas.microsoft.com/office/drawing/2014/main" id="{00000000-0008-0000-0100-0000AB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2" name="テキスト ボックス 171">
          <a:extLst>
            <a:ext uri="{FF2B5EF4-FFF2-40B4-BE49-F238E27FC236}">
              <a16:creationId xmlns:a16="http://schemas.microsoft.com/office/drawing/2014/main" id="{00000000-0008-0000-0100-0000AC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4" name="テキスト ボックス 173">
          <a:extLst>
            <a:ext uri="{FF2B5EF4-FFF2-40B4-BE49-F238E27FC236}">
              <a16:creationId xmlns:a16="http://schemas.microsoft.com/office/drawing/2014/main" id="{00000000-0008-0000-0100-0000AE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6" name="テキスト ボックス 175">
          <a:extLst>
            <a:ext uri="{FF2B5EF4-FFF2-40B4-BE49-F238E27FC236}">
              <a16:creationId xmlns:a16="http://schemas.microsoft.com/office/drawing/2014/main" id="{00000000-0008-0000-0100-0000B000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7" name="直線コネクタ 176">
          <a:extLst>
            <a:ext uri="{FF2B5EF4-FFF2-40B4-BE49-F238E27FC236}">
              <a16:creationId xmlns:a16="http://schemas.microsoft.com/office/drawing/2014/main" id="{00000000-0008-0000-0100-0000B100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8" name="テキスト ボックス 177">
          <a:extLst>
            <a:ext uri="{FF2B5EF4-FFF2-40B4-BE49-F238E27FC236}">
              <a16:creationId xmlns:a16="http://schemas.microsoft.com/office/drawing/2014/main" id="{00000000-0008-0000-0100-0000B200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79" name="直線コネクタ 178">
          <a:extLst>
            <a:ext uri="{FF2B5EF4-FFF2-40B4-BE49-F238E27FC236}">
              <a16:creationId xmlns:a16="http://schemas.microsoft.com/office/drawing/2014/main" id="{00000000-0008-0000-0100-0000B300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0" name="テキスト ボックス 179">
          <a:extLst>
            <a:ext uri="{FF2B5EF4-FFF2-40B4-BE49-F238E27FC236}">
              <a16:creationId xmlns:a16="http://schemas.microsoft.com/office/drawing/2014/main" id="{00000000-0008-0000-0100-0000B400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1" name="直線コネクタ 180">
          <a:extLst>
            <a:ext uri="{FF2B5EF4-FFF2-40B4-BE49-F238E27FC236}">
              <a16:creationId xmlns:a16="http://schemas.microsoft.com/office/drawing/2014/main" id="{00000000-0008-0000-0100-0000B500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2" name="テキスト ボックス 181">
          <a:extLst>
            <a:ext uri="{FF2B5EF4-FFF2-40B4-BE49-F238E27FC236}">
              <a16:creationId xmlns:a16="http://schemas.microsoft.com/office/drawing/2014/main" id="{00000000-0008-0000-0100-0000B600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3" name="直線コネクタ 182">
          <a:extLst>
            <a:ext uri="{FF2B5EF4-FFF2-40B4-BE49-F238E27FC236}">
              <a16:creationId xmlns:a16="http://schemas.microsoft.com/office/drawing/2014/main" id="{00000000-0008-0000-0100-0000B700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5" name="直線コネクタ 184">
          <a:extLst>
            <a:ext uri="{FF2B5EF4-FFF2-40B4-BE49-F238E27FC236}">
              <a16:creationId xmlns:a16="http://schemas.microsoft.com/office/drawing/2014/main" id="{00000000-0008-0000-0100-0000B900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7" name="直線コネクタ 186">
          <a:extLst>
            <a:ext uri="{FF2B5EF4-FFF2-40B4-BE49-F238E27FC236}">
              <a16:creationId xmlns:a16="http://schemas.microsoft.com/office/drawing/2014/main" id="{00000000-0008-0000-0100-0000BB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8" name="【公営住宅】&#10;有形固定資産減価償却率グラフ枠">
          <a:extLst>
            <a:ext uri="{FF2B5EF4-FFF2-40B4-BE49-F238E27FC236}">
              <a16:creationId xmlns:a16="http://schemas.microsoft.com/office/drawing/2014/main" id="{00000000-0008-0000-0100-0000BC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142602</xdr:rowOff>
    </xdr:from>
    <xdr:to>
      <xdr:col>24</xdr:col>
      <xdr:colOff>62865</xdr:colOff>
      <xdr:row>86</xdr:row>
      <xdr:rowOff>168729</xdr:rowOff>
    </xdr:to>
    <xdr:cxnSp macro="">
      <xdr:nvCxnSpPr>
        <xdr:cNvPr id="189" name="直線コネクタ 188">
          <a:extLst>
            <a:ext uri="{FF2B5EF4-FFF2-40B4-BE49-F238E27FC236}">
              <a16:creationId xmlns:a16="http://schemas.microsoft.com/office/drawing/2014/main" id="{00000000-0008-0000-0100-0000BD000000}"/>
            </a:ext>
          </a:extLst>
        </xdr:cNvPr>
        <xdr:cNvCxnSpPr/>
      </xdr:nvCxnSpPr>
      <xdr:spPr>
        <a:xfrm flipV="1">
          <a:off x="4634865" y="1334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0" name="【公営住宅】&#10;有形固定資産減価償却率最小値テキスト">
          <a:extLst>
            <a:ext uri="{FF2B5EF4-FFF2-40B4-BE49-F238E27FC236}">
              <a16:creationId xmlns:a16="http://schemas.microsoft.com/office/drawing/2014/main" id="{00000000-0008-0000-0100-0000BE00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1" name="直線コネクタ 190">
          <a:extLst>
            <a:ext uri="{FF2B5EF4-FFF2-40B4-BE49-F238E27FC236}">
              <a16:creationId xmlns:a16="http://schemas.microsoft.com/office/drawing/2014/main" id="{00000000-0008-0000-0100-0000BF00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89279</xdr:rowOff>
    </xdr:from>
    <xdr:ext cx="340478" cy="259045"/>
    <xdr:sp macro="" textlink="">
      <xdr:nvSpPr>
        <xdr:cNvPr id="192" name="【公営住宅】&#10;有形固定資産減価償却率最大値テキスト">
          <a:extLst>
            <a:ext uri="{FF2B5EF4-FFF2-40B4-BE49-F238E27FC236}">
              <a16:creationId xmlns:a16="http://schemas.microsoft.com/office/drawing/2014/main" id="{00000000-0008-0000-0100-0000C0000000}"/>
            </a:ext>
          </a:extLst>
        </xdr:cNvPr>
        <xdr:cNvSpPr txBox="1"/>
      </xdr:nvSpPr>
      <xdr:spPr>
        <a:xfrm>
          <a:off x="4673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142602</xdr:rowOff>
    </xdr:from>
    <xdr:to>
      <xdr:col>24</xdr:col>
      <xdr:colOff>152400</xdr:colOff>
      <xdr:row>77</xdr:row>
      <xdr:rowOff>142602</xdr:rowOff>
    </xdr:to>
    <xdr:cxnSp macro="">
      <xdr:nvCxnSpPr>
        <xdr:cNvPr id="193" name="直線コネクタ 192">
          <a:extLst>
            <a:ext uri="{FF2B5EF4-FFF2-40B4-BE49-F238E27FC236}">
              <a16:creationId xmlns:a16="http://schemas.microsoft.com/office/drawing/2014/main" id="{00000000-0008-0000-0100-0000C1000000}"/>
            </a:ext>
          </a:extLst>
        </xdr:cNvPr>
        <xdr:cNvCxnSpPr/>
      </xdr:nvCxnSpPr>
      <xdr:spPr>
        <a:xfrm>
          <a:off x="4546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17978</xdr:rowOff>
    </xdr:from>
    <xdr:ext cx="405111" cy="259045"/>
    <xdr:sp macro="" textlink="">
      <xdr:nvSpPr>
        <xdr:cNvPr id="194" name="【公営住宅】&#10;有形固定資産減価償却率平均値テキスト">
          <a:extLst>
            <a:ext uri="{FF2B5EF4-FFF2-40B4-BE49-F238E27FC236}">
              <a16:creationId xmlns:a16="http://schemas.microsoft.com/office/drawing/2014/main" id="{00000000-0008-0000-0100-0000C2000000}"/>
            </a:ext>
          </a:extLst>
        </xdr:cNvPr>
        <xdr:cNvSpPr txBox="1"/>
      </xdr:nvSpPr>
      <xdr:spPr>
        <a:xfrm>
          <a:off x="4673600" y="14248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39551</xdr:rowOff>
    </xdr:from>
    <xdr:to>
      <xdr:col>24</xdr:col>
      <xdr:colOff>114300</xdr:colOff>
      <xdr:row>83</xdr:row>
      <xdr:rowOff>141151</xdr:rowOff>
    </xdr:to>
    <xdr:sp macro="" textlink="">
      <xdr:nvSpPr>
        <xdr:cNvPr id="195" name="フローチャート: 判断 194">
          <a:extLst>
            <a:ext uri="{FF2B5EF4-FFF2-40B4-BE49-F238E27FC236}">
              <a16:creationId xmlns:a16="http://schemas.microsoft.com/office/drawing/2014/main" id="{00000000-0008-0000-0100-0000C3000000}"/>
            </a:ext>
          </a:extLst>
        </xdr:cNvPr>
        <xdr:cNvSpPr/>
      </xdr:nvSpPr>
      <xdr:spPr>
        <a:xfrm>
          <a:off x="4584700" y="1426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44450</xdr:rowOff>
    </xdr:from>
    <xdr:to>
      <xdr:col>20</xdr:col>
      <xdr:colOff>38100</xdr:colOff>
      <xdr:row>83</xdr:row>
      <xdr:rowOff>146050</xdr:rowOff>
    </xdr:to>
    <xdr:sp macro="" textlink="">
      <xdr:nvSpPr>
        <xdr:cNvPr id="196" name="フローチャート: 判断 195">
          <a:extLst>
            <a:ext uri="{FF2B5EF4-FFF2-40B4-BE49-F238E27FC236}">
              <a16:creationId xmlns:a16="http://schemas.microsoft.com/office/drawing/2014/main" id="{00000000-0008-0000-0100-0000C4000000}"/>
            </a:ext>
          </a:extLst>
        </xdr:cNvPr>
        <xdr:cNvSpPr/>
      </xdr:nvSpPr>
      <xdr:spPr>
        <a:xfrm>
          <a:off x="3746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36286</xdr:rowOff>
    </xdr:from>
    <xdr:to>
      <xdr:col>15</xdr:col>
      <xdr:colOff>101600</xdr:colOff>
      <xdr:row>83</xdr:row>
      <xdr:rowOff>137886</xdr:rowOff>
    </xdr:to>
    <xdr:sp macro="" textlink="">
      <xdr:nvSpPr>
        <xdr:cNvPr id="197" name="フローチャート: 判断 196">
          <a:extLst>
            <a:ext uri="{FF2B5EF4-FFF2-40B4-BE49-F238E27FC236}">
              <a16:creationId xmlns:a16="http://schemas.microsoft.com/office/drawing/2014/main" id="{00000000-0008-0000-0100-0000C5000000}"/>
            </a:ext>
          </a:extLst>
        </xdr:cNvPr>
        <xdr:cNvSpPr/>
      </xdr:nvSpPr>
      <xdr:spPr>
        <a:xfrm>
          <a:off x="2857500" y="142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135889</xdr:rowOff>
    </xdr:from>
    <xdr:to>
      <xdr:col>10</xdr:col>
      <xdr:colOff>165100</xdr:colOff>
      <xdr:row>83</xdr:row>
      <xdr:rowOff>66039</xdr:rowOff>
    </xdr:to>
    <xdr:sp macro="" textlink="">
      <xdr:nvSpPr>
        <xdr:cNvPr id="198" name="フローチャート: 判断 197">
          <a:extLst>
            <a:ext uri="{FF2B5EF4-FFF2-40B4-BE49-F238E27FC236}">
              <a16:creationId xmlns:a16="http://schemas.microsoft.com/office/drawing/2014/main" id="{00000000-0008-0000-0100-0000C6000000}"/>
            </a:ext>
          </a:extLst>
        </xdr:cNvPr>
        <xdr:cNvSpPr/>
      </xdr:nvSpPr>
      <xdr:spPr>
        <a:xfrm>
          <a:off x="1968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11793</xdr:rowOff>
    </xdr:from>
    <xdr:to>
      <xdr:col>6</xdr:col>
      <xdr:colOff>38100</xdr:colOff>
      <xdr:row>83</xdr:row>
      <xdr:rowOff>113393</xdr:rowOff>
    </xdr:to>
    <xdr:sp macro="" textlink="">
      <xdr:nvSpPr>
        <xdr:cNvPr id="199" name="フローチャート: 判断 198">
          <a:extLst>
            <a:ext uri="{FF2B5EF4-FFF2-40B4-BE49-F238E27FC236}">
              <a16:creationId xmlns:a16="http://schemas.microsoft.com/office/drawing/2014/main" id="{00000000-0008-0000-0100-0000C7000000}"/>
            </a:ext>
          </a:extLst>
        </xdr:cNvPr>
        <xdr:cNvSpPr/>
      </xdr:nvSpPr>
      <xdr:spPr>
        <a:xfrm>
          <a:off x="1079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00000000-0008-0000-0100-0000C8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100-0000C9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00000000-0008-0000-0100-0000CA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00000000-0008-0000-0100-0000CB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00000000-0008-0000-0100-0000CC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95069</xdr:rowOff>
    </xdr:from>
    <xdr:to>
      <xdr:col>24</xdr:col>
      <xdr:colOff>114300</xdr:colOff>
      <xdr:row>83</xdr:row>
      <xdr:rowOff>25219</xdr:rowOff>
    </xdr:to>
    <xdr:sp macro="" textlink="">
      <xdr:nvSpPr>
        <xdr:cNvPr id="205" name="楕円 204">
          <a:extLst>
            <a:ext uri="{FF2B5EF4-FFF2-40B4-BE49-F238E27FC236}">
              <a16:creationId xmlns:a16="http://schemas.microsoft.com/office/drawing/2014/main" id="{00000000-0008-0000-0100-0000CD000000}"/>
            </a:ext>
          </a:extLst>
        </xdr:cNvPr>
        <xdr:cNvSpPr/>
      </xdr:nvSpPr>
      <xdr:spPr>
        <a:xfrm>
          <a:off x="4584700" y="1415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117946</xdr:rowOff>
    </xdr:from>
    <xdr:ext cx="405111" cy="259045"/>
    <xdr:sp macro="" textlink="">
      <xdr:nvSpPr>
        <xdr:cNvPr id="206" name="【公営住宅】&#10;有形固定資産減価償却率該当値テキスト">
          <a:extLst>
            <a:ext uri="{FF2B5EF4-FFF2-40B4-BE49-F238E27FC236}">
              <a16:creationId xmlns:a16="http://schemas.microsoft.com/office/drawing/2014/main" id="{00000000-0008-0000-0100-0000CE000000}"/>
            </a:ext>
          </a:extLst>
        </xdr:cNvPr>
        <xdr:cNvSpPr txBox="1"/>
      </xdr:nvSpPr>
      <xdr:spPr>
        <a:xfrm>
          <a:off x="4673600" y="14005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57513</xdr:rowOff>
    </xdr:from>
    <xdr:to>
      <xdr:col>20</xdr:col>
      <xdr:colOff>38100</xdr:colOff>
      <xdr:row>82</xdr:row>
      <xdr:rowOff>159113</xdr:rowOff>
    </xdr:to>
    <xdr:sp macro="" textlink="">
      <xdr:nvSpPr>
        <xdr:cNvPr id="207" name="楕円 206">
          <a:extLst>
            <a:ext uri="{FF2B5EF4-FFF2-40B4-BE49-F238E27FC236}">
              <a16:creationId xmlns:a16="http://schemas.microsoft.com/office/drawing/2014/main" id="{00000000-0008-0000-0100-0000CF000000}"/>
            </a:ext>
          </a:extLst>
        </xdr:cNvPr>
        <xdr:cNvSpPr/>
      </xdr:nvSpPr>
      <xdr:spPr>
        <a:xfrm>
          <a:off x="3746500" y="1411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108313</xdr:rowOff>
    </xdr:from>
    <xdr:to>
      <xdr:col>24</xdr:col>
      <xdr:colOff>63500</xdr:colOff>
      <xdr:row>82</xdr:row>
      <xdr:rowOff>145869</xdr:rowOff>
    </xdr:to>
    <xdr:cxnSp macro="">
      <xdr:nvCxnSpPr>
        <xdr:cNvPr id="208" name="直線コネクタ 207">
          <a:extLst>
            <a:ext uri="{FF2B5EF4-FFF2-40B4-BE49-F238E27FC236}">
              <a16:creationId xmlns:a16="http://schemas.microsoft.com/office/drawing/2014/main" id="{00000000-0008-0000-0100-0000D0000000}"/>
            </a:ext>
          </a:extLst>
        </xdr:cNvPr>
        <xdr:cNvCxnSpPr/>
      </xdr:nvCxnSpPr>
      <xdr:spPr>
        <a:xfrm>
          <a:off x="3797300" y="14167213"/>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16692</xdr:rowOff>
    </xdr:from>
    <xdr:to>
      <xdr:col>15</xdr:col>
      <xdr:colOff>101600</xdr:colOff>
      <xdr:row>82</xdr:row>
      <xdr:rowOff>118292</xdr:rowOff>
    </xdr:to>
    <xdr:sp macro="" textlink="">
      <xdr:nvSpPr>
        <xdr:cNvPr id="209" name="楕円 208">
          <a:extLst>
            <a:ext uri="{FF2B5EF4-FFF2-40B4-BE49-F238E27FC236}">
              <a16:creationId xmlns:a16="http://schemas.microsoft.com/office/drawing/2014/main" id="{00000000-0008-0000-0100-0000D1000000}"/>
            </a:ext>
          </a:extLst>
        </xdr:cNvPr>
        <xdr:cNvSpPr/>
      </xdr:nvSpPr>
      <xdr:spPr>
        <a:xfrm>
          <a:off x="2857500" y="1407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67492</xdr:rowOff>
    </xdr:from>
    <xdr:to>
      <xdr:col>19</xdr:col>
      <xdr:colOff>177800</xdr:colOff>
      <xdr:row>82</xdr:row>
      <xdr:rowOff>108313</xdr:rowOff>
    </xdr:to>
    <xdr:cxnSp macro="">
      <xdr:nvCxnSpPr>
        <xdr:cNvPr id="210" name="直線コネクタ 209">
          <a:extLst>
            <a:ext uri="{FF2B5EF4-FFF2-40B4-BE49-F238E27FC236}">
              <a16:creationId xmlns:a16="http://schemas.microsoft.com/office/drawing/2014/main" id="{00000000-0008-0000-0100-0000D2000000}"/>
            </a:ext>
          </a:extLst>
        </xdr:cNvPr>
        <xdr:cNvCxnSpPr/>
      </xdr:nvCxnSpPr>
      <xdr:spPr>
        <a:xfrm>
          <a:off x="2908300" y="14126392"/>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155484</xdr:rowOff>
    </xdr:from>
    <xdr:to>
      <xdr:col>10</xdr:col>
      <xdr:colOff>165100</xdr:colOff>
      <xdr:row>82</xdr:row>
      <xdr:rowOff>85634</xdr:rowOff>
    </xdr:to>
    <xdr:sp macro="" textlink="">
      <xdr:nvSpPr>
        <xdr:cNvPr id="211" name="楕円 210">
          <a:extLst>
            <a:ext uri="{FF2B5EF4-FFF2-40B4-BE49-F238E27FC236}">
              <a16:creationId xmlns:a16="http://schemas.microsoft.com/office/drawing/2014/main" id="{00000000-0008-0000-0100-0000D3000000}"/>
            </a:ext>
          </a:extLst>
        </xdr:cNvPr>
        <xdr:cNvSpPr/>
      </xdr:nvSpPr>
      <xdr:spPr>
        <a:xfrm>
          <a:off x="1968500" y="1404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34834</xdr:rowOff>
    </xdr:from>
    <xdr:to>
      <xdr:col>15</xdr:col>
      <xdr:colOff>50800</xdr:colOff>
      <xdr:row>82</xdr:row>
      <xdr:rowOff>67492</xdr:rowOff>
    </xdr:to>
    <xdr:cxnSp macro="">
      <xdr:nvCxnSpPr>
        <xdr:cNvPr id="212" name="直線コネクタ 211">
          <a:extLst>
            <a:ext uri="{FF2B5EF4-FFF2-40B4-BE49-F238E27FC236}">
              <a16:creationId xmlns:a16="http://schemas.microsoft.com/office/drawing/2014/main" id="{00000000-0008-0000-0100-0000D4000000}"/>
            </a:ext>
          </a:extLst>
        </xdr:cNvPr>
        <xdr:cNvCxnSpPr/>
      </xdr:nvCxnSpPr>
      <xdr:spPr>
        <a:xfrm>
          <a:off x="2019300" y="1409373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134257</xdr:rowOff>
    </xdr:from>
    <xdr:to>
      <xdr:col>6</xdr:col>
      <xdr:colOff>38100</xdr:colOff>
      <xdr:row>82</xdr:row>
      <xdr:rowOff>64407</xdr:rowOff>
    </xdr:to>
    <xdr:sp macro="" textlink="">
      <xdr:nvSpPr>
        <xdr:cNvPr id="213" name="楕円 212">
          <a:extLst>
            <a:ext uri="{FF2B5EF4-FFF2-40B4-BE49-F238E27FC236}">
              <a16:creationId xmlns:a16="http://schemas.microsoft.com/office/drawing/2014/main" id="{00000000-0008-0000-0100-0000D5000000}"/>
            </a:ext>
          </a:extLst>
        </xdr:cNvPr>
        <xdr:cNvSpPr/>
      </xdr:nvSpPr>
      <xdr:spPr>
        <a:xfrm>
          <a:off x="1079500" y="1402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13607</xdr:rowOff>
    </xdr:from>
    <xdr:to>
      <xdr:col>10</xdr:col>
      <xdr:colOff>114300</xdr:colOff>
      <xdr:row>82</xdr:row>
      <xdr:rowOff>34834</xdr:rowOff>
    </xdr:to>
    <xdr:cxnSp macro="">
      <xdr:nvCxnSpPr>
        <xdr:cNvPr id="214" name="直線コネクタ 213">
          <a:extLst>
            <a:ext uri="{FF2B5EF4-FFF2-40B4-BE49-F238E27FC236}">
              <a16:creationId xmlns:a16="http://schemas.microsoft.com/office/drawing/2014/main" id="{00000000-0008-0000-0100-0000D6000000}"/>
            </a:ext>
          </a:extLst>
        </xdr:cNvPr>
        <xdr:cNvCxnSpPr/>
      </xdr:nvCxnSpPr>
      <xdr:spPr>
        <a:xfrm>
          <a:off x="1130300" y="14072507"/>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137177</xdr:rowOff>
    </xdr:from>
    <xdr:ext cx="405111" cy="259045"/>
    <xdr:sp macro="" textlink="">
      <xdr:nvSpPr>
        <xdr:cNvPr id="215" name="n_1aveValue【公営住宅】&#10;有形固定資産減価償却率">
          <a:extLst>
            <a:ext uri="{FF2B5EF4-FFF2-40B4-BE49-F238E27FC236}">
              <a16:creationId xmlns:a16="http://schemas.microsoft.com/office/drawing/2014/main" id="{00000000-0008-0000-0100-0000D7000000}"/>
            </a:ext>
          </a:extLst>
        </xdr:cNvPr>
        <xdr:cNvSpPr txBox="1"/>
      </xdr:nvSpPr>
      <xdr:spPr>
        <a:xfrm>
          <a:off x="35820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129013</xdr:rowOff>
    </xdr:from>
    <xdr:ext cx="405111" cy="259045"/>
    <xdr:sp macro="" textlink="">
      <xdr:nvSpPr>
        <xdr:cNvPr id="216" name="n_2aveValue【公営住宅】&#10;有形固定資産減価償却率">
          <a:extLst>
            <a:ext uri="{FF2B5EF4-FFF2-40B4-BE49-F238E27FC236}">
              <a16:creationId xmlns:a16="http://schemas.microsoft.com/office/drawing/2014/main" id="{00000000-0008-0000-0100-0000D8000000}"/>
            </a:ext>
          </a:extLst>
        </xdr:cNvPr>
        <xdr:cNvSpPr txBox="1"/>
      </xdr:nvSpPr>
      <xdr:spPr>
        <a:xfrm>
          <a:off x="2705744" y="1435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57166</xdr:rowOff>
    </xdr:from>
    <xdr:ext cx="405111" cy="259045"/>
    <xdr:sp macro="" textlink="">
      <xdr:nvSpPr>
        <xdr:cNvPr id="217" name="n_3aveValue【公営住宅】&#10;有形固定資産減価償却率">
          <a:extLst>
            <a:ext uri="{FF2B5EF4-FFF2-40B4-BE49-F238E27FC236}">
              <a16:creationId xmlns:a16="http://schemas.microsoft.com/office/drawing/2014/main" id="{00000000-0008-0000-0100-0000D9000000}"/>
            </a:ext>
          </a:extLst>
        </xdr:cNvPr>
        <xdr:cNvSpPr txBox="1"/>
      </xdr:nvSpPr>
      <xdr:spPr>
        <a:xfrm>
          <a:off x="1816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104520</xdr:rowOff>
    </xdr:from>
    <xdr:ext cx="405111" cy="259045"/>
    <xdr:sp macro="" textlink="">
      <xdr:nvSpPr>
        <xdr:cNvPr id="218" name="n_4aveValue【公営住宅】&#10;有形固定資産減価償却率">
          <a:extLst>
            <a:ext uri="{FF2B5EF4-FFF2-40B4-BE49-F238E27FC236}">
              <a16:creationId xmlns:a16="http://schemas.microsoft.com/office/drawing/2014/main" id="{00000000-0008-0000-0100-0000DA000000}"/>
            </a:ext>
          </a:extLst>
        </xdr:cNvPr>
        <xdr:cNvSpPr txBox="1"/>
      </xdr:nvSpPr>
      <xdr:spPr>
        <a:xfrm>
          <a:off x="927744" y="1433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4190</xdr:rowOff>
    </xdr:from>
    <xdr:ext cx="405111" cy="259045"/>
    <xdr:sp macro="" textlink="">
      <xdr:nvSpPr>
        <xdr:cNvPr id="219" name="n_1mainValue【公営住宅】&#10;有形固定資産減価償却率">
          <a:extLst>
            <a:ext uri="{FF2B5EF4-FFF2-40B4-BE49-F238E27FC236}">
              <a16:creationId xmlns:a16="http://schemas.microsoft.com/office/drawing/2014/main" id="{00000000-0008-0000-0100-0000DB000000}"/>
            </a:ext>
          </a:extLst>
        </xdr:cNvPr>
        <xdr:cNvSpPr txBox="1"/>
      </xdr:nvSpPr>
      <xdr:spPr>
        <a:xfrm>
          <a:off x="3582044" y="1389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134819</xdr:rowOff>
    </xdr:from>
    <xdr:ext cx="405111" cy="259045"/>
    <xdr:sp macro="" textlink="">
      <xdr:nvSpPr>
        <xdr:cNvPr id="220" name="n_2mainValue【公営住宅】&#10;有形固定資産減価償却率">
          <a:extLst>
            <a:ext uri="{FF2B5EF4-FFF2-40B4-BE49-F238E27FC236}">
              <a16:creationId xmlns:a16="http://schemas.microsoft.com/office/drawing/2014/main" id="{00000000-0008-0000-0100-0000DC000000}"/>
            </a:ext>
          </a:extLst>
        </xdr:cNvPr>
        <xdr:cNvSpPr txBox="1"/>
      </xdr:nvSpPr>
      <xdr:spPr>
        <a:xfrm>
          <a:off x="2705744" y="13850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102161</xdr:rowOff>
    </xdr:from>
    <xdr:ext cx="405111" cy="259045"/>
    <xdr:sp macro="" textlink="">
      <xdr:nvSpPr>
        <xdr:cNvPr id="221" name="n_3mainValue【公営住宅】&#10;有形固定資産減価償却率">
          <a:extLst>
            <a:ext uri="{FF2B5EF4-FFF2-40B4-BE49-F238E27FC236}">
              <a16:creationId xmlns:a16="http://schemas.microsoft.com/office/drawing/2014/main" id="{00000000-0008-0000-0100-0000DD000000}"/>
            </a:ext>
          </a:extLst>
        </xdr:cNvPr>
        <xdr:cNvSpPr txBox="1"/>
      </xdr:nvSpPr>
      <xdr:spPr>
        <a:xfrm>
          <a:off x="1816744" y="1381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80934</xdr:rowOff>
    </xdr:from>
    <xdr:ext cx="405111" cy="259045"/>
    <xdr:sp macro="" textlink="">
      <xdr:nvSpPr>
        <xdr:cNvPr id="222" name="n_4mainValue【公営住宅】&#10;有形固定資産減価償却率">
          <a:extLst>
            <a:ext uri="{FF2B5EF4-FFF2-40B4-BE49-F238E27FC236}">
              <a16:creationId xmlns:a16="http://schemas.microsoft.com/office/drawing/2014/main" id="{00000000-0008-0000-0100-0000DE000000}"/>
            </a:ext>
          </a:extLst>
        </xdr:cNvPr>
        <xdr:cNvSpPr txBox="1"/>
      </xdr:nvSpPr>
      <xdr:spPr>
        <a:xfrm>
          <a:off x="927744" y="1379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3" name="正方形/長方形 222">
          <a:extLst>
            <a:ext uri="{FF2B5EF4-FFF2-40B4-BE49-F238E27FC236}">
              <a16:creationId xmlns:a16="http://schemas.microsoft.com/office/drawing/2014/main" id="{00000000-0008-0000-0100-0000DF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4" name="正方形/長方形 223">
          <a:extLst>
            <a:ext uri="{FF2B5EF4-FFF2-40B4-BE49-F238E27FC236}">
              <a16:creationId xmlns:a16="http://schemas.microsoft.com/office/drawing/2014/main" id="{00000000-0008-0000-0100-0000E0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5" name="正方形/長方形 224">
          <a:extLst>
            <a:ext uri="{FF2B5EF4-FFF2-40B4-BE49-F238E27FC236}">
              <a16:creationId xmlns:a16="http://schemas.microsoft.com/office/drawing/2014/main" id="{00000000-0008-0000-0100-0000E1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6" name="正方形/長方形 225">
          <a:extLst>
            <a:ext uri="{FF2B5EF4-FFF2-40B4-BE49-F238E27FC236}">
              <a16:creationId xmlns:a16="http://schemas.microsoft.com/office/drawing/2014/main" id="{00000000-0008-0000-0100-0000E2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7" name="正方形/長方形 226">
          <a:extLst>
            <a:ext uri="{FF2B5EF4-FFF2-40B4-BE49-F238E27FC236}">
              <a16:creationId xmlns:a16="http://schemas.microsoft.com/office/drawing/2014/main" id="{00000000-0008-0000-0100-0000E3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8" name="正方形/長方形 227">
          <a:extLst>
            <a:ext uri="{FF2B5EF4-FFF2-40B4-BE49-F238E27FC236}">
              <a16:creationId xmlns:a16="http://schemas.microsoft.com/office/drawing/2014/main" id="{00000000-0008-0000-0100-0000E4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9" name="正方形/長方形 228">
          <a:extLst>
            <a:ext uri="{FF2B5EF4-FFF2-40B4-BE49-F238E27FC236}">
              <a16:creationId xmlns:a16="http://schemas.microsoft.com/office/drawing/2014/main" id="{00000000-0008-0000-0100-0000E5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0" name="正方形/長方形 229">
          <a:extLst>
            <a:ext uri="{FF2B5EF4-FFF2-40B4-BE49-F238E27FC236}">
              <a16:creationId xmlns:a16="http://schemas.microsoft.com/office/drawing/2014/main" id="{00000000-0008-0000-0100-0000E6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1" name="テキスト ボックス 230">
          <a:extLst>
            <a:ext uri="{FF2B5EF4-FFF2-40B4-BE49-F238E27FC236}">
              <a16:creationId xmlns:a16="http://schemas.microsoft.com/office/drawing/2014/main" id="{00000000-0008-0000-0100-0000E7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3" name="直線コネクタ 232">
          <a:extLst>
            <a:ext uri="{FF2B5EF4-FFF2-40B4-BE49-F238E27FC236}">
              <a16:creationId xmlns:a16="http://schemas.microsoft.com/office/drawing/2014/main" id="{00000000-0008-0000-0100-0000E900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4" name="テキスト ボックス 233">
          <a:extLst>
            <a:ext uri="{FF2B5EF4-FFF2-40B4-BE49-F238E27FC236}">
              <a16:creationId xmlns:a16="http://schemas.microsoft.com/office/drawing/2014/main" id="{00000000-0008-0000-0100-0000EA00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5" name="直線コネクタ 234">
          <a:extLst>
            <a:ext uri="{FF2B5EF4-FFF2-40B4-BE49-F238E27FC236}">
              <a16:creationId xmlns:a16="http://schemas.microsoft.com/office/drawing/2014/main" id="{00000000-0008-0000-0100-0000EB00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6" name="テキスト ボックス 235">
          <a:extLst>
            <a:ext uri="{FF2B5EF4-FFF2-40B4-BE49-F238E27FC236}">
              <a16:creationId xmlns:a16="http://schemas.microsoft.com/office/drawing/2014/main" id="{00000000-0008-0000-0100-0000EC00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7" name="直線コネクタ 236">
          <a:extLst>
            <a:ext uri="{FF2B5EF4-FFF2-40B4-BE49-F238E27FC236}">
              <a16:creationId xmlns:a16="http://schemas.microsoft.com/office/drawing/2014/main" id="{00000000-0008-0000-0100-0000ED00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8" name="テキスト ボックス 237">
          <a:extLst>
            <a:ext uri="{FF2B5EF4-FFF2-40B4-BE49-F238E27FC236}">
              <a16:creationId xmlns:a16="http://schemas.microsoft.com/office/drawing/2014/main" id="{00000000-0008-0000-0100-0000EE00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39" name="直線コネクタ 238">
          <a:extLst>
            <a:ext uri="{FF2B5EF4-FFF2-40B4-BE49-F238E27FC236}">
              <a16:creationId xmlns:a16="http://schemas.microsoft.com/office/drawing/2014/main" id="{00000000-0008-0000-0100-0000EF00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40" name="テキスト ボックス 239">
          <a:extLst>
            <a:ext uri="{FF2B5EF4-FFF2-40B4-BE49-F238E27FC236}">
              <a16:creationId xmlns:a16="http://schemas.microsoft.com/office/drawing/2014/main" id="{00000000-0008-0000-0100-0000F000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1" name="直線コネクタ 240">
          <a:extLst>
            <a:ext uri="{FF2B5EF4-FFF2-40B4-BE49-F238E27FC236}">
              <a16:creationId xmlns:a16="http://schemas.microsoft.com/office/drawing/2014/main" id="{00000000-0008-0000-0100-0000F1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3" name="【公営住宅】&#10;一人当たり面積グラフ枠">
          <a:extLst>
            <a:ext uri="{FF2B5EF4-FFF2-40B4-BE49-F238E27FC236}">
              <a16:creationId xmlns:a16="http://schemas.microsoft.com/office/drawing/2014/main" id="{00000000-0008-0000-0100-0000F3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154457</xdr:rowOff>
    </xdr:from>
    <xdr:to>
      <xdr:col>54</xdr:col>
      <xdr:colOff>189865</xdr:colOff>
      <xdr:row>86</xdr:row>
      <xdr:rowOff>35128</xdr:rowOff>
    </xdr:to>
    <xdr:cxnSp macro="">
      <xdr:nvCxnSpPr>
        <xdr:cNvPr id="244" name="直線コネクタ 243">
          <a:extLst>
            <a:ext uri="{FF2B5EF4-FFF2-40B4-BE49-F238E27FC236}">
              <a16:creationId xmlns:a16="http://schemas.microsoft.com/office/drawing/2014/main" id="{00000000-0008-0000-0100-0000F4000000}"/>
            </a:ext>
          </a:extLst>
        </xdr:cNvPr>
        <xdr:cNvCxnSpPr/>
      </xdr:nvCxnSpPr>
      <xdr:spPr>
        <a:xfrm flipV="1">
          <a:off x="10476865" y="13527557"/>
          <a:ext cx="0" cy="125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245" name="【公営住宅】&#10;一人当たり面積最小値テキスト">
          <a:extLst>
            <a:ext uri="{FF2B5EF4-FFF2-40B4-BE49-F238E27FC236}">
              <a16:creationId xmlns:a16="http://schemas.microsoft.com/office/drawing/2014/main" id="{00000000-0008-0000-0100-0000F5000000}"/>
            </a:ext>
          </a:extLst>
        </xdr:cNvPr>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246" name="直線コネクタ 245">
          <a:extLst>
            <a:ext uri="{FF2B5EF4-FFF2-40B4-BE49-F238E27FC236}">
              <a16:creationId xmlns:a16="http://schemas.microsoft.com/office/drawing/2014/main" id="{00000000-0008-0000-0100-0000F6000000}"/>
            </a:ext>
          </a:extLst>
        </xdr:cNvPr>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101134</xdr:rowOff>
    </xdr:from>
    <xdr:ext cx="469744" cy="259045"/>
    <xdr:sp macro="" textlink="">
      <xdr:nvSpPr>
        <xdr:cNvPr id="247" name="【公営住宅】&#10;一人当たり面積最大値テキスト">
          <a:extLst>
            <a:ext uri="{FF2B5EF4-FFF2-40B4-BE49-F238E27FC236}">
              <a16:creationId xmlns:a16="http://schemas.microsoft.com/office/drawing/2014/main" id="{00000000-0008-0000-0100-0000F7000000}"/>
            </a:ext>
          </a:extLst>
        </xdr:cNvPr>
        <xdr:cNvSpPr txBox="1"/>
      </xdr:nvSpPr>
      <xdr:spPr>
        <a:xfrm>
          <a:off x="10515600" y="13302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154457</xdr:rowOff>
    </xdr:from>
    <xdr:to>
      <xdr:col>55</xdr:col>
      <xdr:colOff>88900</xdr:colOff>
      <xdr:row>78</xdr:row>
      <xdr:rowOff>154457</xdr:rowOff>
    </xdr:to>
    <xdr:cxnSp macro="">
      <xdr:nvCxnSpPr>
        <xdr:cNvPr id="248" name="直線コネクタ 247">
          <a:extLst>
            <a:ext uri="{FF2B5EF4-FFF2-40B4-BE49-F238E27FC236}">
              <a16:creationId xmlns:a16="http://schemas.microsoft.com/office/drawing/2014/main" id="{00000000-0008-0000-0100-0000F8000000}"/>
            </a:ext>
          </a:extLst>
        </xdr:cNvPr>
        <xdr:cNvCxnSpPr/>
      </xdr:nvCxnSpPr>
      <xdr:spPr>
        <a:xfrm>
          <a:off x="10388600" y="13527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55669</xdr:rowOff>
    </xdr:from>
    <xdr:ext cx="469744" cy="259045"/>
    <xdr:sp macro="" textlink="">
      <xdr:nvSpPr>
        <xdr:cNvPr id="249" name="【公営住宅】&#10;一人当たり面積平均値テキスト">
          <a:extLst>
            <a:ext uri="{FF2B5EF4-FFF2-40B4-BE49-F238E27FC236}">
              <a16:creationId xmlns:a16="http://schemas.microsoft.com/office/drawing/2014/main" id="{00000000-0008-0000-0100-0000F9000000}"/>
            </a:ext>
          </a:extLst>
        </xdr:cNvPr>
        <xdr:cNvSpPr txBox="1"/>
      </xdr:nvSpPr>
      <xdr:spPr>
        <a:xfrm>
          <a:off x="10515600" y="14457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32792</xdr:rowOff>
    </xdr:from>
    <xdr:to>
      <xdr:col>55</xdr:col>
      <xdr:colOff>50800</xdr:colOff>
      <xdr:row>85</xdr:row>
      <xdr:rowOff>134392</xdr:rowOff>
    </xdr:to>
    <xdr:sp macro="" textlink="">
      <xdr:nvSpPr>
        <xdr:cNvPr id="250" name="フローチャート: 判断 249">
          <a:extLst>
            <a:ext uri="{FF2B5EF4-FFF2-40B4-BE49-F238E27FC236}">
              <a16:creationId xmlns:a16="http://schemas.microsoft.com/office/drawing/2014/main" id="{00000000-0008-0000-0100-0000FA000000}"/>
            </a:ext>
          </a:extLst>
        </xdr:cNvPr>
        <xdr:cNvSpPr/>
      </xdr:nvSpPr>
      <xdr:spPr>
        <a:xfrm>
          <a:off x="10426700" y="1460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20447</xdr:rowOff>
    </xdr:from>
    <xdr:to>
      <xdr:col>50</xdr:col>
      <xdr:colOff>165100</xdr:colOff>
      <xdr:row>85</xdr:row>
      <xdr:rowOff>122047</xdr:rowOff>
    </xdr:to>
    <xdr:sp macro="" textlink="">
      <xdr:nvSpPr>
        <xdr:cNvPr id="251" name="フローチャート: 判断 250">
          <a:extLst>
            <a:ext uri="{FF2B5EF4-FFF2-40B4-BE49-F238E27FC236}">
              <a16:creationId xmlns:a16="http://schemas.microsoft.com/office/drawing/2014/main" id="{00000000-0008-0000-0100-0000FB000000}"/>
            </a:ext>
          </a:extLst>
        </xdr:cNvPr>
        <xdr:cNvSpPr/>
      </xdr:nvSpPr>
      <xdr:spPr>
        <a:xfrm>
          <a:off x="9588500" y="14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20676</xdr:rowOff>
    </xdr:from>
    <xdr:to>
      <xdr:col>46</xdr:col>
      <xdr:colOff>38100</xdr:colOff>
      <xdr:row>85</xdr:row>
      <xdr:rowOff>122276</xdr:rowOff>
    </xdr:to>
    <xdr:sp macro="" textlink="">
      <xdr:nvSpPr>
        <xdr:cNvPr id="252" name="フローチャート: 判断 251">
          <a:extLst>
            <a:ext uri="{FF2B5EF4-FFF2-40B4-BE49-F238E27FC236}">
              <a16:creationId xmlns:a16="http://schemas.microsoft.com/office/drawing/2014/main" id="{00000000-0008-0000-0100-0000FC000000}"/>
            </a:ext>
          </a:extLst>
        </xdr:cNvPr>
        <xdr:cNvSpPr/>
      </xdr:nvSpPr>
      <xdr:spPr>
        <a:xfrm>
          <a:off x="8699500" y="1459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35077</xdr:rowOff>
    </xdr:from>
    <xdr:to>
      <xdr:col>41</xdr:col>
      <xdr:colOff>101600</xdr:colOff>
      <xdr:row>85</xdr:row>
      <xdr:rowOff>136677</xdr:rowOff>
    </xdr:to>
    <xdr:sp macro="" textlink="">
      <xdr:nvSpPr>
        <xdr:cNvPr id="253" name="フローチャート: 判断 252">
          <a:extLst>
            <a:ext uri="{FF2B5EF4-FFF2-40B4-BE49-F238E27FC236}">
              <a16:creationId xmlns:a16="http://schemas.microsoft.com/office/drawing/2014/main" id="{00000000-0008-0000-0100-0000FD000000}"/>
            </a:ext>
          </a:extLst>
        </xdr:cNvPr>
        <xdr:cNvSpPr/>
      </xdr:nvSpPr>
      <xdr:spPr>
        <a:xfrm>
          <a:off x="7810500" y="1460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17475</xdr:rowOff>
    </xdr:from>
    <xdr:to>
      <xdr:col>36</xdr:col>
      <xdr:colOff>165100</xdr:colOff>
      <xdr:row>85</xdr:row>
      <xdr:rowOff>119075</xdr:rowOff>
    </xdr:to>
    <xdr:sp macro="" textlink="">
      <xdr:nvSpPr>
        <xdr:cNvPr id="254" name="フローチャート: 判断 253">
          <a:extLst>
            <a:ext uri="{FF2B5EF4-FFF2-40B4-BE49-F238E27FC236}">
              <a16:creationId xmlns:a16="http://schemas.microsoft.com/office/drawing/2014/main" id="{00000000-0008-0000-0100-0000FE000000}"/>
            </a:ext>
          </a:extLst>
        </xdr:cNvPr>
        <xdr:cNvSpPr/>
      </xdr:nvSpPr>
      <xdr:spPr>
        <a:xfrm>
          <a:off x="6921500" y="1459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00000000-0008-0000-0100-0000FF00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00000000-0008-0000-0100-000000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00000000-0008-0000-0100-000001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00000000-0008-0000-0100-000002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00000000-0008-0000-0100-000003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57708</xdr:rowOff>
    </xdr:from>
    <xdr:to>
      <xdr:col>55</xdr:col>
      <xdr:colOff>50800</xdr:colOff>
      <xdr:row>85</xdr:row>
      <xdr:rowOff>159308</xdr:rowOff>
    </xdr:to>
    <xdr:sp macro="" textlink="">
      <xdr:nvSpPr>
        <xdr:cNvPr id="260" name="楕円 259">
          <a:extLst>
            <a:ext uri="{FF2B5EF4-FFF2-40B4-BE49-F238E27FC236}">
              <a16:creationId xmlns:a16="http://schemas.microsoft.com/office/drawing/2014/main" id="{00000000-0008-0000-0100-000004010000}"/>
            </a:ext>
          </a:extLst>
        </xdr:cNvPr>
        <xdr:cNvSpPr/>
      </xdr:nvSpPr>
      <xdr:spPr>
        <a:xfrm>
          <a:off x="10426700" y="1463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11218</xdr:rowOff>
    </xdr:from>
    <xdr:ext cx="469744" cy="259045"/>
    <xdr:sp macro="" textlink="">
      <xdr:nvSpPr>
        <xdr:cNvPr id="261" name="【公営住宅】&#10;一人当たり面積該当値テキスト">
          <a:extLst>
            <a:ext uri="{FF2B5EF4-FFF2-40B4-BE49-F238E27FC236}">
              <a16:creationId xmlns:a16="http://schemas.microsoft.com/office/drawing/2014/main" id="{00000000-0008-0000-0100-000005010000}"/>
            </a:ext>
          </a:extLst>
        </xdr:cNvPr>
        <xdr:cNvSpPr txBox="1"/>
      </xdr:nvSpPr>
      <xdr:spPr>
        <a:xfrm>
          <a:off x="10515600" y="14584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59080</xdr:rowOff>
    </xdr:from>
    <xdr:to>
      <xdr:col>50</xdr:col>
      <xdr:colOff>165100</xdr:colOff>
      <xdr:row>85</xdr:row>
      <xdr:rowOff>160680</xdr:rowOff>
    </xdr:to>
    <xdr:sp macro="" textlink="">
      <xdr:nvSpPr>
        <xdr:cNvPr id="262" name="楕円 261">
          <a:extLst>
            <a:ext uri="{FF2B5EF4-FFF2-40B4-BE49-F238E27FC236}">
              <a16:creationId xmlns:a16="http://schemas.microsoft.com/office/drawing/2014/main" id="{00000000-0008-0000-0100-000006010000}"/>
            </a:ext>
          </a:extLst>
        </xdr:cNvPr>
        <xdr:cNvSpPr/>
      </xdr:nvSpPr>
      <xdr:spPr>
        <a:xfrm>
          <a:off x="9588500" y="1463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108508</xdr:rowOff>
    </xdr:from>
    <xdr:to>
      <xdr:col>55</xdr:col>
      <xdr:colOff>0</xdr:colOff>
      <xdr:row>85</xdr:row>
      <xdr:rowOff>109880</xdr:rowOff>
    </xdr:to>
    <xdr:cxnSp macro="">
      <xdr:nvCxnSpPr>
        <xdr:cNvPr id="263" name="直線コネクタ 262">
          <a:extLst>
            <a:ext uri="{FF2B5EF4-FFF2-40B4-BE49-F238E27FC236}">
              <a16:creationId xmlns:a16="http://schemas.microsoft.com/office/drawing/2014/main" id="{00000000-0008-0000-0100-000007010000}"/>
            </a:ext>
          </a:extLst>
        </xdr:cNvPr>
        <xdr:cNvCxnSpPr/>
      </xdr:nvCxnSpPr>
      <xdr:spPr>
        <a:xfrm flipV="1">
          <a:off x="9639300" y="14681758"/>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60223</xdr:rowOff>
    </xdr:from>
    <xdr:to>
      <xdr:col>46</xdr:col>
      <xdr:colOff>38100</xdr:colOff>
      <xdr:row>85</xdr:row>
      <xdr:rowOff>161823</xdr:rowOff>
    </xdr:to>
    <xdr:sp macro="" textlink="">
      <xdr:nvSpPr>
        <xdr:cNvPr id="264" name="楕円 263">
          <a:extLst>
            <a:ext uri="{FF2B5EF4-FFF2-40B4-BE49-F238E27FC236}">
              <a16:creationId xmlns:a16="http://schemas.microsoft.com/office/drawing/2014/main" id="{00000000-0008-0000-0100-000008010000}"/>
            </a:ext>
          </a:extLst>
        </xdr:cNvPr>
        <xdr:cNvSpPr/>
      </xdr:nvSpPr>
      <xdr:spPr>
        <a:xfrm>
          <a:off x="8699500" y="1463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109880</xdr:rowOff>
    </xdr:from>
    <xdr:to>
      <xdr:col>50</xdr:col>
      <xdr:colOff>114300</xdr:colOff>
      <xdr:row>85</xdr:row>
      <xdr:rowOff>111023</xdr:rowOff>
    </xdr:to>
    <xdr:cxnSp macro="">
      <xdr:nvCxnSpPr>
        <xdr:cNvPr id="265" name="直線コネクタ 264">
          <a:extLst>
            <a:ext uri="{FF2B5EF4-FFF2-40B4-BE49-F238E27FC236}">
              <a16:creationId xmlns:a16="http://schemas.microsoft.com/office/drawing/2014/main" id="{00000000-0008-0000-0100-000009010000}"/>
            </a:ext>
          </a:extLst>
        </xdr:cNvPr>
        <xdr:cNvCxnSpPr/>
      </xdr:nvCxnSpPr>
      <xdr:spPr>
        <a:xfrm flipV="1">
          <a:off x="8750300" y="14683130"/>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60909</xdr:rowOff>
    </xdr:from>
    <xdr:to>
      <xdr:col>41</xdr:col>
      <xdr:colOff>101600</xdr:colOff>
      <xdr:row>85</xdr:row>
      <xdr:rowOff>162509</xdr:rowOff>
    </xdr:to>
    <xdr:sp macro="" textlink="">
      <xdr:nvSpPr>
        <xdr:cNvPr id="266" name="楕円 265">
          <a:extLst>
            <a:ext uri="{FF2B5EF4-FFF2-40B4-BE49-F238E27FC236}">
              <a16:creationId xmlns:a16="http://schemas.microsoft.com/office/drawing/2014/main" id="{00000000-0008-0000-0100-00000A010000}"/>
            </a:ext>
          </a:extLst>
        </xdr:cNvPr>
        <xdr:cNvSpPr/>
      </xdr:nvSpPr>
      <xdr:spPr>
        <a:xfrm>
          <a:off x="7810500" y="1463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111023</xdr:rowOff>
    </xdr:from>
    <xdr:to>
      <xdr:col>45</xdr:col>
      <xdr:colOff>177800</xdr:colOff>
      <xdr:row>85</xdr:row>
      <xdr:rowOff>111709</xdr:rowOff>
    </xdr:to>
    <xdr:cxnSp macro="">
      <xdr:nvCxnSpPr>
        <xdr:cNvPr id="267" name="直線コネクタ 266">
          <a:extLst>
            <a:ext uri="{FF2B5EF4-FFF2-40B4-BE49-F238E27FC236}">
              <a16:creationId xmlns:a16="http://schemas.microsoft.com/office/drawing/2014/main" id="{00000000-0008-0000-0100-00000B010000}"/>
            </a:ext>
          </a:extLst>
        </xdr:cNvPr>
        <xdr:cNvCxnSpPr/>
      </xdr:nvCxnSpPr>
      <xdr:spPr>
        <a:xfrm flipV="1">
          <a:off x="7861300" y="14684273"/>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61824</xdr:rowOff>
    </xdr:from>
    <xdr:to>
      <xdr:col>36</xdr:col>
      <xdr:colOff>165100</xdr:colOff>
      <xdr:row>85</xdr:row>
      <xdr:rowOff>163424</xdr:rowOff>
    </xdr:to>
    <xdr:sp macro="" textlink="">
      <xdr:nvSpPr>
        <xdr:cNvPr id="268" name="楕円 267">
          <a:extLst>
            <a:ext uri="{FF2B5EF4-FFF2-40B4-BE49-F238E27FC236}">
              <a16:creationId xmlns:a16="http://schemas.microsoft.com/office/drawing/2014/main" id="{00000000-0008-0000-0100-00000C010000}"/>
            </a:ext>
          </a:extLst>
        </xdr:cNvPr>
        <xdr:cNvSpPr/>
      </xdr:nvSpPr>
      <xdr:spPr>
        <a:xfrm>
          <a:off x="6921500" y="1463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111709</xdr:rowOff>
    </xdr:from>
    <xdr:to>
      <xdr:col>41</xdr:col>
      <xdr:colOff>50800</xdr:colOff>
      <xdr:row>85</xdr:row>
      <xdr:rowOff>112624</xdr:rowOff>
    </xdr:to>
    <xdr:cxnSp macro="">
      <xdr:nvCxnSpPr>
        <xdr:cNvPr id="269" name="直線コネクタ 268">
          <a:extLst>
            <a:ext uri="{FF2B5EF4-FFF2-40B4-BE49-F238E27FC236}">
              <a16:creationId xmlns:a16="http://schemas.microsoft.com/office/drawing/2014/main" id="{00000000-0008-0000-0100-00000D010000}"/>
            </a:ext>
          </a:extLst>
        </xdr:cNvPr>
        <xdr:cNvCxnSpPr/>
      </xdr:nvCxnSpPr>
      <xdr:spPr>
        <a:xfrm flipV="1">
          <a:off x="6972300" y="14684959"/>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138574</xdr:rowOff>
    </xdr:from>
    <xdr:ext cx="469744" cy="259045"/>
    <xdr:sp macro="" textlink="">
      <xdr:nvSpPr>
        <xdr:cNvPr id="270" name="n_1aveValue【公営住宅】&#10;一人当たり面積">
          <a:extLst>
            <a:ext uri="{FF2B5EF4-FFF2-40B4-BE49-F238E27FC236}">
              <a16:creationId xmlns:a16="http://schemas.microsoft.com/office/drawing/2014/main" id="{00000000-0008-0000-0100-00000E010000}"/>
            </a:ext>
          </a:extLst>
        </xdr:cNvPr>
        <xdr:cNvSpPr txBox="1"/>
      </xdr:nvSpPr>
      <xdr:spPr>
        <a:xfrm>
          <a:off x="9391727" y="1436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138803</xdr:rowOff>
    </xdr:from>
    <xdr:ext cx="469744" cy="259045"/>
    <xdr:sp macro="" textlink="">
      <xdr:nvSpPr>
        <xdr:cNvPr id="271" name="n_2aveValue【公営住宅】&#10;一人当たり面積">
          <a:extLst>
            <a:ext uri="{FF2B5EF4-FFF2-40B4-BE49-F238E27FC236}">
              <a16:creationId xmlns:a16="http://schemas.microsoft.com/office/drawing/2014/main" id="{00000000-0008-0000-0100-00000F010000}"/>
            </a:ext>
          </a:extLst>
        </xdr:cNvPr>
        <xdr:cNvSpPr txBox="1"/>
      </xdr:nvSpPr>
      <xdr:spPr>
        <a:xfrm>
          <a:off x="8515427" y="14369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153204</xdr:rowOff>
    </xdr:from>
    <xdr:ext cx="469744" cy="259045"/>
    <xdr:sp macro="" textlink="">
      <xdr:nvSpPr>
        <xdr:cNvPr id="272" name="n_3aveValue【公営住宅】&#10;一人当たり面積">
          <a:extLst>
            <a:ext uri="{FF2B5EF4-FFF2-40B4-BE49-F238E27FC236}">
              <a16:creationId xmlns:a16="http://schemas.microsoft.com/office/drawing/2014/main" id="{00000000-0008-0000-0100-000010010000}"/>
            </a:ext>
          </a:extLst>
        </xdr:cNvPr>
        <xdr:cNvSpPr txBox="1"/>
      </xdr:nvSpPr>
      <xdr:spPr>
        <a:xfrm>
          <a:off x="7626427" y="1438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135602</xdr:rowOff>
    </xdr:from>
    <xdr:ext cx="469744" cy="259045"/>
    <xdr:sp macro="" textlink="">
      <xdr:nvSpPr>
        <xdr:cNvPr id="273" name="n_4aveValue【公営住宅】&#10;一人当たり面積">
          <a:extLst>
            <a:ext uri="{FF2B5EF4-FFF2-40B4-BE49-F238E27FC236}">
              <a16:creationId xmlns:a16="http://schemas.microsoft.com/office/drawing/2014/main" id="{00000000-0008-0000-0100-000011010000}"/>
            </a:ext>
          </a:extLst>
        </xdr:cNvPr>
        <xdr:cNvSpPr txBox="1"/>
      </xdr:nvSpPr>
      <xdr:spPr>
        <a:xfrm>
          <a:off x="6737427" y="1436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151807</xdr:rowOff>
    </xdr:from>
    <xdr:ext cx="469744" cy="259045"/>
    <xdr:sp macro="" textlink="">
      <xdr:nvSpPr>
        <xdr:cNvPr id="274" name="n_1mainValue【公営住宅】&#10;一人当たり面積">
          <a:extLst>
            <a:ext uri="{FF2B5EF4-FFF2-40B4-BE49-F238E27FC236}">
              <a16:creationId xmlns:a16="http://schemas.microsoft.com/office/drawing/2014/main" id="{00000000-0008-0000-0100-000012010000}"/>
            </a:ext>
          </a:extLst>
        </xdr:cNvPr>
        <xdr:cNvSpPr txBox="1"/>
      </xdr:nvSpPr>
      <xdr:spPr>
        <a:xfrm>
          <a:off x="9391727" y="1472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152950</xdr:rowOff>
    </xdr:from>
    <xdr:ext cx="469744" cy="259045"/>
    <xdr:sp macro="" textlink="">
      <xdr:nvSpPr>
        <xdr:cNvPr id="275" name="n_2mainValue【公営住宅】&#10;一人当たり面積">
          <a:extLst>
            <a:ext uri="{FF2B5EF4-FFF2-40B4-BE49-F238E27FC236}">
              <a16:creationId xmlns:a16="http://schemas.microsoft.com/office/drawing/2014/main" id="{00000000-0008-0000-0100-000013010000}"/>
            </a:ext>
          </a:extLst>
        </xdr:cNvPr>
        <xdr:cNvSpPr txBox="1"/>
      </xdr:nvSpPr>
      <xdr:spPr>
        <a:xfrm>
          <a:off x="8515427" y="14726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153636</xdr:rowOff>
    </xdr:from>
    <xdr:ext cx="469744" cy="259045"/>
    <xdr:sp macro="" textlink="">
      <xdr:nvSpPr>
        <xdr:cNvPr id="276" name="n_3mainValue【公営住宅】&#10;一人当たり面積">
          <a:extLst>
            <a:ext uri="{FF2B5EF4-FFF2-40B4-BE49-F238E27FC236}">
              <a16:creationId xmlns:a16="http://schemas.microsoft.com/office/drawing/2014/main" id="{00000000-0008-0000-0100-000014010000}"/>
            </a:ext>
          </a:extLst>
        </xdr:cNvPr>
        <xdr:cNvSpPr txBox="1"/>
      </xdr:nvSpPr>
      <xdr:spPr>
        <a:xfrm>
          <a:off x="7626427" y="1472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154551</xdr:rowOff>
    </xdr:from>
    <xdr:ext cx="469744" cy="259045"/>
    <xdr:sp macro="" textlink="">
      <xdr:nvSpPr>
        <xdr:cNvPr id="277" name="n_4mainValue【公営住宅】&#10;一人当たり面積">
          <a:extLst>
            <a:ext uri="{FF2B5EF4-FFF2-40B4-BE49-F238E27FC236}">
              <a16:creationId xmlns:a16="http://schemas.microsoft.com/office/drawing/2014/main" id="{00000000-0008-0000-0100-000015010000}"/>
            </a:ext>
          </a:extLst>
        </xdr:cNvPr>
        <xdr:cNvSpPr txBox="1"/>
      </xdr:nvSpPr>
      <xdr:spPr>
        <a:xfrm>
          <a:off x="6737427" y="14727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00000000-0008-0000-0100-000016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00000000-0008-0000-0100-000017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00000000-0008-0000-0100-000018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00000000-0008-0000-0100-000019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00000000-0008-0000-0100-00001A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00000000-0008-0000-0100-00001B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00000000-0008-0000-0100-00001C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00000000-0008-0000-0100-00001D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6" name="正方形/長方形 285">
          <a:extLst>
            <a:ext uri="{FF2B5EF4-FFF2-40B4-BE49-F238E27FC236}">
              <a16:creationId xmlns:a16="http://schemas.microsoft.com/office/drawing/2014/main" id="{00000000-0008-0000-0100-00001E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7" name="正方形/長方形 286">
          <a:extLst>
            <a:ext uri="{FF2B5EF4-FFF2-40B4-BE49-F238E27FC236}">
              <a16:creationId xmlns:a16="http://schemas.microsoft.com/office/drawing/2014/main" id="{00000000-0008-0000-0100-00001F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8" name="正方形/長方形 287">
          <a:extLst>
            <a:ext uri="{FF2B5EF4-FFF2-40B4-BE49-F238E27FC236}">
              <a16:creationId xmlns:a16="http://schemas.microsoft.com/office/drawing/2014/main" id="{00000000-0008-0000-0100-000020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9" name="正方形/長方形 288">
          <a:extLst>
            <a:ext uri="{FF2B5EF4-FFF2-40B4-BE49-F238E27FC236}">
              <a16:creationId xmlns:a16="http://schemas.microsoft.com/office/drawing/2014/main" id="{00000000-0008-0000-0100-000021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0" name="正方形/長方形 289">
          <a:extLst>
            <a:ext uri="{FF2B5EF4-FFF2-40B4-BE49-F238E27FC236}">
              <a16:creationId xmlns:a16="http://schemas.microsoft.com/office/drawing/2014/main" id="{00000000-0008-0000-0100-000022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1" name="正方形/長方形 290">
          <a:extLst>
            <a:ext uri="{FF2B5EF4-FFF2-40B4-BE49-F238E27FC236}">
              <a16:creationId xmlns:a16="http://schemas.microsoft.com/office/drawing/2014/main" id="{00000000-0008-0000-0100-000023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2" name="正方形/長方形 291">
          <a:extLst>
            <a:ext uri="{FF2B5EF4-FFF2-40B4-BE49-F238E27FC236}">
              <a16:creationId xmlns:a16="http://schemas.microsoft.com/office/drawing/2014/main" id="{00000000-0008-0000-0100-000024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3" name="正方形/長方形 292">
          <a:extLst>
            <a:ext uri="{FF2B5EF4-FFF2-40B4-BE49-F238E27FC236}">
              <a16:creationId xmlns:a16="http://schemas.microsoft.com/office/drawing/2014/main" id="{00000000-0008-0000-0100-000025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4" name="正方形/長方形 293">
          <a:extLst>
            <a:ext uri="{FF2B5EF4-FFF2-40B4-BE49-F238E27FC236}">
              <a16:creationId xmlns:a16="http://schemas.microsoft.com/office/drawing/2014/main" id="{00000000-0008-0000-0100-000026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5" name="正方形/長方形 294">
          <a:extLst>
            <a:ext uri="{FF2B5EF4-FFF2-40B4-BE49-F238E27FC236}">
              <a16:creationId xmlns:a16="http://schemas.microsoft.com/office/drawing/2014/main" id="{00000000-0008-0000-0100-000027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6" name="正方形/長方形 295">
          <a:extLst>
            <a:ext uri="{FF2B5EF4-FFF2-40B4-BE49-F238E27FC236}">
              <a16:creationId xmlns:a16="http://schemas.microsoft.com/office/drawing/2014/main" id="{00000000-0008-0000-0100-000028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7" name="正方形/長方形 296">
          <a:extLst>
            <a:ext uri="{FF2B5EF4-FFF2-40B4-BE49-F238E27FC236}">
              <a16:creationId xmlns:a16="http://schemas.microsoft.com/office/drawing/2014/main" id="{00000000-0008-0000-0100-000029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8" name="正方形/長方形 297">
          <a:extLst>
            <a:ext uri="{FF2B5EF4-FFF2-40B4-BE49-F238E27FC236}">
              <a16:creationId xmlns:a16="http://schemas.microsoft.com/office/drawing/2014/main" id="{00000000-0008-0000-0100-00002A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9" name="正方形/長方形 298">
          <a:extLst>
            <a:ext uri="{FF2B5EF4-FFF2-40B4-BE49-F238E27FC236}">
              <a16:creationId xmlns:a16="http://schemas.microsoft.com/office/drawing/2014/main" id="{00000000-0008-0000-0100-00002B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0" name="正方形/長方形 299">
          <a:extLst>
            <a:ext uri="{FF2B5EF4-FFF2-40B4-BE49-F238E27FC236}">
              <a16:creationId xmlns:a16="http://schemas.microsoft.com/office/drawing/2014/main" id="{00000000-0008-0000-0100-00002C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1" name="正方形/長方形 300">
          <a:extLst>
            <a:ext uri="{FF2B5EF4-FFF2-40B4-BE49-F238E27FC236}">
              <a16:creationId xmlns:a16="http://schemas.microsoft.com/office/drawing/2014/main" id="{00000000-0008-0000-0100-00002D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3" name="直線コネクタ 302">
          <a:extLst>
            <a:ext uri="{FF2B5EF4-FFF2-40B4-BE49-F238E27FC236}">
              <a16:creationId xmlns:a16="http://schemas.microsoft.com/office/drawing/2014/main" id="{00000000-0008-0000-0100-00002F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4" name="テキスト ボックス 303">
          <a:extLst>
            <a:ext uri="{FF2B5EF4-FFF2-40B4-BE49-F238E27FC236}">
              <a16:creationId xmlns:a16="http://schemas.microsoft.com/office/drawing/2014/main" id="{00000000-0008-0000-0100-000030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5" name="直線コネクタ 304">
          <a:extLst>
            <a:ext uri="{FF2B5EF4-FFF2-40B4-BE49-F238E27FC236}">
              <a16:creationId xmlns:a16="http://schemas.microsoft.com/office/drawing/2014/main" id="{00000000-0008-0000-0100-000031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6" name="テキスト ボックス 305">
          <a:extLst>
            <a:ext uri="{FF2B5EF4-FFF2-40B4-BE49-F238E27FC236}">
              <a16:creationId xmlns:a16="http://schemas.microsoft.com/office/drawing/2014/main" id="{00000000-0008-0000-0100-000032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8" name="テキスト ボックス 307">
          <a:extLst>
            <a:ext uri="{FF2B5EF4-FFF2-40B4-BE49-F238E27FC236}">
              <a16:creationId xmlns:a16="http://schemas.microsoft.com/office/drawing/2014/main" id="{00000000-0008-0000-0100-000034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0" name="テキスト ボックス 309">
          <a:extLst>
            <a:ext uri="{FF2B5EF4-FFF2-40B4-BE49-F238E27FC236}">
              <a16:creationId xmlns:a16="http://schemas.microsoft.com/office/drawing/2014/main" id="{00000000-0008-0000-0100-000036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2" name="テキスト ボックス 311">
          <a:extLst>
            <a:ext uri="{FF2B5EF4-FFF2-40B4-BE49-F238E27FC236}">
              <a16:creationId xmlns:a16="http://schemas.microsoft.com/office/drawing/2014/main" id="{00000000-0008-0000-0100-000038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4" name="テキスト ボックス 313">
          <a:extLst>
            <a:ext uri="{FF2B5EF4-FFF2-40B4-BE49-F238E27FC236}">
              <a16:creationId xmlns:a16="http://schemas.microsoft.com/office/drawing/2014/main" id="{00000000-0008-0000-0100-00003A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5" name="直線コネクタ 314">
          <a:extLst>
            <a:ext uri="{FF2B5EF4-FFF2-40B4-BE49-F238E27FC236}">
              <a16:creationId xmlns:a16="http://schemas.microsoft.com/office/drawing/2014/main" id="{00000000-0008-0000-0100-00003B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6" name="テキスト ボックス 315">
          <a:extLst>
            <a:ext uri="{FF2B5EF4-FFF2-40B4-BE49-F238E27FC236}">
              <a16:creationId xmlns:a16="http://schemas.microsoft.com/office/drawing/2014/main" id="{00000000-0008-0000-0100-00003C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7" name="【認定こども園・幼稚園・保育所】&#10;有形固定資産減価償却率グラフ枠">
          <a:extLst>
            <a:ext uri="{FF2B5EF4-FFF2-40B4-BE49-F238E27FC236}">
              <a16:creationId xmlns:a16="http://schemas.microsoft.com/office/drawing/2014/main" id="{00000000-0008-0000-0100-00003D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146685</xdr:rowOff>
    </xdr:from>
    <xdr:to>
      <xdr:col>85</xdr:col>
      <xdr:colOff>126364</xdr:colOff>
      <xdr:row>42</xdr:row>
      <xdr:rowOff>38100</xdr:rowOff>
    </xdr:to>
    <xdr:cxnSp macro="">
      <xdr:nvCxnSpPr>
        <xdr:cNvPr id="318" name="直線コネクタ 317">
          <a:extLst>
            <a:ext uri="{FF2B5EF4-FFF2-40B4-BE49-F238E27FC236}">
              <a16:creationId xmlns:a16="http://schemas.microsoft.com/office/drawing/2014/main" id="{00000000-0008-0000-0100-00003E010000}"/>
            </a:ext>
          </a:extLst>
        </xdr:cNvPr>
        <xdr:cNvCxnSpPr/>
      </xdr:nvCxnSpPr>
      <xdr:spPr>
        <a:xfrm flipV="1">
          <a:off x="16318864" y="5633085"/>
          <a:ext cx="0" cy="1605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19" name="【認定こども園・幼稚園・保育所】&#10;有形固定資産減価償却率最小値テキスト">
          <a:extLst>
            <a:ext uri="{FF2B5EF4-FFF2-40B4-BE49-F238E27FC236}">
              <a16:creationId xmlns:a16="http://schemas.microsoft.com/office/drawing/2014/main" id="{00000000-0008-0000-0100-00003F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0" name="直線コネクタ 319">
          <a:extLst>
            <a:ext uri="{FF2B5EF4-FFF2-40B4-BE49-F238E27FC236}">
              <a16:creationId xmlns:a16="http://schemas.microsoft.com/office/drawing/2014/main" id="{00000000-0008-0000-0100-000040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93362</xdr:rowOff>
    </xdr:from>
    <xdr:ext cx="405111" cy="259045"/>
    <xdr:sp macro="" textlink="">
      <xdr:nvSpPr>
        <xdr:cNvPr id="321" name="【認定こども園・幼稚園・保育所】&#10;有形固定資産減価償却率最大値テキスト">
          <a:extLst>
            <a:ext uri="{FF2B5EF4-FFF2-40B4-BE49-F238E27FC236}">
              <a16:creationId xmlns:a16="http://schemas.microsoft.com/office/drawing/2014/main" id="{00000000-0008-0000-0100-000041010000}"/>
            </a:ext>
          </a:extLst>
        </xdr:cNvPr>
        <xdr:cNvSpPr txBox="1"/>
      </xdr:nvSpPr>
      <xdr:spPr>
        <a:xfrm>
          <a:off x="16357600" y="5408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146685</xdr:rowOff>
    </xdr:from>
    <xdr:to>
      <xdr:col>86</xdr:col>
      <xdr:colOff>25400</xdr:colOff>
      <xdr:row>32</xdr:row>
      <xdr:rowOff>146685</xdr:rowOff>
    </xdr:to>
    <xdr:cxnSp macro="">
      <xdr:nvCxnSpPr>
        <xdr:cNvPr id="322" name="直線コネクタ 321">
          <a:extLst>
            <a:ext uri="{FF2B5EF4-FFF2-40B4-BE49-F238E27FC236}">
              <a16:creationId xmlns:a16="http://schemas.microsoft.com/office/drawing/2014/main" id="{00000000-0008-0000-0100-000042010000}"/>
            </a:ext>
          </a:extLst>
        </xdr:cNvPr>
        <xdr:cNvCxnSpPr/>
      </xdr:nvCxnSpPr>
      <xdr:spPr>
        <a:xfrm>
          <a:off x="16230600" y="563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100982</xdr:rowOff>
    </xdr:from>
    <xdr:ext cx="405111" cy="259045"/>
    <xdr:sp macro="" textlink="">
      <xdr:nvSpPr>
        <xdr:cNvPr id="323" name="【認定こども園・幼稚園・保育所】&#10;有形固定資産減価償却率平均値テキスト">
          <a:extLst>
            <a:ext uri="{FF2B5EF4-FFF2-40B4-BE49-F238E27FC236}">
              <a16:creationId xmlns:a16="http://schemas.microsoft.com/office/drawing/2014/main" id="{00000000-0008-0000-0100-000043010000}"/>
            </a:ext>
          </a:extLst>
        </xdr:cNvPr>
        <xdr:cNvSpPr txBox="1"/>
      </xdr:nvSpPr>
      <xdr:spPr>
        <a:xfrm>
          <a:off x="16357600" y="6273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122555</xdr:rowOff>
    </xdr:from>
    <xdr:to>
      <xdr:col>85</xdr:col>
      <xdr:colOff>177800</xdr:colOff>
      <xdr:row>37</xdr:row>
      <xdr:rowOff>52705</xdr:rowOff>
    </xdr:to>
    <xdr:sp macro="" textlink="">
      <xdr:nvSpPr>
        <xdr:cNvPr id="324" name="フローチャート: 判断 323">
          <a:extLst>
            <a:ext uri="{FF2B5EF4-FFF2-40B4-BE49-F238E27FC236}">
              <a16:creationId xmlns:a16="http://schemas.microsoft.com/office/drawing/2014/main" id="{00000000-0008-0000-0100-000044010000}"/>
            </a:ext>
          </a:extLst>
        </xdr:cNvPr>
        <xdr:cNvSpPr/>
      </xdr:nvSpPr>
      <xdr:spPr>
        <a:xfrm>
          <a:off x="162687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122555</xdr:rowOff>
    </xdr:from>
    <xdr:to>
      <xdr:col>81</xdr:col>
      <xdr:colOff>101600</xdr:colOff>
      <xdr:row>37</xdr:row>
      <xdr:rowOff>52705</xdr:rowOff>
    </xdr:to>
    <xdr:sp macro="" textlink="">
      <xdr:nvSpPr>
        <xdr:cNvPr id="325" name="フローチャート: 判断 324">
          <a:extLst>
            <a:ext uri="{FF2B5EF4-FFF2-40B4-BE49-F238E27FC236}">
              <a16:creationId xmlns:a16="http://schemas.microsoft.com/office/drawing/2014/main" id="{00000000-0008-0000-0100-000045010000}"/>
            </a:ext>
          </a:extLst>
        </xdr:cNvPr>
        <xdr:cNvSpPr/>
      </xdr:nvSpPr>
      <xdr:spPr>
        <a:xfrm>
          <a:off x="154305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147320</xdr:rowOff>
    </xdr:from>
    <xdr:to>
      <xdr:col>76</xdr:col>
      <xdr:colOff>165100</xdr:colOff>
      <xdr:row>37</xdr:row>
      <xdr:rowOff>77470</xdr:rowOff>
    </xdr:to>
    <xdr:sp macro="" textlink="">
      <xdr:nvSpPr>
        <xdr:cNvPr id="326" name="フローチャート: 判断 325">
          <a:extLst>
            <a:ext uri="{FF2B5EF4-FFF2-40B4-BE49-F238E27FC236}">
              <a16:creationId xmlns:a16="http://schemas.microsoft.com/office/drawing/2014/main" id="{00000000-0008-0000-0100-000046010000}"/>
            </a:ext>
          </a:extLst>
        </xdr:cNvPr>
        <xdr:cNvSpPr/>
      </xdr:nvSpPr>
      <xdr:spPr>
        <a:xfrm>
          <a:off x="14541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145415</xdr:rowOff>
    </xdr:from>
    <xdr:to>
      <xdr:col>72</xdr:col>
      <xdr:colOff>38100</xdr:colOff>
      <xdr:row>37</xdr:row>
      <xdr:rowOff>75565</xdr:rowOff>
    </xdr:to>
    <xdr:sp macro="" textlink="">
      <xdr:nvSpPr>
        <xdr:cNvPr id="327" name="フローチャート: 判断 326">
          <a:extLst>
            <a:ext uri="{FF2B5EF4-FFF2-40B4-BE49-F238E27FC236}">
              <a16:creationId xmlns:a16="http://schemas.microsoft.com/office/drawing/2014/main" id="{00000000-0008-0000-0100-000047010000}"/>
            </a:ext>
          </a:extLst>
        </xdr:cNvPr>
        <xdr:cNvSpPr/>
      </xdr:nvSpPr>
      <xdr:spPr>
        <a:xfrm>
          <a:off x="13652500" y="631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15875</xdr:rowOff>
    </xdr:from>
    <xdr:to>
      <xdr:col>67</xdr:col>
      <xdr:colOff>101600</xdr:colOff>
      <xdr:row>37</xdr:row>
      <xdr:rowOff>117475</xdr:rowOff>
    </xdr:to>
    <xdr:sp macro="" textlink="">
      <xdr:nvSpPr>
        <xdr:cNvPr id="328" name="フローチャート: 判断 327">
          <a:extLst>
            <a:ext uri="{FF2B5EF4-FFF2-40B4-BE49-F238E27FC236}">
              <a16:creationId xmlns:a16="http://schemas.microsoft.com/office/drawing/2014/main" id="{00000000-0008-0000-0100-000048010000}"/>
            </a:ext>
          </a:extLst>
        </xdr:cNvPr>
        <xdr:cNvSpPr/>
      </xdr:nvSpPr>
      <xdr:spPr>
        <a:xfrm>
          <a:off x="12763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00000000-0008-0000-0100-000049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00000000-0008-0000-0100-00004A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00000000-0008-0000-0100-00004B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00000000-0008-0000-0100-00004C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17780</xdr:rowOff>
    </xdr:from>
    <xdr:to>
      <xdr:col>85</xdr:col>
      <xdr:colOff>177800</xdr:colOff>
      <xdr:row>36</xdr:row>
      <xdr:rowOff>119380</xdr:rowOff>
    </xdr:to>
    <xdr:sp macro="" textlink="">
      <xdr:nvSpPr>
        <xdr:cNvPr id="334" name="楕円 333">
          <a:extLst>
            <a:ext uri="{FF2B5EF4-FFF2-40B4-BE49-F238E27FC236}">
              <a16:creationId xmlns:a16="http://schemas.microsoft.com/office/drawing/2014/main" id="{00000000-0008-0000-0100-00004E010000}"/>
            </a:ext>
          </a:extLst>
        </xdr:cNvPr>
        <xdr:cNvSpPr/>
      </xdr:nvSpPr>
      <xdr:spPr>
        <a:xfrm>
          <a:off x="16268700" y="618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40657</xdr:rowOff>
    </xdr:from>
    <xdr:ext cx="405111" cy="259045"/>
    <xdr:sp macro="" textlink="">
      <xdr:nvSpPr>
        <xdr:cNvPr id="335" name="【認定こども園・幼稚園・保育所】&#10;有形固定資産減価償却率該当値テキスト">
          <a:extLst>
            <a:ext uri="{FF2B5EF4-FFF2-40B4-BE49-F238E27FC236}">
              <a16:creationId xmlns:a16="http://schemas.microsoft.com/office/drawing/2014/main" id="{00000000-0008-0000-0100-00004F010000}"/>
            </a:ext>
          </a:extLst>
        </xdr:cNvPr>
        <xdr:cNvSpPr txBox="1"/>
      </xdr:nvSpPr>
      <xdr:spPr>
        <a:xfrm>
          <a:off x="16357600"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29210</xdr:rowOff>
    </xdr:from>
    <xdr:to>
      <xdr:col>81</xdr:col>
      <xdr:colOff>101600</xdr:colOff>
      <xdr:row>40</xdr:row>
      <xdr:rowOff>130810</xdr:rowOff>
    </xdr:to>
    <xdr:sp macro="" textlink="">
      <xdr:nvSpPr>
        <xdr:cNvPr id="336" name="楕円 335">
          <a:extLst>
            <a:ext uri="{FF2B5EF4-FFF2-40B4-BE49-F238E27FC236}">
              <a16:creationId xmlns:a16="http://schemas.microsoft.com/office/drawing/2014/main" id="{00000000-0008-0000-0100-000050010000}"/>
            </a:ext>
          </a:extLst>
        </xdr:cNvPr>
        <xdr:cNvSpPr/>
      </xdr:nvSpPr>
      <xdr:spPr>
        <a:xfrm>
          <a:off x="15430500" y="688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68580</xdr:rowOff>
    </xdr:from>
    <xdr:to>
      <xdr:col>85</xdr:col>
      <xdr:colOff>127000</xdr:colOff>
      <xdr:row>40</xdr:row>
      <xdr:rowOff>80010</xdr:rowOff>
    </xdr:to>
    <xdr:cxnSp macro="">
      <xdr:nvCxnSpPr>
        <xdr:cNvPr id="337" name="直線コネクタ 336">
          <a:extLst>
            <a:ext uri="{FF2B5EF4-FFF2-40B4-BE49-F238E27FC236}">
              <a16:creationId xmlns:a16="http://schemas.microsoft.com/office/drawing/2014/main" id="{00000000-0008-0000-0100-000051010000}"/>
            </a:ext>
          </a:extLst>
        </xdr:cNvPr>
        <xdr:cNvCxnSpPr/>
      </xdr:nvCxnSpPr>
      <xdr:spPr>
        <a:xfrm flipV="1">
          <a:off x="15481300" y="6240780"/>
          <a:ext cx="838200" cy="697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137795</xdr:rowOff>
    </xdr:from>
    <xdr:to>
      <xdr:col>76</xdr:col>
      <xdr:colOff>165100</xdr:colOff>
      <xdr:row>40</xdr:row>
      <xdr:rowOff>67945</xdr:rowOff>
    </xdr:to>
    <xdr:sp macro="" textlink="">
      <xdr:nvSpPr>
        <xdr:cNvPr id="338" name="楕円 337">
          <a:extLst>
            <a:ext uri="{FF2B5EF4-FFF2-40B4-BE49-F238E27FC236}">
              <a16:creationId xmlns:a16="http://schemas.microsoft.com/office/drawing/2014/main" id="{00000000-0008-0000-0100-000052010000}"/>
            </a:ext>
          </a:extLst>
        </xdr:cNvPr>
        <xdr:cNvSpPr/>
      </xdr:nvSpPr>
      <xdr:spPr>
        <a:xfrm>
          <a:off x="14541500" y="682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17145</xdr:rowOff>
    </xdr:from>
    <xdr:to>
      <xdr:col>81</xdr:col>
      <xdr:colOff>50800</xdr:colOff>
      <xdr:row>40</xdr:row>
      <xdr:rowOff>80010</xdr:rowOff>
    </xdr:to>
    <xdr:cxnSp macro="">
      <xdr:nvCxnSpPr>
        <xdr:cNvPr id="339" name="直線コネクタ 338">
          <a:extLst>
            <a:ext uri="{FF2B5EF4-FFF2-40B4-BE49-F238E27FC236}">
              <a16:creationId xmlns:a16="http://schemas.microsoft.com/office/drawing/2014/main" id="{00000000-0008-0000-0100-000053010000}"/>
            </a:ext>
          </a:extLst>
        </xdr:cNvPr>
        <xdr:cNvCxnSpPr/>
      </xdr:nvCxnSpPr>
      <xdr:spPr>
        <a:xfrm>
          <a:off x="14592300" y="687514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78740</xdr:rowOff>
    </xdr:from>
    <xdr:to>
      <xdr:col>72</xdr:col>
      <xdr:colOff>38100</xdr:colOff>
      <xdr:row>40</xdr:row>
      <xdr:rowOff>8890</xdr:rowOff>
    </xdr:to>
    <xdr:sp macro="" textlink="">
      <xdr:nvSpPr>
        <xdr:cNvPr id="340" name="楕円 339">
          <a:extLst>
            <a:ext uri="{FF2B5EF4-FFF2-40B4-BE49-F238E27FC236}">
              <a16:creationId xmlns:a16="http://schemas.microsoft.com/office/drawing/2014/main" id="{00000000-0008-0000-0100-000054010000}"/>
            </a:ext>
          </a:extLst>
        </xdr:cNvPr>
        <xdr:cNvSpPr/>
      </xdr:nvSpPr>
      <xdr:spPr>
        <a:xfrm>
          <a:off x="136525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129540</xdr:rowOff>
    </xdr:from>
    <xdr:to>
      <xdr:col>76</xdr:col>
      <xdr:colOff>114300</xdr:colOff>
      <xdr:row>40</xdr:row>
      <xdr:rowOff>17145</xdr:rowOff>
    </xdr:to>
    <xdr:cxnSp macro="">
      <xdr:nvCxnSpPr>
        <xdr:cNvPr id="341" name="直線コネクタ 340">
          <a:extLst>
            <a:ext uri="{FF2B5EF4-FFF2-40B4-BE49-F238E27FC236}">
              <a16:creationId xmlns:a16="http://schemas.microsoft.com/office/drawing/2014/main" id="{00000000-0008-0000-0100-000055010000}"/>
            </a:ext>
          </a:extLst>
        </xdr:cNvPr>
        <xdr:cNvCxnSpPr/>
      </xdr:nvCxnSpPr>
      <xdr:spPr>
        <a:xfrm>
          <a:off x="13703300" y="681609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4445</xdr:rowOff>
    </xdr:from>
    <xdr:to>
      <xdr:col>67</xdr:col>
      <xdr:colOff>101600</xdr:colOff>
      <xdr:row>39</xdr:row>
      <xdr:rowOff>106045</xdr:rowOff>
    </xdr:to>
    <xdr:sp macro="" textlink="">
      <xdr:nvSpPr>
        <xdr:cNvPr id="342" name="楕円 341">
          <a:extLst>
            <a:ext uri="{FF2B5EF4-FFF2-40B4-BE49-F238E27FC236}">
              <a16:creationId xmlns:a16="http://schemas.microsoft.com/office/drawing/2014/main" id="{00000000-0008-0000-0100-000056010000}"/>
            </a:ext>
          </a:extLst>
        </xdr:cNvPr>
        <xdr:cNvSpPr/>
      </xdr:nvSpPr>
      <xdr:spPr>
        <a:xfrm>
          <a:off x="12763500" y="669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55245</xdr:rowOff>
    </xdr:from>
    <xdr:to>
      <xdr:col>71</xdr:col>
      <xdr:colOff>177800</xdr:colOff>
      <xdr:row>39</xdr:row>
      <xdr:rowOff>129540</xdr:rowOff>
    </xdr:to>
    <xdr:cxnSp macro="">
      <xdr:nvCxnSpPr>
        <xdr:cNvPr id="343" name="直線コネクタ 342">
          <a:extLst>
            <a:ext uri="{FF2B5EF4-FFF2-40B4-BE49-F238E27FC236}">
              <a16:creationId xmlns:a16="http://schemas.microsoft.com/office/drawing/2014/main" id="{00000000-0008-0000-0100-000057010000}"/>
            </a:ext>
          </a:extLst>
        </xdr:cNvPr>
        <xdr:cNvCxnSpPr/>
      </xdr:nvCxnSpPr>
      <xdr:spPr>
        <a:xfrm>
          <a:off x="12814300" y="674179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69232</xdr:rowOff>
    </xdr:from>
    <xdr:ext cx="405111" cy="259045"/>
    <xdr:sp macro="" textlink="">
      <xdr:nvSpPr>
        <xdr:cNvPr id="344" name="n_1aveValue【認定こども園・幼稚園・保育所】&#10;有形固定資産減価償却率">
          <a:extLst>
            <a:ext uri="{FF2B5EF4-FFF2-40B4-BE49-F238E27FC236}">
              <a16:creationId xmlns:a16="http://schemas.microsoft.com/office/drawing/2014/main" id="{00000000-0008-0000-0100-000058010000}"/>
            </a:ext>
          </a:extLst>
        </xdr:cNvPr>
        <xdr:cNvSpPr txBox="1"/>
      </xdr:nvSpPr>
      <xdr:spPr>
        <a:xfrm>
          <a:off x="1526604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93997</xdr:rowOff>
    </xdr:from>
    <xdr:ext cx="405111" cy="259045"/>
    <xdr:sp macro="" textlink="">
      <xdr:nvSpPr>
        <xdr:cNvPr id="345" name="n_2aveValue【認定こども園・幼稚園・保育所】&#10;有形固定資産減価償却率">
          <a:extLst>
            <a:ext uri="{FF2B5EF4-FFF2-40B4-BE49-F238E27FC236}">
              <a16:creationId xmlns:a16="http://schemas.microsoft.com/office/drawing/2014/main" id="{00000000-0008-0000-0100-000059010000}"/>
            </a:ext>
          </a:extLst>
        </xdr:cNvPr>
        <xdr:cNvSpPr txBox="1"/>
      </xdr:nvSpPr>
      <xdr:spPr>
        <a:xfrm>
          <a:off x="14389744"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92092</xdr:rowOff>
    </xdr:from>
    <xdr:ext cx="405111" cy="259045"/>
    <xdr:sp macro="" textlink="">
      <xdr:nvSpPr>
        <xdr:cNvPr id="346" name="n_3aveValue【認定こども園・幼稚園・保育所】&#10;有形固定資産減価償却率">
          <a:extLst>
            <a:ext uri="{FF2B5EF4-FFF2-40B4-BE49-F238E27FC236}">
              <a16:creationId xmlns:a16="http://schemas.microsoft.com/office/drawing/2014/main" id="{00000000-0008-0000-0100-00005A010000}"/>
            </a:ext>
          </a:extLst>
        </xdr:cNvPr>
        <xdr:cNvSpPr txBox="1"/>
      </xdr:nvSpPr>
      <xdr:spPr>
        <a:xfrm>
          <a:off x="13500744"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134002</xdr:rowOff>
    </xdr:from>
    <xdr:ext cx="405111" cy="259045"/>
    <xdr:sp macro="" textlink="">
      <xdr:nvSpPr>
        <xdr:cNvPr id="347" name="n_4aveValue【認定こども園・幼稚園・保育所】&#10;有形固定資産減価償却率">
          <a:extLst>
            <a:ext uri="{FF2B5EF4-FFF2-40B4-BE49-F238E27FC236}">
              <a16:creationId xmlns:a16="http://schemas.microsoft.com/office/drawing/2014/main" id="{00000000-0008-0000-0100-00005B010000}"/>
            </a:ext>
          </a:extLst>
        </xdr:cNvPr>
        <xdr:cNvSpPr txBox="1"/>
      </xdr:nvSpPr>
      <xdr:spPr>
        <a:xfrm>
          <a:off x="12611744" y="613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121937</xdr:rowOff>
    </xdr:from>
    <xdr:ext cx="405111" cy="259045"/>
    <xdr:sp macro="" textlink="">
      <xdr:nvSpPr>
        <xdr:cNvPr id="348" name="n_1mainValue【認定こども園・幼稚園・保育所】&#10;有形固定資産減価償却率">
          <a:extLst>
            <a:ext uri="{FF2B5EF4-FFF2-40B4-BE49-F238E27FC236}">
              <a16:creationId xmlns:a16="http://schemas.microsoft.com/office/drawing/2014/main" id="{00000000-0008-0000-0100-00005C010000}"/>
            </a:ext>
          </a:extLst>
        </xdr:cNvPr>
        <xdr:cNvSpPr txBox="1"/>
      </xdr:nvSpPr>
      <xdr:spPr>
        <a:xfrm>
          <a:off x="15266044" y="697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59072</xdr:rowOff>
    </xdr:from>
    <xdr:ext cx="405111" cy="259045"/>
    <xdr:sp macro="" textlink="">
      <xdr:nvSpPr>
        <xdr:cNvPr id="349" name="n_2mainValue【認定こども園・幼稚園・保育所】&#10;有形固定資産減価償却率">
          <a:extLst>
            <a:ext uri="{FF2B5EF4-FFF2-40B4-BE49-F238E27FC236}">
              <a16:creationId xmlns:a16="http://schemas.microsoft.com/office/drawing/2014/main" id="{00000000-0008-0000-0100-00005D010000}"/>
            </a:ext>
          </a:extLst>
        </xdr:cNvPr>
        <xdr:cNvSpPr txBox="1"/>
      </xdr:nvSpPr>
      <xdr:spPr>
        <a:xfrm>
          <a:off x="14389744" y="691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17</xdr:rowOff>
    </xdr:from>
    <xdr:ext cx="405111" cy="259045"/>
    <xdr:sp macro="" textlink="">
      <xdr:nvSpPr>
        <xdr:cNvPr id="350" name="n_3mainValue【認定こども園・幼稚園・保育所】&#10;有形固定資産減価償却率">
          <a:extLst>
            <a:ext uri="{FF2B5EF4-FFF2-40B4-BE49-F238E27FC236}">
              <a16:creationId xmlns:a16="http://schemas.microsoft.com/office/drawing/2014/main" id="{00000000-0008-0000-0100-00005E010000}"/>
            </a:ext>
          </a:extLst>
        </xdr:cNvPr>
        <xdr:cNvSpPr txBox="1"/>
      </xdr:nvSpPr>
      <xdr:spPr>
        <a:xfrm>
          <a:off x="13500744" y="685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97172</xdr:rowOff>
    </xdr:from>
    <xdr:ext cx="405111" cy="259045"/>
    <xdr:sp macro="" textlink="">
      <xdr:nvSpPr>
        <xdr:cNvPr id="351" name="n_4mainValue【認定こども園・幼稚園・保育所】&#10;有形固定資産減価償却率">
          <a:extLst>
            <a:ext uri="{FF2B5EF4-FFF2-40B4-BE49-F238E27FC236}">
              <a16:creationId xmlns:a16="http://schemas.microsoft.com/office/drawing/2014/main" id="{00000000-0008-0000-0100-00005F010000}"/>
            </a:ext>
          </a:extLst>
        </xdr:cNvPr>
        <xdr:cNvSpPr txBox="1"/>
      </xdr:nvSpPr>
      <xdr:spPr>
        <a:xfrm>
          <a:off x="12611744" y="678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2" name="正方形/長方形 351">
          <a:extLst>
            <a:ext uri="{FF2B5EF4-FFF2-40B4-BE49-F238E27FC236}">
              <a16:creationId xmlns:a16="http://schemas.microsoft.com/office/drawing/2014/main" id="{00000000-0008-0000-0100-000060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3" name="正方形/長方形 352">
          <a:extLst>
            <a:ext uri="{FF2B5EF4-FFF2-40B4-BE49-F238E27FC236}">
              <a16:creationId xmlns:a16="http://schemas.microsoft.com/office/drawing/2014/main" id="{00000000-0008-0000-0100-000061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4" name="正方形/長方形 353">
          <a:extLst>
            <a:ext uri="{FF2B5EF4-FFF2-40B4-BE49-F238E27FC236}">
              <a16:creationId xmlns:a16="http://schemas.microsoft.com/office/drawing/2014/main" id="{00000000-0008-0000-0100-000062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5" name="正方形/長方形 354">
          <a:extLst>
            <a:ext uri="{FF2B5EF4-FFF2-40B4-BE49-F238E27FC236}">
              <a16:creationId xmlns:a16="http://schemas.microsoft.com/office/drawing/2014/main" id="{00000000-0008-0000-0100-000063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6" name="正方形/長方形 355">
          <a:extLst>
            <a:ext uri="{FF2B5EF4-FFF2-40B4-BE49-F238E27FC236}">
              <a16:creationId xmlns:a16="http://schemas.microsoft.com/office/drawing/2014/main" id="{00000000-0008-0000-0100-000064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7" name="正方形/長方形 356">
          <a:extLst>
            <a:ext uri="{FF2B5EF4-FFF2-40B4-BE49-F238E27FC236}">
              <a16:creationId xmlns:a16="http://schemas.microsoft.com/office/drawing/2014/main" id="{00000000-0008-0000-0100-000065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8" name="正方形/長方形 357">
          <a:extLst>
            <a:ext uri="{FF2B5EF4-FFF2-40B4-BE49-F238E27FC236}">
              <a16:creationId xmlns:a16="http://schemas.microsoft.com/office/drawing/2014/main" id="{00000000-0008-0000-0100-000066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9" name="正方形/長方形 358">
          <a:extLst>
            <a:ext uri="{FF2B5EF4-FFF2-40B4-BE49-F238E27FC236}">
              <a16:creationId xmlns:a16="http://schemas.microsoft.com/office/drawing/2014/main" id="{00000000-0008-0000-0100-000067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0" name="テキスト ボックス 359">
          <a:extLst>
            <a:ext uri="{FF2B5EF4-FFF2-40B4-BE49-F238E27FC236}">
              <a16:creationId xmlns:a16="http://schemas.microsoft.com/office/drawing/2014/main" id="{00000000-0008-0000-0100-000068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1" name="直線コネクタ 360">
          <a:extLst>
            <a:ext uri="{FF2B5EF4-FFF2-40B4-BE49-F238E27FC236}">
              <a16:creationId xmlns:a16="http://schemas.microsoft.com/office/drawing/2014/main" id="{00000000-0008-0000-0100-000069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2" name="直線コネクタ 361">
          <a:extLst>
            <a:ext uri="{FF2B5EF4-FFF2-40B4-BE49-F238E27FC236}">
              <a16:creationId xmlns:a16="http://schemas.microsoft.com/office/drawing/2014/main" id="{00000000-0008-0000-0100-00006A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63" name="テキスト ボックス 362">
          <a:extLst>
            <a:ext uri="{FF2B5EF4-FFF2-40B4-BE49-F238E27FC236}">
              <a16:creationId xmlns:a16="http://schemas.microsoft.com/office/drawing/2014/main" id="{00000000-0008-0000-0100-00006B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4" name="直線コネクタ 363">
          <a:extLst>
            <a:ext uri="{FF2B5EF4-FFF2-40B4-BE49-F238E27FC236}">
              <a16:creationId xmlns:a16="http://schemas.microsoft.com/office/drawing/2014/main" id="{00000000-0008-0000-0100-00006C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65" name="テキスト ボックス 364">
          <a:extLst>
            <a:ext uri="{FF2B5EF4-FFF2-40B4-BE49-F238E27FC236}">
              <a16:creationId xmlns:a16="http://schemas.microsoft.com/office/drawing/2014/main" id="{00000000-0008-0000-0100-00006D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6" name="直線コネクタ 365">
          <a:extLst>
            <a:ext uri="{FF2B5EF4-FFF2-40B4-BE49-F238E27FC236}">
              <a16:creationId xmlns:a16="http://schemas.microsoft.com/office/drawing/2014/main" id="{00000000-0008-0000-0100-00006E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67" name="テキスト ボックス 366">
          <a:extLst>
            <a:ext uri="{FF2B5EF4-FFF2-40B4-BE49-F238E27FC236}">
              <a16:creationId xmlns:a16="http://schemas.microsoft.com/office/drawing/2014/main" id="{00000000-0008-0000-0100-00006F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68" name="直線コネクタ 367">
          <a:extLst>
            <a:ext uri="{FF2B5EF4-FFF2-40B4-BE49-F238E27FC236}">
              <a16:creationId xmlns:a16="http://schemas.microsoft.com/office/drawing/2014/main" id="{00000000-0008-0000-0100-000070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69" name="テキスト ボックス 368">
          <a:extLst>
            <a:ext uri="{FF2B5EF4-FFF2-40B4-BE49-F238E27FC236}">
              <a16:creationId xmlns:a16="http://schemas.microsoft.com/office/drawing/2014/main" id="{00000000-0008-0000-0100-000071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0" name="直線コネクタ 369">
          <a:extLst>
            <a:ext uri="{FF2B5EF4-FFF2-40B4-BE49-F238E27FC236}">
              <a16:creationId xmlns:a16="http://schemas.microsoft.com/office/drawing/2014/main" id="{00000000-0008-0000-0100-000072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1" name="テキスト ボックス 370">
          <a:extLst>
            <a:ext uri="{FF2B5EF4-FFF2-40B4-BE49-F238E27FC236}">
              <a16:creationId xmlns:a16="http://schemas.microsoft.com/office/drawing/2014/main" id="{00000000-0008-0000-0100-000073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2" name="【認定こども園・幼稚園・保育所】&#10;一人当たり面積グラフ枠">
          <a:extLst>
            <a:ext uri="{FF2B5EF4-FFF2-40B4-BE49-F238E27FC236}">
              <a16:creationId xmlns:a16="http://schemas.microsoft.com/office/drawing/2014/main" id="{00000000-0008-0000-0100-000074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142494</xdr:rowOff>
    </xdr:from>
    <xdr:to>
      <xdr:col>116</xdr:col>
      <xdr:colOff>62864</xdr:colOff>
      <xdr:row>41</xdr:row>
      <xdr:rowOff>115062</xdr:rowOff>
    </xdr:to>
    <xdr:cxnSp macro="">
      <xdr:nvCxnSpPr>
        <xdr:cNvPr id="373" name="直線コネクタ 372">
          <a:extLst>
            <a:ext uri="{FF2B5EF4-FFF2-40B4-BE49-F238E27FC236}">
              <a16:creationId xmlns:a16="http://schemas.microsoft.com/office/drawing/2014/main" id="{00000000-0008-0000-0100-000075010000}"/>
            </a:ext>
          </a:extLst>
        </xdr:cNvPr>
        <xdr:cNvCxnSpPr/>
      </xdr:nvCxnSpPr>
      <xdr:spPr>
        <a:xfrm flipV="1">
          <a:off x="22160864" y="5971794"/>
          <a:ext cx="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374" name="【認定こども園・幼稚園・保育所】&#10;一人当たり面積最小値テキスト">
          <a:extLst>
            <a:ext uri="{FF2B5EF4-FFF2-40B4-BE49-F238E27FC236}">
              <a16:creationId xmlns:a16="http://schemas.microsoft.com/office/drawing/2014/main" id="{00000000-0008-0000-0100-000076010000}"/>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375" name="直線コネクタ 374">
          <a:extLst>
            <a:ext uri="{FF2B5EF4-FFF2-40B4-BE49-F238E27FC236}">
              <a16:creationId xmlns:a16="http://schemas.microsoft.com/office/drawing/2014/main" id="{00000000-0008-0000-0100-000077010000}"/>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89171</xdr:rowOff>
    </xdr:from>
    <xdr:ext cx="469744" cy="259045"/>
    <xdr:sp macro="" textlink="">
      <xdr:nvSpPr>
        <xdr:cNvPr id="376" name="【認定こども園・幼稚園・保育所】&#10;一人当たり面積最大値テキスト">
          <a:extLst>
            <a:ext uri="{FF2B5EF4-FFF2-40B4-BE49-F238E27FC236}">
              <a16:creationId xmlns:a16="http://schemas.microsoft.com/office/drawing/2014/main" id="{00000000-0008-0000-0100-000078010000}"/>
            </a:ext>
          </a:extLst>
        </xdr:cNvPr>
        <xdr:cNvSpPr txBox="1"/>
      </xdr:nvSpPr>
      <xdr:spPr>
        <a:xfrm>
          <a:off x="22199600" y="5747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142494</xdr:rowOff>
    </xdr:from>
    <xdr:to>
      <xdr:col>116</xdr:col>
      <xdr:colOff>152400</xdr:colOff>
      <xdr:row>34</xdr:row>
      <xdr:rowOff>142494</xdr:rowOff>
    </xdr:to>
    <xdr:cxnSp macro="">
      <xdr:nvCxnSpPr>
        <xdr:cNvPr id="377" name="直線コネクタ 376">
          <a:extLst>
            <a:ext uri="{FF2B5EF4-FFF2-40B4-BE49-F238E27FC236}">
              <a16:creationId xmlns:a16="http://schemas.microsoft.com/office/drawing/2014/main" id="{00000000-0008-0000-0100-000079010000}"/>
            </a:ext>
          </a:extLst>
        </xdr:cNvPr>
        <xdr:cNvCxnSpPr/>
      </xdr:nvCxnSpPr>
      <xdr:spPr>
        <a:xfrm>
          <a:off x="22072600" y="597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118127</xdr:rowOff>
    </xdr:from>
    <xdr:ext cx="469744" cy="259045"/>
    <xdr:sp macro="" textlink="">
      <xdr:nvSpPr>
        <xdr:cNvPr id="378" name="【認定こども園・幼稚園・保育所】&#10;一人当たり面積平均値テキスト">
          <a:extLst>
            <a:ext uri="{FF2B5EF4-FFF2-40B4-BE49-F238E27FC236}">
              <a16:creationId xmlns:a16="http://schemas.microsoft.com/office/drawing/2014/main" id="{00000000-0008-0000-0100-00007A010000}"/>
            </a:ext>
          </a:extLst>
        </xdr:cNvPr>
        <xdr:cNvSpPr txBox="1"/>
      </xdr:nvSpPr>
      <xdr:spPr>
        <a:xfrm>
          <a:off x="22199600" y="6804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139700</xdr:rowOff>
    </xdr:from>
    <xdr:to>
      <xdr:col>116</xdr:col>
      <xdr:colOff>114300</xdr:colOff>
      <xdr:row>40</xdr:row>
      <xdr:rowOff>69850</xdr:rowOff>
    </xdr:to>
    <xdr:sp macro="" textlink="">
      <xdr:nvSpPr>
        <xdr:cNvPr id="379" name="フローチャート: 判断 378">
          <a:extLst>
            <a:ext uri="{FF2B5EF4-FFF2-40B4-BE49-F238E27FC236}">
              <a16:creationId xmlns:a16="http://schemas.microsoft.com/office/drawing/2014/main" id="{00000000-0008-0000-0100-00007B010000}"/>
            </a:ext>
          </a:extLst>
        </xdr:cNvPr>
        <xdr:cNvSpPr/>
      </xdr:nvSpPr>
      <xdr:spPr>
        <a:xfrm>
          <a:off x="221107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121412</xdr:rowOff>
    </xdr:from>
    <xdr:to>
      <xdr:col>112</xdr:col>
      <xdr:colOff>38100</xdr:colOff>
      <xdr:row>40</xdr:row>
      <xdr:rowOff>51562</xdr:rowOff>
    </xdr:to>
    <xdr:sp macro="" textlink="">
      <xdr:nvSpPr>
        <xdr:cNvPr id="380" name="フローチャート: 判断 379">
          <a:extLst>
            <a:ext uri="{FF2B5EF4-FFF2-40B4-BE49-F238E27FC236}">
              <a16:creationId xmlns:a16="http://schemas.microsoft.com/office/drawing/2014/main" id="{00000000-0008-0000-0100-00007C010000}"/>
            </a:ext>
          </a:extLst>
        </xdr:cNvPr>
        <xdr:cNvSpPr/>
      </xdr:nvSpPr>
      <xdr:spPr>
        <a:xfrm>
          <a:off x="21272500" y="6807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132842</xdr:rowOff>
    </xdr:from>
    <xdr:to>
      <xdr:col>107</xdr:col>
      <xdr:colOff>101600</xdr:colOff>
      <xdr:row>40</xdr:row>
      <xdr:rowOff>62992</xdr:rowOff>
    </xdr:to>
    <xdr:sp macro="" textlink="">
      <xdr:nvSpPr>
        <xdr:cNvPr id="381" name="フローチャート: 判断 380">
          <a:extLst>
            <a:ext uri="{FF2B5EF4-FFF2-40B4-BE49-F238E27FC236}">
              <a16:creationId xmlns:a16="http://schemas.microsoft.com/office/drawing/2014/main" id="{00000000-0008-0000-0100-00007D010000}"/>
            </a:ext>
          </a:extLst>
        </xdr:cNvPr>
        <xdr:cNvSpPr/>
      </xdr:nvSpPr>
      <xdr:spPr>
        <a:xfrm>
          <a:off x="20383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132842</xdr:rowOff>
    </xdr:from>
    <xdr:to>
      <xdr:col>102</xdr:col>
      <xdr:colOff>165100</xdr:colOff>
      <xdr:row>40</xdr:row>
      <xdr:rowOff>62992</xdr:rowOff>
    </xdr:to>
    <xdr:sp macro="" textlink="">
      <xdr:nvSpPr>
        <xdr:cNvPr id="382" name="フローチャート: 判断 381">
          <a:extLst>
            <a:ext uri="{FF2B5EF4-FFF2-40B4-BE49-F238E27FC236}">
              <a16:creationId xmlns:a16="http://schemas.microsoft.com/office/drawing/2014/main" id="{00000000-0008-0000-0100-00007E010000}"/>
            </a:ext>
          </a:extLst>
        </xdr:cNvPr>
        <xdr:cNvSpPr/>
      </xdr:nvSpPr>
      <xdr:spPr>
        <a:xfrm>
          <a:off x="19494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93980</xdr:rowOff>
    </xdr:from>
    <xdr:to>
      <xdr:col>98</xdr:col>
      <xdr:colOff>38100</xdr:colOff>
      <xdr:row>40</xdr:row>
      <xdr:rowOff>24130</xdr:rowOff>
    </xdr:to>
    <xdr:sp macro="" textlink="">
      <xdr:nvSpPr>
        <xdr:cNvPr id="383" name="フローチャート: 判断 382">
          <a:extLst>
            <a:ext uri="{FF2B5EF4-FFF2-40B4-BE49-F238E27FC236}">
              <a16:creationId xmlns:a16="http://schemas.microsoft.com/office/drawing/2014/main" id="{00000000-0008-0000-0100-00007F010000}"/>
            </a:ext>
          </a:extLst>
        </xdr:cNvPr>
        <xdr:cNvSpPr/>
      </xdr:nvSpPr>
      <xdr:spPr>
        <a:xfrm>
          <a:off x="18605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00000000-0008-0000-0100-000080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00000000-0008-0000-0100-000081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00000000-0008-0000-0100-000082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00000000-0008-0000-0100-000083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00000000-0008-0000-0100-000084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59690</xdr:rowOff>
    </xdr:from>
    <xdr:to>
      <xdr:col>116</xdr:col>
      <xdr:colOff>114300</xdr:colOff>
      <xdr:row>38</xdr:row>
      <xdr:rowOff>161290</xdr:rowOff>
    </xdr:to>
    <xdr:sp macro="" textlink="">
      <xdr:nvSpPr>
        <xdr:cNvPr id="389" name="楕円 388">
          <a:extLst>
            <a:ext uri="{FF2B5EF4-FFF2-40B4-BE49-F238E27FC236}">
              <a16:creationId xmlns:a16="http://schemas.microsoft.com/office/drawing/2014/main" id="{00000000-0008-0000-0100-000085010000}"/>
            </a:ext>
          </a:extLst>
        </xdr:cNvPr>
        <xdr:cNvSpPr/>
      </xdr:nvSpPr>
      <xdr:spPr>
        <a:xfrm>
          <a:off x="221107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82567</xdr:rowOff>
    </xdr:from>
    <xdr:ext cx="469744" cy="259045"/>
    <xdr:sp macro="" textlink="">
      <xdr:nvSpPr>
        <xdr:cNvPr id="390" name="【認定こども園・幼稚園・保育所】&#10;一人当たり面積該当値テキスト">
          <a:extLst>
            <a:ext uri="{FF2B5EF4-FFF2-40B4-BE49-F238E27FC236}">
              <a16:creationId xmlns:a16="http://schemas.microsoft.com/office/drawing/2014/main" id="{00000000-0008-0000-0100-000086010000}"/>
            </a:ext>
          </a:extLst>
        </xdr:cNvPr>
        <xdr:cNvSpPr txBox="1"/>
      </xdr:nvSpPr>
      <xdr:spPr>
        <a:xfrm>
          <a:off x="22199600" y="642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141986</xdr:rowOff>
    </xdr:from>
    <xdr:to>
      <xdr:col>112</xdr:col>
      <xdr:colOff>38100</xdr:colOff>
      <xdr:row>39</xdr:row>
      <xdr:rowOff>72136</xdr:rowOff>
    </xdr:to>
    <xdr:sp macro="" textlink="">
      <xdr:nvSpPr>
        <xdr:cNvPr id="391" name="楕円 390">
          <a:extLst>
            <a:ext uri="{FF2B5EF4-FFF2-40B4-BE49-F238E27FC236}">
              <a16:creationId xmlns:a16="http://schemas.microsoft.com/office/drawing/2014/main" id="{00000000-0008-0000-0100-000087010000}"/>
            </a:ext>
          </a:extLst>
        </xdr:cNvPr>
        <xdr:cNvSpPr/>
      </xdr:nvSpPr>
      <xdr:spPr>
        <a:xfrm>
          <a:off x="21272500" y="665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110490</xdr:rowOff>
    </xdr:from>
    <xdr:to>
      <xdr:col>116</xdr:col>
      <xdr:colOff>63500</xdr:colOff>
      <xdr:row>39</xdr:row>
      <xdr:rowOff>21336</xdr:rowOff>
    </xdr:to>
    <xdr:cxnSp macro="">
      <xdr:nvCxnSpPr>
        <xdr:cNvPr id="392" name="直線コネクタ 391">
          <a:extLst>
            <a:ext uri="{FF2B5EF4-FFF2-40B4-BE49-F238E27FC236}">
              <a16:creationId xmlns:a16="http://schemas.microsoft.com/office/drawing/2014/main" id="{00000000-0008-0000-0100-000088010000}"/>
            </a:ext>
          </a:extLst>
        </xdr:cNvPr>
        <xdr:cNvCxnSpPr/>
      </xdr:nvCxnSpPr>
      <xdr:spPr>
        <a:xfrm flipV="1">
          <a:off x="21323300" y="6625590"/>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153416</xdr:rowOff>
    </xdr:from>
    <xdr:to>
      <xdr:col>107</xdr:col>
      <xdr:colOff>101600</xdr:colOff>
      <xdr:row>39</xdr:row>
      <xdr:rowOff>83566</xdr:rowOff>
    </xdr:to>
    <xdr:sp macro="" textlink="">
      <xdr:nvSpPr>
        <xdr:cNvPr id="393" name="楕円 392">
          <a:extLst>
            <a:ext uri="{FF2B5EF4-FFF2-40B4-BE49-F238E27FC236}">
              <a16:creationId xmlns:a16="http://schemas.microsoft.com/office/drawing/2014/main" id="{00000000-0008-0000-0100-000089010000}"/>
            </a:ext>
          </a:extLst>
        </xdr:cNvPr>
        <xdr:cNvSpPr/>
      </xdr:nvSpPr>
      <xdr:spPr>
        <a:xfrm>
          <a:off x="20383500" y="666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21336</xdr:rowOff>
    </xdr:from>
    <xdr:to>
      <xdr:col>111</xdr:col>
      <xdr:colOff>177800</xdr:colOff>
      <xdr:row>39</xdr:row>
      <xdr:rowOff>32766</xdr:rowOff>
    </xdr:to>
    <xdr:cxnSp macro="">
      <xdr:nvCxnSpPr>
        <xdr:cNvPr id="394" name="直線コネクタ 393">
          <a:extLst>
            <a:ext uri="{FF2B5EF4-FFF2-40B4-BE49-F238E27FC236}">
              <a16:creationId xmlns:a16="http://schemas.microsoft.com/office/drawing/2014/main" id="{00000000-0008-0000-0100-00008A010000}"/>
            </a:ext>
          </a:extLst>
        </xdr:cNvPr>
        <xdr:cNvCxnSpPr/>
      </xdr:nvCxnSpPr>
      <xdr:spPr>
        <a:xfrm flipV="1">
          <a:off x="20434300" y="670788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87122</xdr:rowOff>
    </xdr:from>
    <xdr:to>
      <xdr:col>102</xdr:col>
      <xdr:colOff>165100</xdr:colOff>
      <xdr:row>39</xdr:row>
      <xdr:rowOff>17272</xdr:rowOff>
    </xdr:to>
    <xdr:sp macro="" textlink="">
      <xdr:nvSpPr>
        <xdr:cNvPr id="395" name="楕円 394">
          <a:extLst>
            <a:ext uri="{FF2B5EF4-FFF2-40B4-BE49-F238E27FC236}">
              <a16:creationId xmlns:a16="http://schemas.microsoft.com/office/drawing/2014/main" id="{00000000-0008-0000-0100-00008B010000}"/>
            </a:ext>
          </a:extLst>
        </xdr:cNvPr>
        <xdr:cNvSpPr/>
      </xdr:nvSpPr>
      <xdr:spPr>
        <a:xfrm>
          <a:off x="19494500" y="660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137922</xdr:rowOff>
    </xdr:from>
    <xdr:to>
      <xdr:col>107</xdr:col>
      <xdr:colOff>50800</xdr:colOff>
      <xdr:row>39</xdr:row>
      <xdr:rowOff>32766</xdr:rowOff>
    </xdr:to>
    <xdr:cxnSp macro="">
      <xdr:nvCxnSpPr>
        <xdr:cNvPr id="396" name="直線コネクタ 395">
          <a:extLst>
            <a:ext uri="{FF2B5EF4-FFF2-40B4-BE49-F238E27FC236}">
              <a16:creationId xmlns:a16="http://schemas.microsoft.com/office/drawing/2014/main" id="{00000000-0008-0000-0100-00008C010000}"/>
            </a:ext>
          </a:extLst>
        </xdr:cNvPr>
        <xdr:cNvCxnSpPr/>
      </xdr:nvCxnSpPr>
      <xdr:spPr>
        <a:xfrm>
          <a:off x="19545300" y="6653022"/>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4826</xdr:rowOff>
    </xdr:from>
    <xdr:to>
      <xdr:col>98</xdr:col>
      <xdr:colOff>38100</xdr:colOff>
      <xdr:row>39</xdr:row>
      <xdr:rowOff>106426</xdr:rowOff>
    </xdr:to>
    <xdr:sp macro="" textlink="">
      <xdr:nvSpPr>
        <xdr:cNvPr id="397" name="楕円 396">
          <a:extLst>
            <a:ext uri="{FF2B5EF4-FFF2-40B4-BE49-F238E27FC236}">
              <a16:creationId xmlns:a16="http://schemas.microsoft.com/office/drawing/2014/main" id="{00000000-0008-0000-0100-00008D010000}"/>
            </a:ext>
          </a:extLst>
        </xdr:cNvPr>
        <xdr:cNvSpPr/>
      </xdr:nvSpPr>
      <xdr:spPr>
        <a:xfrm>
          <a:off x="18605500" y="669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137922</xdr:rowOff>
    </xdr:from>
    <xdr:to>
      <xdr:col>102</xdr:col>
      <xdr:colOff>114300</xdr:colOff>
      <xdr:row>39</xdr:row>
      <xdr:rowOff>55626</xdr:rowOff>
    </xdr:to>
    <xdr:cxnSp macro="">
      <xdr:nvCxnSpPr>
        <xdr:cNvPr id="398" name="直線コネクタ 397">
          <a:extLst>
            <a:ext uri="{FF2B5EF4-FFF2-40B4-BE49-F238E27FC236}">
              <a16:creationId xmlns:a16="http://schemas.microsoft.com/office/drawing/2014/main" id="{00000000-0008-0000-0100-00008E010000}"/>
            </a:ext>
          </a:extLst>
        </xdr:cNvPr>
        <xdr:cNvCxnSpPr/>
      </xdr:nvCxnSpPr>
      <xdr:spPr>
        <a:xfrm flipV="1">
          <a:off x="18656300" y="6653022"/>
          <a:ext cx="8890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42689</xdr:rowOff>
    </xdr:from>
    <xdr:ext cx="469744" cy="259045"/>
    <xdr:sp macro="" textlink="">
      <xdr:nvSpPr>
        <xdr:cNvPr id="399" name="n_1aveValue【認定こども園・幼稚園・保育所】&#10;一人当たり面積">
          <a:extLst>
            <a:ext uri="{FF2B5EF4-FFF2-40B4-BE49-F238E27FC236}">
              <a16:creationId xmlns:a16="http://schemas.microsoft.com/office/drawing/2014/main" id="{00000000-0008-0000-0100-00008F010000}"/>
            </a:ext>
          </a:extLst>
        </xdr:cNvPr>
        <xdr:cNvSpPr txBox="1"/>
      </xdr:nvSpPr>
      <xdr:spPr>
        <a:xfrm>
          <a:off x="21075727" y="6900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54119</xdr:rowOff>
    </xdr:from>
    <xdr:ext cx="469744" cy="259045"/>
    <xdr:sp macro="" textlink="">
      <xdr:nvSpPr>
        <xdr:cNvPr id="400" name="n_2aveValue【認定こども園・幼稚園・保育所】&#10;一人当たり面積">
          <a:extLst>
            <a:ext uri="{FF2B5EF4-FFF2-40B4-BE49-F238E27FC236}">
              <a16:creationId xmlns:a16="http://schemas.microsoft.com/office/drawing/2014/main" id="{00000000-0008-0000-0100-000090010000}"/>
            </a:ext>
          </a:extLst>
        </xdr:cNvPr>
        <xdr:cNvSpPr txBox="1"/>
      </xdr:nvSpPr>
      <xdr:spPr>
        <a:xfrm>
          <a:off x="20199427" y="691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54119</xdr:rowOff>
    </xdr:from>
    <xdr:ext cx="469744" cy="259045"/>
    <xdr:sp macro="" textlink="">
      <xdr:nvSpPr>
        <xdr:cNvPr id="401" name="n_3aveValue【認定こども園・幼稚園・保育所】&#10;一人当たり面積">
          <a:extLst>
            <a:ext uri="{FF2B5EF4-FFF2-40B4-BE49-F238E27FC236}">
              <a16:creationId xmlns:a16="http://schemas.microsoft.com/office/drawing/2014/main" id="{00000000-0008-0000-0100-000091010000}"/>
            </a:ext>
          </a:extLst>
        </xdr:cNvPr>
        <xdr:cNvSpPr txBox="1"/>
      </xdr:nvSpPr>
      <xdr:spPr>
        <a:xfrm>
          <a:off x="19310427" y="691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15257</xdr:rowOff>
    </xdr:from>
    <xdr:ext cx="469744" cy="259045"/>
    <xdr:sp macro="" textlink="">
      <xdr:nvSpPr>
        <xdr:cNvPr id="402" name="n_4aveValue【認定こども園・幼稚園・保育所】&#10;一人当たり面積">
          <a:extLst>
            <a:ext uri="{FF2B5EF4-FFF2-40B4-BE49-F238E27FC236}">
              <a16:creationId xmlns:a16="http://schemas.microsoft.com/office/drawing/2014/main" id="{00000000-0008-0000-0100-000092010000}"/>
            </a:ext>
          </a:extLst>
        </xdr:cNvPr>
        <xdr:cNvSpPr txBox="1"/>
      </xdr:nvSpPr>
      <xdr:spPr>
        <a:xfrm>
          <a:off x="18421427" y="687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88663</xdr:rowOff>
    </xdr:from>
    <xdr:ext cx="469744" cy="259045"/>
    <xdr:sp macro="" textlink="">
      <xdr:nvSpPr>
        <xdr:cNvPr id="403" name="n_1mainValue【認定こども園・幼稚園・保育所】&#10;一人当たり面積">
          <a:extLst>
            <a:ext uri="{FF2B5EF4-FFF2-40B4-BE49-F238E27FC236}">
              <a16:creationId xmlns:a16="http://schemas.microsoft.com/office/drawing/2014/main" id="{00000000-0008-0000-0100-000093010000}"/>
            </a:ext>
          </a:extLst>
        </xdr:cNvPr>
        <xdr:cNvSpPr txBox="1"/>
      </xdr:nvSpPr>
      <xdr:spPr>
        <a:xfrm>
          <a:off x="21075727" y="643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100093</xdr:rowOff>
    </xdr:from>
    <xdr:ext cx="469744" cy="259045"/>
    <xdr:sp macro="" textlink="">
      <xdr:nvSpPr>
        <xdr:cNvPr id="404" name="n_2mainValue【認定こども園・幼稚園・保育所】&#10;一人当たり面積">
          <a:extLst>
            <a:ext uri="{FF2B5EF4-FFF2-40B4-BE49-F238E27FC236}">
              <a16:creationId xmlns:a16="http://schemas.microsoft.com/office/drawing/2014/main" id="{00000000-0008-0000-0100-000094010000}"/>
            </a:ext>
          </a:extLst>
        </xdr:cNvPr>
        <xdr:cNvSpPr txBox="1"/>
      </xdr:nvSpPr>
      <xdr:spPr>
        <a:xfrm>
          <a:off x="20199427" y="644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33799</xdr:rowOff>
    </xdr:from>
    <xdr:ext cx="469744" cy="259045"/>
    <xdr:sp macro="" textlink="">
      <xdr:nvSpPr>
        <xdr:cNvPr id="405" name="n_3mainValue【認定こども園・幼稚園・保育所】&#10;一人当たり面積">
          <a:extLst>
            <a:ext uri="{FF2B5EF4-FFF2-40B4-BE49-F238E27FC236}">
              <a16:creationId xmlns:a16="http://schemas.microsoft.com/office/drawing/2014/main" id="{00000000-0008-0000-0100-000095010000}"/>
            </a:ext>
          </a:extLst>
        </xdr:cNvPr>
        <xdr:cNvSpPr txBox="1"/>
      </xdr:nvSpPr>
      <xdr:spPr>
        <a:xfrm>
          <a:off x="19310427" y="6377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122953</xdr:rowOff>
    </xdr:from>
    <xdr:ext cx="469744" cy="259045"/>
    <xdr:sp macro="" textlink="">
      <xdr:nvSpPr>
        <xdr:cNvPr id="406" name="n_4mainValue【認定こども園・幼稚園・保育所】&#10;一人当たり面積">
          <a:extLst>
            <a:ext uri="{FF2B5EF4-FFF2-40B4-BE49-F238E27FC236}">
              <a16:creationId xmlns:a16="http://schemas.microsoft.com/office/drawing/2014/main" id="{00000000-0008-0000-0100-000096010000}"/>
            </a:ext>
          </a:extLst>
        </xdr:cNvPr>
        <xdr:cNvSpPr txBox="1"/>
      </xdr:nvSpPr>
      <xdr:spPr>
        <a:xfrm>
          <a:off x="18421427" y="646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7" name="正方形/長方形 406">
          <a:extLst>
            <a:ext uri="{FF2B5EF4-FFF2-40B4-BE49-F238E27FC236}">
              <a16:creationId xmlns:a16="http://schemas.microsoft.com/office/drawing/2014/main" id="{00000000-0008-0000-0100-000097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8" name="正方形/長方形 407">
          <a:extLst>
            <a:ext uri="{FF2B5EF4-FFF2-40B4-BE49-F238E27FC236}">
              <a16:creationId xmlns:a16="http://schemas.microsoft.com/office/drawing/2014/main" id="{00000000-0008-0000-0100-000098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9" name="正方形/長方形 408">
          <a:extLst>
            <a:ext uri="{FF2B5EF4-FFF2-40B4-BE49-F238E27FC236}">
              <a16:creationId xmlns:a16="http://schemas.microsoft.com/office/drawing/2014/main" id="{00000000-0008-0000-0100-000099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0" name="正方形/長方形 409">
          <a:extLst>
            <a:ext uri="{FF2B5EF4-FFF2-40B4-BE49-F238E27FC236}">
              <a16:creationId xmlns:a16="http://schemas.microsoft.com/office/drawing/2014/main" id="{00000000-0008-0000-0100-00009A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1" name="正方形/長方形 410">
          <a:extLst>
            <a:ext uri="{FF2B5EF4-FFF2-40B4-BE49-F238E27FC236}">
              <a16:creationId xmlns:a16="http://schemas.microsoft.com/office/drawing/2014/main" id="{00000000-0008-0000-0100-00009B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2" name="正方形/長方形 411">
          <a:extLst>
            <a:ext uri="{FF2B5EF4-FFF2-40B4-BE49-F238E27FC236}">
              <a16:creationId xmlns:a16="http://schemas.microsoft.com/office/drawing/2014/main" id="{00000000-0008-0000-0100-00009C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3" name="正方形/長方形 412">
          <a:extLst>
            <a:ext uri="{FF2B5EF4-FFF2-40B4-BE49-F238E27FC236}">
              <a16:creationId xmlns:a16="http://schemas.microsoft.com/office/drawing/2014/main" id="{00000000-0008-0000-0100-00009D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4" name="正方形/長方形 413">
          <a:extLst>
            <a:ext uri="{FF2B5EF4-FFF2-40B4-BE49-F238E27FC236}">
              <a16:creationId xmlns:a16="http://schemas.microsoft.com/office/drawing/2014/main" id="{00000000-0008-0000-0100-00009E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5" name="テキスト ボックス 414">
          <a:extLst>
            <a:ext uri="{FF2B5EF4-FFF2-40B4-BE49-F238E27FC236}">
              <a16:creationId xmlns:a16="http://schemas.microsoft.com/office/drawing/2014/main" id="{00000000-0008-0000-0100-00009F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6" name="直線コネクタ 415">
          <a:extLst>
            <a:ext uri="{FF2B5EF4-FFF2-40B4-BE49-F238E27FC236}">
              <a16:creationId xmlns:a16="http://schemas.microsoft.com/office/drawing/2014/main" id="{00000000-0008-0000-0100-0000A0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7" name="テキスト ボックス 416">
          <a:extLst>
            <a:ext uri="{FF2B5EF4-FFF2-40B4-BE49-F238E27FC236}">
              <a16:creationId xmlns:a16="http://schemas.microsoft.com/office/drawing/2014/main" id="{00000000-0008-0000-0100-0000A1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8" name="直線コネクタ 417">
          <a:extLst>
            <a:ext uri="{FF2B5EF4-FFF2-40B4-BE49-F238E27FC236}">
              <a16:creationId xmlns:a16="http://schemas.microsoft.com/office/drawing/2014/main" id="{00000000-0008-0000-0100-0000A2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19" name="テキスト ボックス 418">
          <a:extLst>
            <a:ext uri="{FF2B5EF4-FFF2-40B4-BE49-F238E27FC236}">
              <a16:creationId xmlns:a16="http://schemas.microsoft.com/office/drawing/2014/main" id="{00000000-0008-0000-0100-0000A301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0" name="直線コネクタ 419">
          <a:extLst>
            <a:ext uri="{FF2B5EF4-FFF2-40B4-BE49-F238E27FC236}">
              <a16:creationId xmlns:a16="http://schemas.microsoft.com/office/drawing/2014/main" id="{00000000-0008-0000-0100-0000A4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1" name="テキスト ボックス 420">
          <a:extLst>
            <a:ext uri="{FF2B5EF4-FFF2-40B4-BE49-F238E27FC236}">
              <a16:creationId xmlns:a16="http://schemas.microsoft.com/office/drawing/2014/main" id="{00000000-0008-0000-0100-0000A5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2" name="直線コネクタ 421">
          <a:extLst>
            <a:ext uri="{FF2B5EF4-FFF2-40B4-BE49-F238E27FC236}">
              <a16:creationId xmlns:a16="http://schemas.microsoft.com/office/drawing/2014/main" id="{00000000-0008-0000-0100-0000A6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3" name="テキスト ボックス 422">
          <a:extLst>
            <a:ext uri="{FF2B5EF4-FFF2-40B4-BE49-F238E27FC236}">
              <a16:creationId xmlns:a16="http://schemas.microsoft.com/office/drawing/2014/main" id="{00000000-0008-0000-0100-0000A7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4" name="直線コネクタ 423">
          <a:extLst>
            <a:ext uri="{FF2B5EF4-FFF2-40B4-BE49-F238E27FC236}">
              <a16:creationId xmlns:a16="http://schemas.microsoft.com/office/drawing/2014/main" id="{00000000-0008-0000-0100-0000A8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5" name="テキスト ボックス 424">
          <a:extLst>
            <a:ext uri="{FF2B5EF4-FFF2-40B4-BE49-F238E27FC236}">
              <a16:creationId xmlns:a16="http://schemas.microsoft.com/office/drawing/2014/main" id="{00000000-0008-0000-0100-0000A9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6" name="直線コネクタ 425">
          <a:extLst>
            <a:ext uri="{FF2B5EF4-FFF2-40B4-BE49-F238E27FC236}">
              <a16:creationId xmlns:a16="http://schemas.microsoft.com/office/drawing/2014/main" id="{00000000-0008-0000-0100-0000AA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7" name="テキスト ボックス 426">
          <a:extLst>
            <a:ext uri="{FF2B5EF4-FFF2-40B4-BE49-F238E27FC236}">
              <a16:creationId xmlns:a16="http://schemas.microsoft.com/office/drawing/2014/main" id="{00000000-0008-0000-0100-0000AB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8" name="直線コネクタ 427">
          <a:extLst>
            <a:ext uri="{FF2B5EF4-FFF2-40B4-BE49-F238E27FC236}">
              <a16:creationId xmlns:a16="http://schemas.microsoft.com/office/drawing/2014/main" id="{00000000-0008-0000-0100-0000AC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29" name="テキスト ボックス 428">
          <a:extLst>
            <a:ext uri="{FF2B5EF4-FFF2-40B4-BE49-F238E27FC236}">
              <a16:creationId xmlns:a16="http://schemas.microsoft.com/office/drawing/2014/main" id="{00000000-0008-0000-0100-0000AD01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0" name="【学校施設】&#10;有形固定資産減価償却率グラフ枠">
          <a:extLst>
            <a:ext uri="{FF2B5EF4-FFF2-40B4-BE49-F238E27FC236}">
              <a16:creationId xmlns:a16="http://schemas.microsoft.com/office/drawing/2014/main" id="{00000000-0008-0000-0100-0000AE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121920</xdr:rowOff>
    </xdr:from>
    <xdr:to>
      <xdr:col>85</xdr:col>
      <xdr:colOff>126364</xdr:colOff>
      <xdr:row>63</xdr:row>
      <xdr:rowOff>64770</xdr:rowOff>
    </xdr:to>
    <xdr:cxnSp macro="">
      <xdr:nvCxnSpPr>
        <xdr:cNvPr id="431" name="直線コネクタ 430">
          <a:extLst>
            <a:ext uri="{FF2B5EF4-FFF2-40B4-BE49-F238E27FC236}">
              <a16:creationId xmlns:a16="http://schemas.microsoft.com/office/drawing/2014/main" id="{00000000-0008-0000-0100-0000AF010000}"/>
            </a:ext>
          </a:extLst>
        </xdr:cNvPr>
        <xdr:cNvCxnSpPr/>
      </xdr:nvCxnSpPr>
      <xdr:spPr>
        <a:xfrm flipV="1">
          <a:off x="16318864" y="972312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68597</xdr:rowOff>
    </xdr:from>
    <xdr:ext cx="405111" cy="259045"/>
    <xdr:sp macro="" textlink="">
      <xdr:nvSpPr>
        <xdr:cNvPr id="432" name="【学校施設】&#10;有形固定資産減価償却率最小値テキスト">
          <a:extLst>
            <a:ext uri="{FF2B5EF4-FFF2-40B4-BE49-F238E27FC236}">
              <a16:creationId xmlns:a16="http://schemas.microsoft.com/office/drawing/2014/main" id="{00000000-0008-0000-0100-0000B0010000}"/>
            </a:ext>
          </a:extLst>
        </xdr:cNvPr>
        <xdr:cNvSpPr txBox="1"/>
      </xdr:nvSpPr>
      <xdr:spPr>
        <a:xfrm>
          <a:off x="16357600" y="1086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64770</xdr:rowOff>
    </xdr:from>
    <xdr:to>
      <xdr:col>86</xdr:col>
      <xdr:colOff>25400</xdr:colOff>
      <xdr:row>63</xdr:row>
      <xdr:rowOff>64770</xdr:rowOff>
    </xdr:to>
    <xdr:cxnSp macro="">
      <xdr:nvCxnSpPr>
        <xdr:cNvPr id="433" name="直線コネクタ 432">
          <a:extLst>
            <a:ext uri="{FF2B5EF4-FFF2-40B4-BE49-F238E27FC236}">
              <a16:creationId xmlns:a16="http://schemas.microsoft.com/office/drawing/2014/main" id="{00000000-0008-0000-0100-0000B1010000}"/>
            </a:ext>
          </a:extLst>
        </xdr:cNvPr>
        <xdr:cNvCxnSpPr/>
      </xdr:nvCxnSpPr>
      <xdr:spPr>
        <a:xfrm>
          <a:off x="16230600" y="1086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68597</xdr:rowOff>
    </xdr:from>
    <xdr:ext cx="405111" cy="259045"/>
    <xdr:sp macro="" textlink="">
      <xdr:nvSpPr>
        <xdr:cNvPr id="434" name="【学校施設】&#10;有形固定資産減価償却率最大値テキスト">
          <a:extLst>
            <a:ext uri="{FF2B5EF4-FFF2-40B4-BE49-F238E27FC236}">
              <a16:creationId xmlns:a16="http://schemas.microsoft.com/office/drawing/2014/main" id="{00000000-0008-0000-0100-0000B2010000}"/>
            </a:ext>
          </a:extLst>
        </xdr:cNvPr>
        <xdr:cNvSpPr txBox="1"/>
      </xdr:nvSpPr>
      <xdr:spPr>
        <a:xfrm>
          <a:off x="16357600" y="949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121920</xdr:rowOff>
    </xdr:from>
    <xdr:to>
      <xdr:col>86</xdr:col>
      <xdr:colOff>25400</xdr:colOff>
      <xdr:row>56</xdr:row>
      <xdr:rowOff>121920</xdr:rowOff>
    </xdr:to>
    <xdr:cxnSp macro="">
      <xdr:nvCxnSpPr>
        <xdr:cNvPr id="435" name="直線コネクタ 434">
          <a:extLst>
            <a:ext uri="{FF2B5EF4-FFF2-40B4-BE49-F238E27FC236}">
              <a16:creationId xmlns:a16="http://schemas.microsoft.com/office/drawing/2014/main" id="{00000000-0008-0000-0100-0000B3010000}"/>
            </a:ext>
          </a:extLst>
        </xdr:cNvPr>
        <xdr:cNvCxnSpPr/>
      </xdr:nvCxnSpPr>
      <xdr:spPr>
        <a:xfrm>
          <a:off x="16230600" y="972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160037</xdr:rowOff>
    </xdr:from>
    <xdr:ext cx="405111" cy="259045"/>
    <xdr:sp macro="" textlink="">
      <xdr:nvSpPr>
        <xdr:cNvPr id="436" name="【学校施設】&#10;有形固定資産減価償却率平均値テキスト">
          <a:extLst>
            <a:ext uri="{FF2B5EF4-FFF2-40B4-BE49-F238E27FC236}">
              <a16:creationId xmlns:a16="http://schemas.microsoft.com/office/drawing/2014/main" id="{00000000-0008-0000-0100-0000B4010000}"/>
            </a:ext>
          </a:extLst>
        </xdr:cNvPr>
        <xdr:cNvSpPr txBox="1"/>
      </xdr:nvSpPr>
      <xdr:spPr>
        <a:xfrm>
          <a:off x="16357600" y="10275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10160</xdr:rowOff>
    </xdr:from>
    <xdr:to>
      <xdr:col>85</xdr:col>
      <xdr:colOff>177800</xdr:colOff>
      <xdr:row>60</xdr:row>
      <xdr:rowOff>111760</xdr:rowOff>
    </xdr:to>
    <xdr:sp macro="" textlink="">
      <xdr:nvSpPr>
        <xdr:cNvPr id="437" name="フローチャート: 判断 436">
          <a:extLst>
            <a:ext uri="{FF2B5EF4-FFF2-40B4-BE49-F238E27FC236}">
              <a16:creationId xmlns:a16="http://schemas.microsoft.com/office/drawing/2014/main" id="{00000000-0008-0000-0100-0000B5010000}"/>
            </a:ext>
          </a:extLst>
        </xdr:cNvPr>
        <xdr:cNvSpPr/>
      </xdr:nvSpPr>
      <xdr:spPr>
        <a:xfrm>
          <a:off x="162687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168275</xdr:rowOff>
    </xdr:from>
    <xdr:to>
      <xdr:col>81</xdr:col>
      <xdr:colOff>101600</xdr:colOff>
      <xdr:row>60</xdr:row>
      <xdr:rowOff>98425</xdr:rowOff>
    </xdr:to>
    <xdr:sp macro="" textlink="">
      <xdr:nvSpPr>
        <xdr:cNvPr id="438" name="フローチャート: 判断 437">
          <a:extLst>
            <a:ext uri="{FF2B5EF4-FFF2-40B4-BE49-F238E27FC236}">
              <a16:creationId xmlns:a16="http://schemas.microsoft.com/office/drawing/2014/main" id="{00000000-0008-0000-0100-0000B6010000}"/>
            </a:ext>
          </a:extLst>
        </xdr:cNvPr>
        <xdr:cNvSpPr/>
      </xdr:nvSpPr>
      <xdr:spPr>
        <a:xfrm>
          <a:off x="15430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2540</xdr:rowOff>
    </xdr:from>
    <xdr:to>
      <xdr:col>76</xdr:col>
      <xdr:colOff>165100</xdr:colOff>
      <xdr:row>60</xdr:row>
      <xdr:rowOff>104140</xdr:rowOff>
    </xdr:to>
    <xdr:sp macro="" textlink="">
      <xdr:nvSpPr>
        <xdr:cNvPr id="439" name="フローチャート: 判断 438">
          <a:extLst>
            <a:ext uri="{FF2B5EF4-FFF2-40B4-BE49-F238E27FC236}">
              <a16:creationId xmlns:a16="http://schemas.microsoft.com/office/drawing/2014/main" id="{00000000-0008-0000-0100-0000B7010000}"/>
            </a:ext>
          </a:extLst>
        </xdr:cNvPr>
        <xdr:cNvSpPr/>
      </xdr:nvSpPr>
      <xdr:spPr>
        <a:xfrm>
          <a:off x="14541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147320</xdr:rowOff>
    </xdr:from>
    <xdr:to>
      <xdr:col>72</xdr:col>
      <xdr:colOff>38100</xdr:colOff>
      <xdr:row>60</xdr:row>
      <xdr:rowOff>77470</xdr:rowOff>
    </xdr:to>
    <xdr:sp macro="" textlink="">
      <xdr:nvSpPr>
        <xdr:cNvPr id="440" name="フローチャート: 判断 439">
          <a:extLst>
            <a:ext uri="{FF2B5EF4-FFF2-40B4-BE49-F238E27FC236}">
              <a16:creationId xmlns:a16="http://schemas.microsoft.com/office/drawing/2014/main" id="{00000000-0008-0000-0100-0000B8010000}"/>
            </a:ext>
          </a:extLst>
        </xdr:cNvPr>
        <xdr:cNvSpPr/>
      </xdr:nvSpPr>
      <xdr:spPr>
        <a:xfrm>
          <a:off x="13652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145415</xdr:rowOff>
    </xdr:from>
    <xdr:to>
      <xdr:col>67</xdr:col>
      <xdr:colOff>101600</xdr:colOff>
      <xdr:row>60</xdr:row>
      <xdr:rowOff>75565</xdr:rowOff>
    </xdr:to>
    <xdr:sp macro="" textlink="">
      <xdr:nvSpPr>
        <xdr:cNvPr id="441" name="フローチャート: 判断 440">
          <a:extLst>
            <a:ext uri="{FF2B5EF4-FFF2-40B4-BE49-F238E27FC236}">
              <a16:creationId xmlns:a16="http://schemas.microsoft.com/office/drawing/2014/main" id="{00000000-0008-0000-0100-0000B9010000}"/>
            </a:ext>
          </a:extLst>
        </xdr:cNvPr>
        <xdr:cNvSpPr/>
      </xdr:nvSpPr>
      <xdr:spPr>
        <a:xfrm>
          <a:off x="12763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00000000-0008-0000-0100-0000BA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00000000-0008-0000-0100-0000BB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00000000-0008-0000-0100-0000BC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00000000-0008-0000-0100-0000BD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00000000-0008-0000-0100-0000BE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78740</xdr:rowOff>
    </xdr:from>
    <xdr:to>
      <xdr:col>85</xdr:col>
      <xdr:colOff>177800</xdr:colOff>
      <xdr:row>60</xdr:row>
      <xdr:rowOff>8890</xdr:rowOff>
    </xdr:to>
    <xdr:sp macro="" textlink="">
      <xdr:nvSpPr>
        <xdr:cNvPr id="447" name="楕円 446">
          <a:extLst>
            <a:ext uri="{FF2B5EF4-FFF2-40B4-BE49-F238E27FC236}">
              <a16:creationId xmlns:a16="http://schemas.microsoft.com/office/drawing/2014/main" id="{00000000-0008-0000-0100-0000BF010000}"/>
            </a:ext>
          </a:extLst>
        </xdr:cNvPr>
        <xdr:cNvSpPr/>
      </xdr:nvSpPr>
      <xdr:spPr>
        <a:xfrm>
          <a:off x="16268700" y="1019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101617</xdr:rowOff>
    </xdr:from>
    <xdr:ext cx="405111" cy="259045"/>
    <xdr:sp macro="" textlink="">
      <xdr:nvSpPr>
        <xdr:cNvPr id="448" name="【学校施設】&#10;有形固定資産減価償却率該当値テキスト">
          <a:extLst>
            <a:ext uri="{FF2B5EF4-FFF2-40B4-BE49-F238E27FC236}">
              <a16:creationId xmlns:a16="http://schemas.microsoft.com/office/drawing/2014/main" id="{00000000-0008-0000-0100-0000C0010000}"/>
            </a:ext>
          </a:extLst>
        </xdr:cNvPr>
        <xdr:cNvSpPr txBox="1"/>
      </xdr:nvSpPr>
      <xdr:spPr>
        <a:xfrm>
          <a:off x="16357600"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166370</xdr:rowOff>
    </xdr:from>
    <xdr:to>
      <xdr:col>81</xdr:col>
      <xdr:colOff>101600</xdr:colOff>
      <xdr:row>60</xdr:row>
      <xdr:rowOff>96520</xdr:rowOff>
    </xdr:to>
    <xdr:sp macro="" textlink="">
      <xdr:nvSpPr>
        <xdr:cNvPr id="449" name="楕円 448">
          <a:extLst>
            <a:ext uri="{FF2B5EF4-FFF2-40B4-BE49-F238E27FC236}">
              <a16:creationId xmlns:a16="http://schemas.microsoft.com/office/drawing/2014/main" id="{00000000-0008-0000-0100-0000C1010000}"/>
            </a:ext>
          </a:extLst>
        </xdr:cNvPr>
        <xdr:cNvSpPr/>
      </xdr:nvSpPr>
      <xdr:spPr>
        <a:xfrm>
          <a:off x="15430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129540</xdr:rowOff>
    </xdr:from>
    <xdr:to>
      <xdr:col>85</xdr:col>
      <xdr:colOff>127000</xdr:colOff>
      <xdr:row>60</xdr:row>
      <xdr:rowOff>45720</xdr:rowOff>
    </xdr:to>
    <xdr:cxnSp macro="">
      <xdr:nvCxnSpPr>
        <xdr:cNvPr id="450" name="直線コネクタ 449">
          <a:extLst>
            <a:ext uri="{FF2B5EF4-FFF2-40B4-BE49-F238E27FC236}">
              <a16:creationId xmlns:a16="http://schemas.microsoft.com/office/drawing/2014/main" id="{00000000-0008-0000-0100-0000C2010000}"/>
            </a:ext>
          </a:extLst>
        </xdr:cNvPr>
        <xdr:cNvCxnSpPr/>
      </xdr:nvCxnSpPr>
      <xdr:spPr>
        <a:xfrm flipV="1">
          <a:off x="15481300" y="10245090"/>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164465</xdr:rowOff>
    </xdr:from>
    <xdr:to>
      <xdr:col>76</xdr:col>
      <xdr:colOff>165100</xdr:colOff>
      <xdr:row>60</xdr:row>
      <xdr:rowOff>94615</xdr:rowOff>
    </xdr:to>
    <xdr:sp macro="" textlink="">
      <xdr:nvSpPr>
        <xdr:cNvPr id="451" name="楕円 450">
          <a:extLst>
            <a:ext uri="{FF2B5EF4-FFF2-40B4-BE49-F238E27FC236}">
              <a16:creationId xmlns:a16="http://schemas.microsoft.com/office/drawing/2014/main" id="{00000000-0008-0000-0100-0000C3010000}"/>
            </a:ext>
          </a:extLst>
        </xdr:cNvPr>
        <xdr:cNvSpPr/>
      </xdr:nvSpPr>
      <xdr:spPr>
        <a:xfrm>
          <a:off x="14541500" y="1028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43815</xdr:rowOff>
    </xdr:from>
    <xdr:to>
      <xdr:col>81</xdr:col>
      <xdr:colOff>50800</xdr:colOff>
      <xdr:row>60</xdr:row>
      <xdr:rowOff>45720</xdr:rowOff>
    </xdr:to>
    <xdr:cxnSp macro="">
      <xdr:nvCxnSpPr>
        <xdr:cNvPr id="452" name="直線コネクタ 451">
          <a:extLst>
            <a:ext uri="{FF2B5EF4-FFF2-40B4-BE49-F238E27FC236}">
              <a16:creationId xmlns:a16="http://schemas.microsoft.com/office/drawing/2014/main" id="{00000000-0008-0000-0100-0000C4010000}"/>
            </a:ext>
          </a:extLst>
        </xdr:cNvPr>
        <xdr:cNvCxnSpPr/>
      </xdr:nvCxnSpPr>
      <xdr:spPr>
        <a:xfrm>
          <a:off x="14592300" y="1033081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135890</xdr:rowOff>
    </xdr:from>
    <xdr:to>
      <xdr:col>72</xdr:col>
      <xdr:colOff>38100</xdr:colOff>
      <xdr:row>60</xdr:row>
      <xdr:rowOff>66040</xdr:rowOff>
    </xdr:to>
    <xdr:sp macro="" textlink="">
      <xdr:nvSpPr>
        <xdr:cNvPr id="453" name="楕円 452">
          <a:extLst>
            <a:ext uri="{FF2B5EF4-FFF2-40B4-BE49-F238E27FC236}">
              <a16:creationId xmlns:a16="http://schemas.microsoft.com/office/drawing/2014/main" id="{00000000-0008-0000-0100-0000C5010000}"/>
            </a:ext>
          </a:extLst>
        </xdr:cNvPr>
        <xdr:cNvSpPr/>
      </xdr:nvSpPr>
      <xdr:spPr>
        <a:xfrm>
          <a:off x="13652500" y="1025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15240</xdr:rowOff>
    </xdr:from>
    <xdr:to>
      <xdr:col>76</xdr:col>
      <xdr:colOff>114300</xdr:colOff>
      <xdr:row>60</xdr:row>
      <xdr:rowOff>43815</xdr:rowOff>
    </xdr:to>
    <xdr:cxnSp macro="">
      <xdr:nvCxnSpPr>
        <xdr:cNvPr id="454" name="直線コネクタ 453">
          <a:extLst>
            <a:ext uri="{FF2B5EF4-FFF2-40B4-BE49-F238E27FC236}">
              <a16:creationId xmlns:a16="http://schemas.microsoft.com/office/drawing/2014/main" id="{00000000-0008-0000-0100-0000C6010000}"/>
            </a:ext>
          </a:extLst>
        </xdr:cNvPr>
        <xdr:cNvCxnSpPr/>
      </xdr:nvCxnSpPr>
      <xdr:spPr>
        <a:xfrm>
          <a:off x="13703300" y="1030224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109220</xdr:rowOff>
    </xdr:from>
    <xdr:to>
      <xdr:col>67</xdr:col>
      <xdr:colOff>101600</xdr:colOff>
      <xdr:row>60</xdr:row>
      <xdr:rowOff>39370</xdr:rowOff>
    </xdr:to>
    <xdr:sp macro="" textlink="">
      <xdr:nvSpPr>
        <xdr:cNvPr id="455" name="楕円 454">
          <a:extLst>
            <a:ext uri="{FF2B5EF4-FFF2-40B4-BE49-F238E27FC236}">
              <a16:creationId xmlns:a16="http://schemas.microsoft.com/office/drawing/2014/main" id="{00000000-0008-0000-0100-0000C7010000}"/>
            </a:ext>
          </a:extLst>
        </xdr:cNvPr>
        <xdr:cNvSpPr/>
      </xdr:nvSpPr>
      <xdr:spPr>
        <a:xfrm>
          <a:off x="127635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160020</xdr:rowOff>
    </xdr:from>
    <xdr:to>
      <xdr:col>71</xdr:col>
      <xdr:colOff>177800</xdr:colOff>
      <xdr:row>60</xdr:row>
      <xdr:rowOff>15240</xdr:rowOff>
    </xdr:to>
    <xdr:cxnSp macro="">
      <xdr:nvCxnSpPr>
        <xdr:cNvPr id="456" name="直線コネクタ 455">
          <a:extLst>
            <a:ext uri="{FF2B5EF4-FFF2-40B4-BE49-F238E27FC236}">
              <a16:creationId xmlns:a16="http://schemas.microsoft.com/office/drawing/2014/main" id="{00000000-0008-0000-0100-0000C8010000}"/>
            </a:ext>
          </a:extLst>
        </xdr:cNvPr>
        <xdr:cNvCxnSpPr/>
      </xdr:nvCxnSpPr>
      <xdr:spPr>
        <a:xfrm>
          <a:off x="12814300" y="1027557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89552</xdr:rowOff>
    </xdr:from>
    <xdr:ext cx="405111" cy="259045"/>
    <xdr:sp macro="" textlink="">
      <xdr:nvSpPr>
        <xdr:cNvPr id="457" name="n_1aveValue【学校施設】&#10;有形固定資産減価償却率">
          <a:extLst>
            <a:ext uri="{FF2B5EF4-FFF2-40B4-BE49-F238E27FC236}">
              <a16:creationId xmlns:a16="http://schemas.microsoft.com/office/drawing/2014/main" id="{00000000-0008-0000-0100-0000C9010000}"/>
            </a:ext>
          </a:extLst>
        </xdr:cNvPr>
        <xdr:cNvSpPr txBox="1"/>
      </xdr:nvSpPr>
      <xdr:spPr>
        <a:xfrm>
          <a:off x="152660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95267</xdr:rowOff>
    </xdr:from>
    <xdr:ext cx="405111" cy="259045"/>
    <xdr:sp macro="" textlink="">
      <xdr:nvSpPr>
        <xdr:cNvPr id="458" name="n_2aveValue【学校施設】&#10;有形固定資産減価償却率">
          <a:extLst>
            <a:ext uri="{FF2B5EF4-FFF2-40B4-BE49-F238E27FC236}">
              <a16:creationId xmlns:a16="http://schemas.microsoft.com/office/drawing/2014/main" id="{00000000-0008-0000-0100-0000CA010000}"/>
            </a:ext>
          </a:extLst>
        </xdr:cNvPr>
        <xdr:cNvSpPr txBox="1"/>
      </xdr:nvSpPr>
      <xdr:spPr>
        <a:xfrm>
          <a:off x="143897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68597</xdr:rowOff>
    </xdr:from>
    <xdr:ext cx="405111" cy="259045"/>
    <xdr:sp macro="" textlink="">
      <xdr:nvSpPr>
        <xdr:cNvPr id="459" name="n_3aveValue【学校施設】&#10;有形固定資産減価償却率">
          <a:extLst>
            <a:ext uri="{FF2B5EF4-FFF2-40B4-BE49-F238E27FC236}">
              <a16:creationId xmlns:a16="http://schemas.microsoft.com/office/drawing/2014/main" id="{00000000-0008-0000-0100-0000CB010000}"/>
            </a:ext>
          </a:extLst>
        </xdr:cNvPr>
        <xdr:cNvSpPr txBox="1"/>
      </xdr:nvSpPr>
      <xdr:spPr>
        <a:xfrm>
          <a:off x="13500744" y="1035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66692</xdr:rowOff>
    </xdr:from>
    <xdr:ext cx="405111" cy="259045"/>
    <xdr:sp macro="" textlink="">
      <xdr:nvSpPr>
        <xdr:cNvPr id="460" name="n_4aveValue【学校施設】&#10;有形固定資産減価償却率">
          <a:extLst>
            <a:ext uri="{FF2B5EF4-FFF2-40B4-BE49-F238E27FC236}">
              <a16:creationId xmlns:a16="http://schemas.microsoft.com/office/drawing/2014/main" id="{00000000-0008-0000-0100-0000CC010000}"/>
            </a:ext>
          </a:extLst>
        </xdr:cNvPr>
        <xdr:cNvSpPr txBox="1"/>
      </xdr:nvSpPr>
      <xdr:spPr>
        <a:xfrm>
          <a:off x="1261174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113047</xdr:rowOff>
    </xdr:from>
    <xdr:ext cx="405111" cy="259045"/>
    <xdr:sp macro="" textlink="">
      <xdr:nvSpPr>
        <xdr:cNvPr id="461" name="n_1mainValue【学校施設】&#10;有形固定資産減価償却率">
          <a:extLst>
            <a:ext uri="{FF2B5EF4-FFF2-40B4-BE49-F238E27FC236}">
              <a16:creationId xmlns:a16="http://schemas.microsoft.com/office/drawing/2014/main" id="{00000000-0008-0000-0100-0000CD010000}"/>
            </a:ext>
          </a:extLst>
        </xdr:cNvPr>
        <xdr:cNvSpPr txBox="1"/>
      </xdr:nvSpPr>
      <xdr:spPr>
        <a:xfrm>
          <a:off x="1526604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111142</xdr:rowOff>
    </xdr:from>
    <xdr:ext cx="405111" cy="259045"/>
    <xdr:sp macro="" textlink="">
      <xdr:nvSpPr>
        <xdr:cNvPr id="462" name="n_2mainValue【学校施設】&#10;有形固定資産減価償却率">
          <a:extLst>
            <a:ext uri="{FF2B5EF4-FFF2-40B4-BE49-F238E27FC236}">
              <a16:creationId xmlns:a16="http://schemas.microsoft.com/office/drawing/2014/main" id="{00000000-0008-0000-0100-0000CE010000}"/>
            </a:ext>
          </a:extLst>
        </xdr:cNvPr>
        <xdr:cNvSpPr txBox="1"/>
      </xdr:nvSpPr>
      <xdr:spPr>
        <a:xfrm>
          <a:off x="14389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82567</xdr:rowOff>
    </xdr:from>
    <xdr:ext cx="405111" cy="259045"/>
    <xdr:sp macro="" textlink="">
      <xdr:nvSpPr>
        <xdr:cNvPr id="463" name="n_3mainValue【学校施設】&#10;有形固定資産減価償却率">
          <a:extLst>
            <a:ext uri="{FF2B5EF4-FFF2-40B4-BE49-F238E27FC236}">
              <a16:creationId xmlns:a16="http://schemas.microsoft.com/office/drawing/2014/main" id="{00000000-0008-0000-0100-0000CF010000}"/>
            </a:ext>
          </a:extLst>
        </xdr:cNvPr>
        <xdr:cNvSpPr txBox="1"/>
      </xdr:nvSpPr>
      <xdr:spPr>
        <a:xfrm>
          <a:off x="1350074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55897</xdr:rowOff>
    </xdr:from>
    <xdr:ext cx="405111" cy="259045"/>
    <xdr:sp macro="" textlink="">
      <xdr:nvSpPr>
        <xdr:cNvPr id="464" name="n_4mainValue【学校施設】&#10;有形固定資産減価償却率">
          <a:extLst>
            <a:ext uri="{FF2B5EF4-FFF2-40B4-BE49-F238E27FC236}">
              <a16:creationId xmlns:a16="http://schemas.microsoft.com/office/drawing/2014/main" id="{00000000-0008-0000-0100-0000D0010000}"/>
            </a:ext>
          </a:extLst>
        </xdr:cNvPr>
        <xdr:cNvSpPr txBox="1"/>
      </xdr:nvSpPr>
      <xdr:spPr>
        <a:xfrm>
          <a:off x="126117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5" name="正方形/長方形 464">
          <a:extLst>
            <a:ext uri="{FF2B5EF4-FFF2-40B4-BE49-F238E27FC236}">
              <a16:creationId xmlns:a16="http://schemas.microsoft.com/office/drawing/2014/main" id="{00000000-0008-0000-0100-0000D1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6" name="正方形/長方形 465">
          <a:extLst>
            <a:ext uri="{FF2B5EF4-FFF2-40B4-BE49-F238E27FC236}">
              <a16:creationId xmlns:a16="http://schemas.microsoft.com/office/drawing/2014/main" id="{00000000-0008-0000-0100-0000D2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7" name="正方形/長方形 466">
          <a:extLst>
            <a:ext uri="{FF2B5EF4-FFF2-40B4-BE49-F238E27FC236}">
              <a16:creationId xmlns:a16="http://schemas.microsoft.com/office/drawing/2014/main" id="{00000000-0008-0000-0100-0000D3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8" name="正方形/長方形 467">
          <a:extLst>
            <a:ext uri="{FF2B5EF4-FFF2-40B4-BE49-F238E27FC236}">
              <a16:creationId xmlns:a16="http://schemas.microsoft.com/office/drawing/2014/main" id="{00000000-0008-0000-0100-0000D4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9" name="正方形/長方形 468">
          <a:extLst>
            <a:ext uri="{FF2B5EF4-FFF2-40B4-BE49-F238E27FC236}">
              <a16:creationId xmlns:a16="http://schemas.microsoft.com/office/drawing/2014/main" id="{00000000-0008-0000-0100-0000D5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0" name="正方形/長方形 469">
          <a:extLst>
            <a:ext uri="{FF2B5EF4-FFF2-40B4-BE49-F238E27FC236}">
              <a16:creationId xmlns:a16="http://schemas.microsoft.com/office/drawing/2014/main" id="{00000000-0008-0000-0100-0000D6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1" name="正方形/長方形 470">
          <a:extLst>
            <a:ext uri="{FF2B5EF4-FFF2-40B4-BE49-F238E27FC236}">
              <a16:creationId xmlns:a16="http://schemas.microsoft.com/office/drawing/2014/main" id="{00000000-0008-0000-0100-0000D7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2" name="正方形/長方形 471">
          <a:extLst>
            <a:ext uri="{FF2B5EF4-FFF2-40B4-BE49-F238E27FC236}">
              <a16:creationId xmlns:a16="http://schemas.microsoft.com/office/drawing/2014/main" id="{00000000-0008-0000-0100-0000D8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3" name="テキスト ボックス 472">
          <a:extLst>
            <a:ext uri="{FF2B5EF4-FFF2-40B4-BE49-F238E27FC236}">
              <a16:creationId xmlns:a16="http://schemas.microsoft.com/office/drawing/2014/main" id="{00000000-0008-0000-0100-0000D9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4" name="直線コネクタ 473">
          <a:extLst>
            <a:ext uri="{FF2B5EF4-FFF2-40B4-BE49-F238E27FC236}">
              <a16:creationId xmlns:a16="http://schemas.microsoft.com/office/drawing/2014/main" id="{00000000-0008-0000-0100-0000DA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5" name="テキスト ボックス 474">
          <a:extLst>
            <a:ext uri="{FF2B5EF4-FFF2-40B4-BE49-F238E27FC236}">
              <a16:creationId xmlns:a16="http://schemas.microsoft.com/office/drawing/2014/main" id="{00000000-0008-0000-0100-0000DB01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76" name="直線コネクタ 475">
          <a:extLst>
            <a:ext uri="{FF2B5EF4-FFF2-40B4-BE49-F238E27FC236}">
              <a16:creationId xmlns:a16="http://schemas.microsoft.com/office/drawing/2014/main" id="{00000000-0008-0000-0100-0000DC01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7" name="テキスト ボックス 476">
          <a:extLst>
            <a:ext uri="{FF2B5EF4-FFF2-40B4-BE49-F238E27FC236}">
              <a16:creationId xmlns:a16="http://schemas.microsoft.com/office/drawing/2014/main" id="{00000000-0008-0000-0100-0000DD01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8" name="直線コネクタ 477">
          <a:extLst>
            <a:ext uri="{FF2B5EF4-FFF2-40B4-BE49-F238E27FC236}">
              <a16:creationId xmlns:a16="http://schemas.microsoft.com/office/drawing/2014/main" id="{00000000-0008-0000-0100-0000DE01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79" name="テキスト ボックス 478">
          <a:extLst>
            <a:ext uri="{FF2B5EF4-FFF2-40B4-BE49-F238E27FC236}">
              <a16:creationId xmlns:a16="http://schemas.microsoft.com/office/drawing/2014/main" id="{00000000-0008-0000-0100-0000DF01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0" name="直線コネクタ 479">
          <a:extLst>
            <a:ext uri="{FF2B5EF4-FFF2-40B4-BE49-F238E27FC236}">
              <a16:creationId xmlns:a16="http://schemas.microsoft.com/office/drawing/2014/main" id="{00000000-0008-0000-0100-0000E001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1" name="テキスト ボックス 480">
          <a:extLst>
            <a:ext uri="{FF2B5EF4-FFF2-40B4-BE49-F238E27FC236}">
              <a16:creationId xmlns:a16="http://schemas.microsoft.com/office/drawing/2014/main" id="{00000000-0008-0000-0100-0000E101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2" name="直線コネクタ 481">
          <a:extLst>
            <a:ext uri="{FF2B5EF4-FFF2-40B4-BE49-F238E27FC236}">
              <a16:creationId xmlns:a16="http://schemas.microsoft.com/office/drawing/2014/main" id="{00000000-0008-0000-0100-0000E201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3" name="テキスト ボックス 482">
          <a:extLst>
            <a:ext uri="{FF2B5EF4-FFF2-40B4-BE49-F238E27FC236}">
              <a16:creationId xmlns:a16="http://schemas.microsoft.com/office/drawing/2014/main" id="{00000000-0008-0000-0100-0000E301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4" name="直線コネクタ 483">
          <a:extLst>
            <a:ext uri="{FF2B5EF4-FFF2-40B4-BE49-F238E27FC236}">
              <a16:creationId xmlns:a16="http://schemas.microsoft.com/office/drawing/2014/main" id="{00000000-0008-0000-0100-0000E401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5" name="テキスト ボックス 484">
          <a:extLst>
            <a:ext uri="{FF2B5EF4-FFF2-40B4-BE49-F238E27FC236}">
              <a16:creationId xmlns:a16="http://schemas.microsoft.com/office/drawing/2014/main" id="{00000000-0008-0000-0100-0000E501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6" name="直線コネクタ 485">
          <a:extLst>
            <a:ext uri="{FF2B5EF4-FFF2-40B4-BE49-F238E27FC236}">
              <a16:creationId xmlns:a16="http://schemas.microsoft.com/office/drawing/2014/main" id="{00000000-0008-0000-0100-0000E6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7" name="テキスト ボックス 486">
          <a:extLst>
            <a:ext uri="{FF2B5EF4-FFF2-40B4-BE49-F238E27FC236}">
              <a16:creationId xmlns:a16="http://schemas.microsoft.com/office/drawing/2014/main" id="{00000000-0008-0000-0100-0000E7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8" name="【学校施設】&#10;一人当たり面積グラフ枠">
          <a:extLst>
            <a:ext uri="{FF2B5EF4-FFF2-40B4-BE49-F238E27FC236}">
              <a16:creationId xmlns:a16="http://schemas.microsoft.com/office/drawing/2014/main" id="{00000000-0008-0000-0100-0000E8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99060</xdr:rowOff>
    </xdr:from>
    <xdr:to>
      <xdr:col>116</xdr:col>
      <xdr:colOff>62864</xdr:colOff>
      <xdr:row>64</xdr:row>
      <xdr:rowOff>136398</xdr:rowOff>
    </xdr:to>
    <xdr:cxnSp macro="">
      <xdr:nvCxnSpPr>
        <xdr:cNvPr id="489" name="直線コネクタ 488">
          <a:extLst>
            <a:ext uri="{FF2B5EF4-FFF2-40B4-BE49-F238E27FC236}">
              <a16:creationId xmlns:a16="http://schemas.microsoft.com/office/drawing/2014/main" id="{00000000-0008-0000-0100-0000E9010000}"/>
            </a:ext>
          </a:extLst>
        </xdr:cNvPr>
        <xdr:cNvCxnSpPr/>
      </xdr:nvCxnSpPr>
      <xdr:spPr>
        <a:xfrm flipV="1">
          <a:off x="22160864" y="9700260"/>
          <a:ext cx="0" cy="1408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140225</xdr:rowOff>
    </xdr:from>
    <xdr:ext cx="469744" cy="259045"/>
    <xdr:sp macro="" textlink="">
      <xdr:nvSpPr>
        <xdr:cNvPr id="490" name="【学校施設】&#10;一人当たり面積最小値テキスト">
          <a:extLst>
            <a:ext uri="{FF2B5EF4-FFF2-40B4-BE49-F238E27FC236}">
              <a16:creationId xmlns:a16="http://schemas.microsoft.com/office/drawing/2014/main" id="{00000000-0008-0000-0100-0000EA010000}"/>
            </a:ext>
          </a:extLst>
        </xdr:cNvPr>
        <xdr:cNvSpPr txBox="1"/>
      </xdr:nvSpPr>
      <xdr:spPr>
        <a:xfrm>
          <a:off x="22199600" y="11113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136398</xdr:rowOff>
    </xdr:from>
    <xdr:to>
      <xdr:col>116</xdr:col>
      <xdr:colOff>152400</xdr:colOff>
      <xdr:row>64</xdr:row>
      <xdr:rowOff>136398</xdr:rowOff>
    </xdr:to>
    <xdr:cxnSp macro="">
      <xdr:nvCxnSpPr>
        <xdr:cNvPr id="491" name="直線コネクタ 490">
          <a:extLst>
            <a:ext uri="{FF2B5EF4-FFF2-40B4-BE49-F238E27FC236}">
              <a16:creationId xmlns:a16="http://schemas.microsoft.com/office/drawing/2014/main" id="{00000000-0008-0000-0100-0000EB010000}"/>
            </a:ext>
          </a:extLst>
        </xdr:cNvPr>
        <xdr:cNvCxnSpPr/>
      </xdr:nvCxnSpPr>
      <xdr:spPr>
        <a:xfrm>
          <a:off x="22072600" y="11109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45737</xdr:rowOff>
    </xdr:from>
    <xdr:ext cx="469744" cy="259045"/>
    <xdr:sp macro="" textlink="">
      <xdr:nvSpPr>
        <xdr:cNvPr id="492" name="【学校施設】&#10;一人当たり面積最大値テキスト">
          <a:extLst>
            <a:ext uri="{FF2B5EF4-FFF2-40B4-BE49-F238E27FC236}">
              <a16:creationId xmlns:a16="http://schemas.microsoft.com/office/drawing/2014/main" id="{00000000-0008-0000-0100-0000EC010000}"/>
            </a:ext>
          </a:extLst>
        </xdr:cNvPr>
        <xdr:cNvSpPr txBox="1"/>
      </xdr:nvSpPr>
      <xdr:spPr>
        <a:xfrm>
          <a:off x="22199600" y="947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99060</xdr:rowOff>
    </xdr:from>
    <xdr:to>
      <xdr:col>116</xdr:col>
      <xdr:colOff>152400</xdr:colOff>
      <xdr:row>56</xdr:row>
      <xdr:rowOff>99060</xdr:rowOff>
    </xdr:to>
    <xdr:cxnSp macro="">
      <xdr:nvCxnSpPr>
        <xdr:cNvPr id="493" name="直線コネクタ 492">
          <a:extLst>
            <a:ext uri="{FF2B5EF4-FFF2-40B4-BE49-F238E27FC236}">
              <a16:creationId xmlns:a16="http://schemas.microsoft.com/office/drawing/2014/main" id="{00000000-0008-0000-0100-0000ED010000}"/>
            </a:ext>
          </a:extLst>
        </xdr:cNvPr>
        <xdr:cNvCxnSpPr/>
      </xdr:nvCxnSpPr>
      <xdr:spPr>
        <a:xfrm>
          <a:off x="22072600" y="970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143273</xdr:rowOff>
    </xdr:from>
    <xdr:ext cx="469744" cy="259045"/>
    <xdr:sp macro="" textlink="">
      <xdr:nvSpPr>
        <xdr:cNvPr id="494" name="【学校施設】&#10;一人当たり面積平均値テキスト">
          <a:extLst>
            <a:ext uri="{FF2B5EF4-FFF2-40B4-BE49-F238E27FC236}">
              <a16:creationId xmlns:a16="http://schemas.microsoft.com/office/drawing/2014/main" id="{00000000-0008-0000-0100-0000EE010000}"/>
            </a:ext>
          </a:extLst>
        </xdr:cNvPr>
        <xdr:cNvSpPr txBox="1"/>
      </xdr:nvSpPr>
      <xdr:spPr>
        <a:xfrm>
          <a:off x="22199600" y="106017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164846</xdr:rowOff>
    </xdr:from>
    <xdr:to>
      <xdr:col>116</xdr:col>
      <xdr:colOff>114300</xdr:colOff>
      <xdr:row>62</xdr:row>
      <xdr:rowOff>94996</xdr:rowOff>
    </xdr:to>
    <xdr:sp macro="" textlink="">
      <xdr:nvSpPr>
        <xdr:cNvPr id="495" name="フローチャート: 判断 494">
          <a:extLst>
            <a:ext uri="{FF2B5EF4-FFF2-40B4-BE49-F238E27FC236}">
              <a16:creationId xmlns:a16="http://schemas.microsoft.com/office/drawing/2014/main" id="{00000000-0008-0000-0100-0000EF010000}"/>
            </a:ext>
          </a:extLst>
        </xdr:cNvPr>
        <xdr:cNvSpPr/>
      </xdr:nvSpPr>
      <xdr:spPr>
        <a:xfrm>
          <a:off x="22110700" y="1062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141986</xdr:rowOff>
    </xdr:from>
    <xdr:to>
      <xdr:col>112</xdr:col>
      <xdr:colOff>38100</xdr:colOff>
      <xdr:row>62</xdr:row>
      <xdr:rowOff>72136</xdr:rowOff>
    </xdr:to>
    <xdr:sp macro="" textlink="">
      <xdr:nvSpPr>
        <xdr:cNvPr id="496" name="フローチャート: 判断 495">
          <a:extLst>
            <a:ext uri="{FF2B5EF4-FFF2-40B4-BE49-F238E27FC236}">
              <a16:creationId xmlns:a16="http://schemas.microsoft.com/office/drawing/2014/main" id="{00000000-0008-0000-0100-0000F0010000}"/>
            </a:ext>
          </a:extLst>
        </xdr:cNvPr>
        <xdr:cNvSpPr/>
      </xdr:nvSpPr>
      <xdr:spPr>
        <a:xfrm>
          <a:off x="21272500" y="1060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158750</xdr:rowOff>
    </xdr:from>
    <xdr:to>
      <xdr:col>107</xdr:col>
      <xdr:colOff>101600</xdr:colOff>
      <xdr:row>62</xdr:row>
      <xdr:rowOff>88900</xdr:rowOff>
    </xdr:to>
    <xdr:sp macro="" textlink="">
      <xdr:nvSpPr>
        <xdr:cNvPr id="497" name="フローチャート: 判断 496">
          <a:extLst>
            <a:ext uri="{FF2B5EF4-FFF2-40B4-BE49-F238E27FC236}">
              <a16:creationId xmlns:a16="http://schemas.microsoft.com/office/drawing/2014/main" id="{00000000-0008-0000-0100-0000F1010000}"/>
            </a:ext>
          </a:extLst>
        </xdr:cNvPr>
        <xdr:cNvSpPr/>
      </xdr:nvSpPr>
      <xdr:spPr>
        <a:xfrm>
          <a:off x="20383500" y="1061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3302</xdr:rowOff>
    </xdr:from>
    <xdr:to>
      <xdr:col>102</xdr:col>
      <xdr:colOff>165100</xdr:colOff>
      <xdr:row>62</xdr:row>
      <xdr:rowOff>104902</xdr:rowOff>
    </xdr:to>
    <xdr:sp macro="" textlink="">
      <xdr:nvSpPr>
        <xdr:cNvPr id="498" name="フローチャート: 判断 497">
          <a:extLst>
            <a:ext uri="{FF2B5EF4-FFF2-40B4-BE49-F238E27FC236}">
              <a16:creationId xmlns:a16="http://schemas.microsoft.com/office/drawing/2014/main" id="{00000000-0008-0000-0100-0000F2010000}"/>
            </a:ext>
          </a:extLst>
        </xdr:cNvPr>
        <xdr:cNvSpPr/>
      </xdr:nvSpPr>
      <xdr:spPr>
        <a:xfrm>
          <a:off x="19494500" y="1063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10922</xdr:rowOff>
    </xdr:from>
    <xdr:to>
      <xdr:col>98</xdr:col>
      <xdr:colOff>38100</xdr:colOff>
      <xdr:row>62</xdr:row>
      <xdr:rowOff>112522</xdr:rowOff>
    </xdr:to>
    <xdr:sp macro="" textlink="">
      <xdr:nvSpPr>
        <xdr:cNvPr id="499" name="フローチャート: 判断 498">
          <a:extLst>
            <a:ext uri="{FF2B5EF4-FFF2-40B4-BE49-F238E27FC236}">
              <a16:creationId xmlns:a16="http://schemas.microsoft.com/office/drawing/2014/main" id="{00000000-0008-0000-0100-0000F3010000}"/>
            </a:ext>
          </a:extLst>
        </xdr:cNvPr>
        <xdr:cNvSpPr/>
      </xdr:nvSpPr>
      <xdr:spPr>
        <a:xfrm>
          <a:off x="18605500" y="1064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00000000-0008-0000-0100-0000F4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00000000-0008-0000-0100-0000F5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00000000-0008-0000-0100-0000F6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00000000-0008-0000-0100-0000F7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00000000-0008-0000-0100-0000F8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82550</xdr:rowOff>
    </xdr:from>
    <xdr:to>
      <xdr:col>116</xdr:col>
      <xdr:colOff>114300</xdr:colOff>
      <xdr:row>61</xdr:row>
      <xdr:rowOff>12700</xdr:rowOff>
    </xdr:to>
    <xdr:sp macro="" textlink="">
      <xdr:nvSpPr>
        <xdr:cNvPr id="505" name="楕円 504">
          <a:extLst>
            <a:ext uri="{FF2B5EF4-FFF2-40B4-BE49-F238E27FC236}">
              <a16:creationId xmlns:a16="http://schemas.microsoft.com/office/drawing/2014/main" id="{00000000-0008-0000-0100-0000F9010000}"/>
            </a:ext>
          </a:extLst>
        </xdr:cNvPr>
        <xdr:cNvSpPr/>
      </xdr:nvSpPr>
      <xdr:spPr>
        <a:xfrm>
          <a:off x="22110700" y="1036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105427</xdr:rowOff>
    </xdr:from>
    <xdr:ext cx="469744" cy="259045"/>
    <xdr:sp macro="" textlink="">
      <xdr:nvSpPr>
        <xdr:cNvPr id="506" name="【学校施設】&#10;一人当たり面積該当値テキスト">
          <a:extLst>
            <a:ext uri="{FF2B5EF4-FFF2-40B4-BE49-F238E27FC236}">
              <a16:creationId xmlns:a16="http://schemas.microsoft.com/office/drawing/2014/main" id="{00000000-0008-0000-0100-0000FA010000}"/>
            </a:ext>
          </a:extLst>
        </xdr:cNvPr>
        <xdr:cNvSpPr txBox="1"/>
      </xdr:nvSpPr>
      <xdr:spPr>
        <a:xfrm>
          <a:off x="22199600"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100076</xdr:rowOff>
    </xdr:from>
    <xdr:to>
      <xdr:col>112</xdr:col>
      <xdr:colOff>38100</xdr:colOff>
      <xdr:row>61</xdr:row>
      <xdr:rowOff>30226</xdr:rowOff>
    </xdr:to>
    <xdr:sp macro="" textlink="">
      <xdr:nvSpPr>
        <xdr:cNvPr id="507" name="楕円 506">
          <a:extLst>
            <a:ext uri="{FF2B5EF4-FFF2-40B4-BE49-F238E27FC236}">
              <a16:creationId xmlns:a16="http://schemas.microsoft.com/office/drawing/2014/main" id="{00000000-0008-0000-0100-0000FB010000}"/>
            </a:ext>
          </a:extLst>
        </xdr:cNvPr>
        <xdr:cNvSpPr/>
      </xdr:nvSpPr>
      <xdr:spPr>
        <a:xfrm>
          <a:off x="21272500" y="103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133350</xdr:rowOff>
    </xdr:from>
    <xdr:to>
      <xdr:col>116</xdr:col>
      <xdr:colOff>63500</xdr:colOff>
      <xdr:row>60</xdr:row>
      <xdr:rowOff>150876</xdr:rowOff>
    </xdr:to>
    <xdr:cxnSp macro="">
      <xdr:nvCxnSpPr>
        <xdr:cNvPr id="508" name="直線コネクタ 507">
          <a:extLst>
            <a:ext uri="{FF2B5EF4-FFF2-40B4-BE49-F238E27FC236}">
              <a16:creationId xmlns:a16="http://schemas.microsoft.com/office/drawing/2014/main" id="{00000000-0008-0000-0100-0000FC010000}"/>
            </a:ext>
          </a:extLst>
        </xdr:cNvPr>
        <xdr:cNvCxnSpPr/>
      </xdr:nvCxnSpPr>
      <xdr:spPr>
        <a:xfrm flipV="1">
          <a:off x="21323300" y="10420350"/>
          <a:ext cx="8382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116078</xdr:rowOff>
    </xdr:from>
    <xdr:to>
      <xdr:col>107</xdr:col>
      <xdr:colOff>101600</xdr:colOff>
      <xdr:row>61</xdr:row>
      <xdr:rowOff>46228</xdr:rowOff>
    </xdr:to>
    <xdr:sp macro="" textlink="">
      <xdr:nvSpPr>
        <xdr:cNvPr id="509" name="楕円 508">
          <a:extLst>
            <a:ext uri="{FF2B5EF4-FFF2-40B4-BE49-F238E27FC236}">
              <a16:creationId xmlns:a16="http://schemas.microsoft.com/office/drawing/2014/main" id="{00000000-0008-0000-0100-0000FD010000}"/>
            </a:ext>
          </a:extLst>
        </xdr:cNvPr>
        <xdr:cNvSpPr/>
      </xdr:nvSpPr>
      <xdr:spPr>
        <a:xfrm>
          <a:off x="20383500" y="1040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150876</xdr:rowOff>
    </xdr:from>
    <xdr:to>
      <xdr:col>111</xdr:col>
      <xdr:colOff>177800</xdr:colOff>
      <xdr:row>60</xdr:row>
      <xdr:rowOff>166878</xdr:rowOff>
    </xdr:to>
    <xdr:cxnSp macro="">
      <xdr:nvCxnSpPr>
        <xdr:cNvPr id="510" name="直線コネクタ 509">
          <a:extLst>
            <a:ext uri="{FF2B5EF4-FFF2-40B4-BE49-F238E27FC236}">
              <a16:creationId xmlns:a16="http://schemas.microsoft.com/office/drawing/2014/main" id="{00000000-0008-0000-0100-0000FE010000}"/>
            </a:ext>
          </a:extLst>
        </xdr:cNvPr>
        <xdr:cNvCxnSpPr/>
      </xdr:nvCxnSpPr>
      <xdr:spPr>
        <a:xfrm flipV="1">
          <a:off x="20434300" y="10437876"/>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89408</xdr:rowOff>
    </xdr:from>
    <xdr:to>
      <xdr:col>102</xdr:col>
      <xdr:colOff>165100</xdr:colOff>
      <xdr:row>61</xdr:row>
      <xdr:rowOff>19558</xdr:rowOff>
    </xdr:to>
    <xdr:sp macro="" textlink="">
      <xdr:nvSpPr>
        <xdr:cNvPr id="511" name="楕円 510">
          <a:extLst>
            <a:ext uri="{FF2B5EF4-FFF2-40B4-BE49-F238E27FC236}">
              <a16:creationId xmlns:a16="http://schemas.microsoft.com/office/drawing/2014/main" id="{00000000-0008-0000-0100-0000FF010000}"/>
            </a:ext>
          </a:extLst>
        </xdr:cNvPr>
        <xdr:cNvSpPr/>
      </xdr:nvSpPr>
      <xdr:spPr>
        <a:xfrm>
          <a:off x="19494500" y="1037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140208</xdr:rowOff>
    </xdr:from>
    <xdr:to>
      <xdr:col>107</xdr:col>
      <xdr:colOff>50800</xdr:colOff>
      <xdr:row>60</xdr:row>
      <xdr:rowOff>166878</xdr:rowOff>
    </xdr:to>
    <xdr:cxnSp macro="">
      <xdr:nvCxnSpPr>
        <xdr:cNvPr id="512" name="直線コネクタ 511">
          <a:extLst>
            <a:ext uri="{FF2B5EF4-FFF2-40B4-BE49-F238E27FC236}">
              <a16:creationId xmlns:a16="http://schemas.microsoft.com/office/drawing/2014/main" id="{00000000-0008-0000-0100-000000020000}"/>
            </a:ext>
          </a:extLst>
        </xdr:cNvPr>
        <xdr:cNvCxnSpPr/>
      </xdr:nvCxnSpPr>
      <xdr:spPr>
        <a:xfrm>
          <a:off x="19545300" y="10427208"/>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61214</xdr:rowOff>
    </xdr:from>
    <xdr:to>
      <xdr:col>98</xdr:col>
      <xdr:colOff>38100</xdr:colOff>
      <xdr:row>60</xdr:row>
      <xdr:rowOff>162814</xdr:rowOff>
    </xdr:to>
    <xdr:sp macro="" textlink="">
      <xdr:nvSpPr>
        <xdr:cNvPr id="513" name="楕円 512">
          <a:extLst>
            <a:ext uri="{FF2B5EF4-FFF2-40B4-BE49-F238E27FC236}">
              <a16:creationId xmlns:a16="http://schemas.microsoft.com/office/drawing/2014/main" id="{00000000-0008-0000-0100-000001020000}"/>
            </a:ext>
          </a:extLst>
        </xdr:cNvPr>
        <xdr:cNvSpPr/>
      </xdr:nvSpPr>
      <xdr:spPr>
        <a:xfrm>
          <a:off x="18605500" y="1034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112014</xdr:rowOff>
    </xdr:from>
    <xdr:to>
      <xdr:col>102</xdr:col>
      <xdr:colOff>114300</xdr:colOff>
      <xdr:row>60</xdr:row>
      <xdr:rowOff>140208</xdr:rowOff>
    </xdr:to>
    <xdr:cxnSp macro="">
      <xdr:nvCxnSpPr>
        <xdr:cNvPr id="514" name="直線コネクタ 513">
          <a:extLst>
            <a:ext uri="{FF2B5EF4-FFF2-40B4-BE49-F238E27FC236}">
              <a16:creationId xmlns:a16="http://schemas.microsoft.com/office/drawing/2014/main" id="{00000000-0008-0000-0100-000002020000}"/>
            </a:ext>
          </a:extLst>
        </xdr:cNvPr>
        <xdr:cNvCxnSpPr/>
      </xdr:nvCxnSpPr>
      <xdr:spPr>
        <a:xfrm>
          <a:off x="18656300" y="10399014"/>
          <a:ext cx="889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63263</xdr:rowOff>
    </xdr:from>
    <xdr:ext cx="469744" cy="259045"/>
    <xdr:sp macro="" textlink="">
      <xdr:nvSpPr>
        <xdr:cNvPr id="515" name="n_1aveValue【学校施設】&#10;一人当たり面積">
          <a:extLst>
            <a:ext uri="{FF2B5EF4-FFF2-40B4-BE49-F238E27FC236}">
              <a16:creationId xmlns:a16="http://schemas.microsoft.com/office/drawing/2014/main" id="{00000000-0008-0000-0100-000003020000}"/>
            </a:ext>
          </a:extLst>
        </xdr:cNvPr>
        <xdr:cNvSpPr txBox="1"/>
      </xdr:nvSpPr>
      <xdr:spPr>
        <a:xfrm>
          <a:off x="21075727" y="10693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80027</xdr:rowOff>
    </xdr:from>
    <xdr:ext cx="469744" cy="259045"/>
    <xdr:sp macro="" textlink="">
      <xdr:nvSpPr>
        <xdr:cNvPr id="516" name="n_2aveValue【学校施設】&#10;一人当たり面積">
          <a:extLst>
            <a:ext uri="{FF2B5EF4-FFF2-40B4-BE49-F238E27FC236}">
              <a16:creationId xmlns:a16="http://schemas.microsoft.com/office/drawing/2014/main" id="{00000000-0008-0000-0100-000004020000}"/>
            </a:ext>
          </a:extLst>
        </xdr:cNvPr>
        <xdr:cNvSpPr txBox="1"/>
      </xdr:nvSpPr>
      <xdr:spPr>
        <a:xfrm>
          <a:off x="20199427" y="1070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96029</xdr:rowOff>
    </xdr:from>
    <xdr:ext cx="469744" cy="259045"/>
    <xdr:sp macro="" textlink="">
      <xdr:nvSpPr>
        <xdr:cNvPr id="517" name="n_3aveValue【学校施設】&#10;一人当たり面積">
          <a:extLst>
            <a:ext uri="{FF2B5EF4-FFF2-40B4-BE49-F238E27FC236}">
              <a16:creationId xmlns:a16="http://schemas.microsoft.com/office/drawing/2014/main" id="{00000000-0008-0000-0100-000005020000}"/>
            </a:ext>
          </a:extLst>
        </xdr:cNvPr>
        <xdr:cNvSpPr txBox="1"/>
      </xdr:nvSpPr>
      <xdr:spPr>
        <a:xfrm>
          <a:off x="19310427" y="1072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103649</xdr:rowOff>
    </xdr:from>
    <xdr:ext cx="469744" cy="259045"/>
    <xdr:sp macro="" textlink="">
      <xdr:nvSpPr>
        <xdr:cNvPr id="518" name="n_4aveValue【学校施設】&#10;一人当たり面積">
          <a:extLst>
            <a:ext uri="{FF2B5EF4-FFF2-40B4-BE49-F238E27FC236}">
              <a16:creationId xmlns:a16="http://schemas.microsoft.com/office/drawing/2014/main" id="{00000000-0008-0000-0100-000006020000}"/>
            </a:ext>
          </a:extLst>
        </xdr:cNvPr>
        <xdr:cNvSpPr txBox="1"/>
      </xdr:nvSpPr>
      <xdr:spPr>
        <a:xfrm>
          <a:off x="18421427" y="1073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46753</xdr:rowOff>
    </xdr:from>
    <xdr:ext cx="469744" cy="259045"/>
    <xdr:sp macro="" textlink="">
      <xdr:nvSpPr>
        <xdr:cNvPr id="519" name="n_1mainValue【学校施設】&#10;一人当たり面積">
          <a:extLst>
            <a:ext uri="{FF2B5EF4-FFF2-40B4-BE49-F238E27FC236}">
              <a16:creationId xmlns:a16="http://schemas.microsoft.com/office/drawing/2014/main" id="{00000000-0008-0000-0100-000007020000}"/>
            </a:ext>
          </a:extLst>
        </xdr:cNvPr>
        <xdr:cNvSpPr txBox="1"/>
      </xdr:nvSpPr>
      <xdr:spPr>
        <a:xfrm>
          <a:off x="21075727" y="1016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62755</xdr:rowOff>
    </xdr:from>
    <xdr:ext cx="469744" cy="259045"/>
    <xdr:sp macro="" textlink="">
      <xdr:nvSpPr>
        <xdr:cNvPr id="520" name="n_2mainValue【学校施設】&#10;一人当たり面積">
          <a:extLst>
            <a:ext uri="{FF2B5EF4-FFF2-40B4-BE49-F238E27FC236}">
              <a16:creationId xmlns:a16="http://schemas.microsoft.com/office/drawing/2014/main" id="{00000000-0008-0000-0100-000008020000}"/>
            </a:ext>
          </a:extLst>
        </xdr:cNvPr>
        <xdr:cNvSpPr txBox="1"/>
      </xdr:nvSpPr>
      <xdr:spPr>
        <a:xfrm>
          <a:off x="20199427" y="10178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36085</xdr:rowOff>
    </xdr:from>
    <xdr:ext cx="469744" cy="259045"/>
    <xdr:sp macro="" textlink="">
      <xdr:nvSpPr>
        <xdr:cNvPr id="521" name="n_3mainValue【学校施設】&#10;一人当たり面積">
          <a:extLst>
            <a:ext uri="{FF2B5EF4-FFF2-40B4-BE49-F238E27FC236}">
              <a16:creationId xmlns:a16="http://schemas.microsoft.com/office/drawing/2014/main" id="{00000000-0008-0000-0100-000009020000}"/>
            </a:ext>
          </a:extLst>
        </xdr:cNvPr>
        <xdr:cNvSpPr txBox="1"/>
      </xdr:nvSpPr>
      <xdr:spPr>
        <a:xfrm>
          <a:off x="19310427" y="10151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7891</xdr:rowOff>
    </xdr:from>
    <xdr:ext cx="469744" cy="259045"/>
    <xdr:sp macro="" textlink="">
      <xdr:nvSpPr>
        <xdr:cNvPr id="522" name="n_4mainValue【学校施設】&#10;一人当たり面積">
          <a:extLst>
            <a:ext uri="{FF2B5EF4-FFF2-40B4-BE49-F238E27FC236}">
              <a16:creationId xmlns:a16="http://schemas.microsoft.com/office/drawing/2014/main" id="{00000000-0008-0000-0100-00000A020000}"/>
            </a:ext>
          </a:extLst>
        </xdr:cNvPr>
        <xdr:cNvSpPr txBox="1"/>
      </xdr:nvSpPr>
      <xdr:spPr>
        <a:xfrm>
          <a:off x="18421427" y="10123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3" name="正方形/長方形 522">
          <a:extLst>
            <a:ext uri="{FF2B5EF4-FFF2-40B4-BE49-F238E27FC236}">
              <a16:creationId xmlns:a16="http://schemas.microsoft.com/office/drawing/2014/main" id="{00000000-0008-0000-0100-00000B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4" name="正方形/長方形 523">
          <a:extLst>
            <a:ext uri="{FF2B5EF4-FFF2-40B4-BE49-F238E27FC236}">
              <a16:creationId xmlns:a16="http://schemas.microsoft.com/office/drawing/2014/main" id="{00000000-0008-0000-0100-00000C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5" name="正方形/長方形 524">
          <a:extLst>
            <a:ext uri="{FF2B5EF4-FFF2-40B4-BE49-F238E27FC236}">
              <a16:creationId xmlns:a16="http://schemas.microsoft.com/office/drawing/2014/main" id="{00000000-0008-0000-0100-00000D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6" name="正方形/長方形 525">
          <a:extLst>
            <a:ext uri="{FF2B5EF4-FFF2-40B4-BE49-F238E27FC236}">
              <a16:creationId xmlns:a16="http://schemas.microsoft.com/office/drawing/2014/main" id="{00000000-0008-0000-0100-00000E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7" name="正方形/長方形 526">
          <a:extLst>
            <a:ext uri="{FF2B5EF4-FFF2-40B4-BE49-F238E27FC236}">
              <a16:creationId xmlns:a16="http://schemas.microsoft.com/office/drawing/2014/main" id="{00000000-0008-0000-0100-00000F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8" name="正方形/長方形 527">
          <a:extLst>
            <a:ext uri="{FF2B5EF4-FFF2-40B4-BE49-F238E27FC236}">
              <a16:creationId xmlns:a16="http://schemas.microsoft.com/office/drawing/2014/main" id="{00000000-0008-0000-0100-000010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9" name="正方形/長方形 528">
          <a:extLst>
            <a:ext uri="{FF2B5EF4-FFF2-40B4-BE49-F238E27FC236}">
              <a16:creationId xmlns:a16="http://schemas.microsoft.com/office/drawing/2014/main" id="{00000000-0008-0000-0100-000011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0" name="正方形/長方形 529">
          <a:extLst>
            <a:ext uri="{FF2B5EF4-FFF2-40B4-BE49-F238E27FC236}">
              <a16:creationId xmlns:a16="http://schemas.microsoft.com/office/drawing/2014/main" id="{00000000-0008-0000-0100-000012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1" name="テキスト ボックス 530">
          <a:extLst>
            <a:ext uri="{FF2B5EF4-FFF2-40B4-BE49-F238E27FC236}">
              <a16:creationId xmlns:a16="http://schemas.microsoft.com/office/drawing/2014/main" id="{00000000-0008-0000-0100-000013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2" name="直線コネクタ 531">
          <a:extLst>
            <a:ext uri="{FF2B5EF4-FFF2-40B4-BE49-F238E27FC236}">
              <a16:creationId xmlns:a16="http://schemas.microsoft.com/office/drawing/2014/main" id="{00000000-0008-0000-0100-000014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3" name="テキスト ボックス 532">
          <a:extLst>
            <a:ext uri="{FF2B5EF4-FFF2-40B4-BE49-F238E27FC236}">
              <a16:creationId xmlns:a16="http://schemas.microsoft.com/office/drawing/2014/main" id="{00000000-0008-0000-0100-000015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4" name="直線コネクタ 533">
          <a:extLst>
            <a:ext uri="{FF2B5EF4-FFF2-40B4-BE49-F238E27FC236}">
              <a16:creationId xmlns:a16="http://schemas.microsoft.com/office/drawing/2014/main" id="{00000000-0008-0000-0100-000016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5" name="テキスト ボックス 534">
          <a:extLst>
            <a:ext uri="{FF2B5EF4-FFF2-40B4-BE49-F238E27FC236}">
              <a16:creationId xmlns:a16="http://schemas.microsoft.com/office/drawing/2014/main" id="{00000000-0008-0000-0100-000017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6" name="直線コネクタ 535">
          <a:extLst>
            <a:ext uri="{FF2B5EF4-FFF2-40B4-BE49-F238E27FC236}">
              <a16:creationId xmlns:a16="http://schemas.microsoft.com/office/drawing/2014/main" id="{00000000-0008-0000-0100-000018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7" name="テキスト ボックス 536">
          <a:extLst>
            <a:ext uri="{FF2B5EF4-FFF2-40B4-BE49-F238E27FC236}">
              <a16:creationId xmlns:a16="http://schemas.microsoft.com/office/drawing/2014/main" id="{00000000-0008-0000-0100-000019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8" name="直線コネクタ 537">
          <a:extLst>
            <a:ext uri="{FF2B5EF4-FFF2-40B4-BE49-F238E27FC236}">
              <a16:creationId xmlns:a16="http://schemas.microsoft.com/office/drawing/2014/main" id="{00000000-0008-0000-0100-00001A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9" name="テキスト ボックス 538">
          <a:extLst>
            <a:ext uri="{FF2B5EF4-FFF2-40B4-BE49-F238E27FC236}">
              <a16:creationId xmlns:a16="http://schemas.microsoft.com/office/drawing/2014/main" id="{00000000-0008-0000-0100-00001B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0" name="直線コネクタ 539">
          <a:extLst>
            <a:ext uri="{FF2B5EF4-FFF2-40B4-BE49-F238E27FC236}">
              <a16:creationId xmlns:a16="http://schemas.microsoft.com/office/drawing/2014/main" id="{00000000-0008-0000-0100-00001C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1" name="テキスト ボックス 540">
          <a:extLst>
            <a:ext uri="{FF2B5EF4-FFF2-40B4-BE49-F238E27FC236}">
              <a16:creationId xmlns:a16="http://schemas.microsoft.com/office/drawing/2014/main" id="{00000000-0008-0000-0100-00001D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2" name="直線コネクタ 541">
          <a:extLst>
            <a:ext uri="{FF2B5EF4-FFF2-40B4-BE49-F238E27FC236}">
              <a16:creationId xmlns:a16="http://schemas.microsoft.com/office/drawing/2014/main" id="{00000000-0008-0000-0100-00001E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3" name="テキスト ボックス 542">
          <a:extLst>
            <a:ext uri="{FF2B5EF4-FFF2-40B4-BE49-F238E27FC236}">
              <a16:creationId xmlns:a16="http://schemas.microsoft.com/office/drawing/2014/main" id="{00000000-0008-0000-0100-00001F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4" name="直線コネクタ 543">
          <a:extLst>
            <a:ext uri="{FF2B5EF4-FFF2-40B4-BE49-F238E27FC236}">
              <a16:creationId xmlns:a16="http://schemas.microsoft.com/office/drawing/2014/main" id="{00000000-0008-0000-0100-000020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5" name="テキスト ボックス 544">
          <a:extLst>
            <a:ext uri="{FF2B5EF4-FFF2-40B4-BE49-F238E27FC236}">
              <a16:creationId xmlns:a16="http://schemas.microsoft.com/office/drawing/2014/main" id="{00000000-0008-0000-0100-000021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6" name="直線コネクタ 545">
          <a:extLst>
            <a:ext uri="{FF2B5EF4-FFF2-40B4-BE49-F238E27FC236}">
              <a16:creationId xmlns:a16="http://schemas.microsoft.com/office/drawing/2014/main" id="{00000000-0008-0000-0100-000022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7" name="【児童館】&#10;有形固定資産減価償却率グラフ枠">
          <a:extLst>
            <a:ext uri="{FF2B5EF4-FFF2-40B4-BE49-F238E27FC236}">
              <a16:creationId xmlns:a16="http://schemas.microsoft.com/office/drawing/2014/main" id="{00000000-0008-0000-0100-000023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21771</xdr:rowOff>
    </xdr:from>
    <xdr:to>
      <xdr:col>85</xdr:col>
      <xdr:colOff>126364</xdr:colOff>
      <xdr:row>86</xdr:row>
      <xdr:rowOff>168729</xdr:rowOff>
    </xdr:to>
    <xdr:cxnSp macro="">
      <xdr:nvCxnSpPr>
        <xdr:cNvPr id="548" name="直線コネクタ 547">
          <a:extLst>
            <a:ext uri="{FF2B5EF4-FFF2-40B4-BE49-F238E27FC236}">
              <a16:creationId xmlns:a16="http://schemas.microsoft.com/office/drawing/2014/main" id="{00000000-0008-0000-0100-000024020000}"/>
            </a:ext>
          </a:extLst>
        </xdr:cNvPr>
        <xdr:cNvCxnSpPr/>
      </xdr:nvCxnSpPr>
      <xdr:spPr>
        <a:xfrm flipV="1">
          <a:off x="16318864" y="13394871"/>
          <a:ext cx="0" cy="1518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49" name="【児童館】&#10;有形固定資産減価償却率最小値テキスト">
          <a:extLst>
            <a:ext uri="{FF2B5EF4-FFF2-40B4-BE49-F238E27FC236}">
              <a16:creationId xmlns:a16="http://schemas.microsoft.com/office/drawing/2014/main" id="{00000000-0008-0000-0100-000025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0" name="直線コネクタ 549">
          <a:extLst>
            <a:ext uri="{FF2B5EF4-FFF2-40B4-BE49-F238E27FC236}">
              <a16:creationId xmlns:a16="http://schemas.microsoft.com/office/drawing/2014/main" id="{00000000-0008-0000-0100-000026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139898</xdr:rowOff>
    </xdr:from>
    <xdr:ext cx="340478" cy="259045"/>
    <xdr:sp macro="" textlink="">
      <xdr:nvSpPr>
        <xdr:cNvPr id="551" name="【児童館】&#10;有形固定資産減価償却率最大値テキスト">
          <a:extLst>
            <a:ext uri="{FF2B5EF4-FFF2-40B4-BE49-F238E27FC236}">
              <a16:creationId xmlns:a16="http://schemas.microsoft.com/office/drawing/2014/main" id="{00000000-0008-0000-0100-000027020000}"/>
            </a:ext>
          </a:extLst>
        </xdr:cNvPr>
        <xdr:cNvSpPr txBox="1"/>
      </xdr:nvSpPr>
      <xdr:spPr>
        <a:xfrm>
          <a:off x="16357600" y="131700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21771</xdr:rowOff>
    </xdr:from>
    <xdr:to>
      <xdr:col>86</xdr:col>
      <xdr:colOff>25400</xdr:colOff>
      <xdr:row>78</xdr:row>
      <xdr:rowOff>21771</xdr:rowOff>
    </xdr:to>
    <xdr:cxnSp macro="">
      <xdr:nvCxnSpPr>
        <xdr:cNvPr id="552" name="直線コネクタ 551">
          <a:extLst>
            <a:ext uri="{FF2B5EF4-FFF2-40B4-BE49-F238E27FC236}">
              <a16:creationId xmlns:a16="http://schemas.microsoft.com/office/drawing/2014/main" id="{00000000-0008-0000-0100-000028020000}"/>
            </a:ext>
          </a:extLst>
        </xdr:cNvPr>
        <xdr:cNvCxnSpPr/>
      </xdr:nvCxnSpPr>
      <xdr:spPr>
        <a:xfrm>
          <a:off x="16230600" y="133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164935</xdr:rowOff>
    </xdr:from>
    <xdr:ext cx="405111" cy="259045"/>
    <xdr:sp macro="" textlink="">
      <xdr:nvSpPr>
        <xdr:cNvPr id="553" name="【児童館】&#10;有形固定資産減価償却率平均値テキスト">
          <a:extLst>
            <a:ext uri="{FF2B5EF4-FFF2-40B4-BE49-F238E27FC236}">
              <a16:creationId xmlns:a16="http://schemas.microsoft.com/office/drawing/2014/main" id="{00000000-0008-0000-0100-000029020000}"/>
            </a:ext>
          </a:extLst>
        </xdr:cNvPr>
        <xdr:cNvSpPr txBox="1"/>
      </xdr:nvSpPr>
      <xdr:spPr>
        <a:xfrm>
          <a:off x="16357600" y="140523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15058</xdr:rowOff>
    </xdr:from>
    <xdr:to>
      <xdr:col>85</xdr:col>
      <xdr:colOff>177800</xdr:colOff>
      <xdr:row>82</xdr:row>
      <xdr:rowOff>116658</xdr:rowOff>
    </xdr:to>
    <xdr:sp macro="" textlink="">
      <xdr:nvSpPr>
        <xdr:cNvPr id="554" name="フローチャート: 判断 553">
          <a:extLst>
            <a:ext uri="{FF2B5EF4-FFF2-40B4-BE49-F238E27FC236}">
              <a16:creationId xmlns:a16="http://schemas.microsoft.com/office/drawing/2014/main" id="{00000000-0008-0000-0100-00002A020000}"/>
            </a:ext>
          </a:extLst>
        </xdr:cNvPr>
        <xdr:cNvSpPr/>
      </xdr:nvSpPr>
      <xdr:spPr>
        <a:xfrm>
          <a:off x="162687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5262</xdr:rowOff>
    </xdr:from>
    <xdr:to>
      <xdr:col>81</xdr:col>
      <xdr:colOff>101600</xdr:colOff>
      <xdr:row>82</xdr:row>
      <xdr:rowOff>106862</xdr:rowOff>
    </xdr:to>
    <xdr:sp macro="" textlink="">
      <xdr:nvSpPr>
        <xdr:cNvPr id="555" name="フローチャート: 判断 554">
          <a:extLst>
            <a:ext uri="{FF2B5EF4-FFF2-40B4-BE49-F238E27FC236}">
              <a16:creationId xmlns:a16="http://schemas.microsoft.com/office/drawing/2014/main" id="{00000000-0008-0000-0100-00002B020000}"/>
            </a:ext>
          </a:extLst>
        </xdr:cNvPr>
        <xdr:cNvSpPr/>
      </xdr:nvSpPr>
      <xdr:spPr>
        <a:xfrm>
          <a:off x="15430500" y="1406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119562</xdr:rowOff>
    </xdr:from>
    <xdr:to>
      <xdr:col>76</xdr:col>
      <xdr:colOff>165100</xdr:colOff>
      <xdr:row>82</xdr:row>
      <xdr:rowOff>49712</xdr:rowOff>
    </xdr:to>
    <xdr:sp macro="" textlink="">
      <xdr:nvSpPr>
        <xdr:cNvPr id="556" name="フローチャート: 判断 555">
          <a:extLst>
            <a:ext uri="{FF2B5EF4-FFF2-40B4-BE49-F238E27FC236}">
              <a16:creationId xmlns:a16="http://schemas.microsoft.com/office/drawing/2014/main" id="{00000000-0008-0000-0100-00002C020000}"/>
            </a:ext>
          </a:extLst>
        </xdr:cNvPr>
        <xdr:cNvSpPr/>
      </xdr:nvSpPr>
      <xdr:spPr>
        <a:xfrm>
          <a:off x="14541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104866</xdr:rowOff>
    </xdr:from>
    <xdr:to>
      <xdr:col>72</xdr:col>
      <xdr:colOff>38100</xdr:colOff>
      <xdr:row>82</xdr:row>
      <xdr:rowOff>35016</xdr:rowOff>
    </xdr:to>
    <xdr:sp macro="" textlink="">
      <xdr:nvSpPr>
        <xdr:cNvPr id="557" name="フローチャート: 判断 556">
          <a:extLst>
            <a:ext uri="{FF2B5EF4-FFF2-40B4-BE49-F238E27FC236}">
              <a16:creationId xmlns:a16="http://schemas.microsoft.com/office/drawing/2014/main" id="{00000000-0008-0000-0100-00002D020000}"/>
            </a:ext>
          </a:extLst>
        </xdr:cNvPr>
        <xdr:cNvSpPr/>
      </xdr:nvSpPr>
      <xdr:spPr>
        <a:xfrm>
          <a:off x="13652500" y="1399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65677</xdr:rowOff>
    </xdr:from>
    <xdr:to>
      <xdr:col>67</xdr:col>
      <xdr:colOff>101600</xdr:colOff>
      <xdr:row>81</xdr:row>
      <xdr:rowOff>167277</xdr:rowOff>
    </xdr:to>
    <xdr:sp macro="" textlink="">
      <xdr:nvSpPr>
        <xdr:cNvPr id="558" name="フローチャート: 判断 557">
          <a:extLst>
            <a:ext uri="{FF2B5EF4-FFF2-40B4-BE49-F238E27FC236}">
              <a16:creationId xmlns:a16="http://schemas.microsoft.com/office/drawing/2014/main" id="{00000000-0008-0000-0100-00002E020000}"/>
            </a:ext>
          </a:extLst>
        </xdr:cNvPr>
        <xdr:cNvSpPr/>
      </xdr:nvSpPr>
      <xdr:spPr>
        <a:xfrm>
          <a:off x="12763500" y="1395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00000000-0008-0000-0100-00002F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00000000-0008-0000-0100-000030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00000000-0008-0000-0100-000031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00000000-0008-0000-0100-000032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00000000-0008-0000-0100-000033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142421</xdr:rowOff>
    </xdr:from>
    <xdr:to>
      <xdr:col>85</xdr:col>
      <xdr:colOff>177800</xdr:colOff>
      <xdr:row>78</xdr:row>
      <xdr:rowOff>72571</xdr:rowOff>
    </xdr:to>
    <xdr:sp macro="" textlink="">
      <xdr:nvSpPr>
        <xdr:cNvPr id="564" name="楕円 563">
          <a:extLst>
            <a:ext uri="{FF2B5EF4-FFF2-40B4-BE49-F238E27FC236}">
              <a16:creationId xmlns:a16="http://schemas.microsoft.com/office/drawing/2014/main" id="{00000000-0008-0000-0100-000034020000}"/>
            </a:ext>
          </a:extLst>
        </xdr:cNvPr>
        <xdr:cNvSpPr/>
      </xdr:nvSpPr>
      <xdr:spPr>
        <a:xfrm>
          <a:off x="16268700" y="13344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95448</xdr:rowOff>
    </xdr:from>
    <xdr:ext cx="340478" cy="259045"/>
    <xdr:sp macro="" textlink="">
      <xdr:nvSpPr>
        <xdr:cNvPr id="565" name="【児童館】&#10;有形固定資産減価償却率該当値テキスト">
          <a:extLst>
            <a:ext uri="{FF2B5EF4-FFF2-40B4-BE49-F238E27FC236}">
              <a16:creationId xmlns:a16="http://schemas.microsoft.com/office/drawing/2014/main" id="{00000000-0008-0000-0100-000035020000}"/>
            </a:ext>
          </a:extLst>
        </xdr:cNvPr>
        <xdr:cNvSpPr txBox="1"/>
      </xdr:nvSpPr>
      <xdr:spPr>
        <a:xfrm>
          <a:off x="16357600" y="132970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86905</xdr:rowOff>
    </xdr:from>
    <xdr:to>
      <xdr:col>81</xdr:col>
      <xdr:colOff>101600</xdr:colOff>
      <xdr:row>78</xdr:row>
      <xdr:rowOff>17055</xdr:rowOff>
    </xdr:to>
    <xdr:sp macro="" textlink="">
      <xdr:nvSpPr>
        <xdr:cNvPr id="566" name="楕円 565">
          <a:extLst>
            <a:ext uri="{FF2B5EF4-FFF2-40B4-BE49-F238E27FC236}">
              <a16:creationId xmlns:a16="http://schemas.microsoft.com/office/drawing/2014/main" id="{00000000-0008-0000-0100-000036020000}"/>
            </a:ext>
          </a:extLst>
        </xdr:cNvPr>
        <xdr:cNvSpPr/>
      </xdr:nvSpPr>
      <xdr:spPr>
        <a:xfrm>
          <a:off x="15430500" y="1328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137705</xdr:rowOff>
    </xdr:from>
    <xdr:to>
      <xdr:col>85</xdr:col>
      <xdr:colOff>127000</xdr:colOff>
      <xdr:row>78</xdr:row>
      <xdr:rowOff>21771</xdr:rowOff>
    </xdr:to>
    <xdr:cxnSp macro="">
      <xdr:nvCxnSpPr>
        <xdr:cNvPr id="567" name="直線コネクタ 566">
          <a:extLst>
            <a:ext uri="{FF2B5EF4-FFF2-40B4-BE49-F238E27FC236}">
              <a16:creationId xmlns:a16="http://schemas.microsoft.com/office/drawing/2014/main" id="{00000000-0008-0000-0100-000037020000}"/>
            </a:ext>
          </a:extLst>
        </xdr:cNvPr>
        <xdr:cNvCxnSpPr/>
      </xdr:nvCxnSpPr>
      <xdr:spPr>
        <a:xfrm>
          <a:off x="15481300" y="13339355"/>
          <a:ext cx="8382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31387</xdr:rowOff>
    </xdr:from>
    <xdr:to>
      <xdr:col>76</xdr:col>
      <xdr:colOff>165100</xdr:colOff>
      <xdr:row>77</xdr:row>
      <xdr:rowOff>132987</xdr:rowOff>
    </xdr:to>
    <xdr:sp macro="" textlink="">
      <xdr:nvSpPr>
        <xdr:cNvPr id="568" name="楕円 567">
          <a:extLst>
            <a:ext uri="{FF2B5EF4-FFF2-40B4-BE49-F238E27FC236}">
              <a16:creationId xmlns:a16="http://schemas.microsoft.com/office/drawing/2014/main" id="{00000000-0008-0000-0100-000038020000}"/>
            </a:ext>
          </a:extLst>
        </xdr:cNvPr>
        <xdr:cNvSpPr/>
      </xdr:nvSpPr>
      <xdr:spPr>
        <a:xfrm>
          <a:off x="14541500" y="1323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82187</xdr:rowOff>
    </xdr:from>
    <xdr:to>
      <xdr:col>81</xdr:col>
      <xdr:colOff>50800</xdr:colOff>
      <xdr:row>77</xdr:row>
      <xdr:rowOff>137705</xdr:rowOff>
    </xdr:to>
    <xdr:cxnSp macro="">
      <xdr:nvCxnSpPr>
        <xdr:cNvPr id="569" name="直線コネクタ 568">
          <a:extLst>
            <a:ext uri="{FF2B5EF4-FFF2-40B4-BE49-F238E27FC236}">
              <a16:creationId xmlns:a16="http://schemas.microsoft.com/office/drawing/2014/main" id="{00000000-0008-0000-0100-000039020000}"/>
            </a:ext>
          </a:extLst>
        </xdr:cNvPr>
        <xdr:cNvCxnSpPr/>
      </xdr:nvCxnSpPr>
      <xdr:spPr>
        <a:xfrm>
          <a:off x="14592300" y="13283837"/>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97989</xdr:rowOff>
    </xdr:from>
    <xdr:ext cx="405111" cy="259045"/>
    <xdr:sp macro="" textlink="">
      <xdr:nvSpPr>
        <xdr:cNvPr id="570" name="n_1aveValue【児童館】&#10;有形固定資産減価償却率">
          <a:extLst>
            <a:ext uri="{FF2B5EF4-FFF2-40B4-BE49-F238E27FC236}">
              <a16:creationId xmlns:a16="http://schemas.microsoft.com/office/drawing/2014/main" id="{00000000-0008-0000-0100-00003A020000}"/>
            </a:ext>
          </a:extLst>
        </xdr:cNvPr>
        <xdr:cNvSpPr txBox="1"/>
      </xdr:nvSpPr>
      <xdr:spPr>
        <a:xfrm>
          <a:off x="15266044" y="1415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40839</xdr:rowOff>
    </xdr:from>
    <xdr:ext cx="405111" cy="259045"/>
    <xdr:sp macro="" textlink="">
      <xdr:nvSpPr>
        <xdr:cNvPr id="571" name="n_2aveValue【児童館】&#10;有形固定資産減価償却率">
          <a:extLst>
            <a:ext uri="{FF2B5EF4-FFF2-40B4-BE49-F238E27FC236}">
              <a16:creationId xmlns:a16="http://schemas.microsoft.com/office/drawing/2014/main" id="{00000000-0008-0000-0100-00003B020000}"/>
            </a:ext>
          </a:extLst>
        </xdr:cNvPr>
        <xdr:cNvSpPr txBox="1"/>
      </xdr:nvSpPr>
      <xdr:spPr>
        <a:xfrm>
          <a:off x="14389744" y="1409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51543</xdr:rowOff>
    </xdr:from>
    <xdr:ext cx="405111" cy="259045"/>
    <xdr:sp macro="" textlink="">
      <xdr:nvSpPr>
        <xdr:cNvPr id="572" name="n_3aveValue【児童館】&#10;有形固定資産減価償却率">
          <a:extLst>
            <a:ext uri="{FF2B5EF4-FFF2-40B4-BE49-F238E27FC236}">
              <a16:creationId xmlns:a16="http://schemas.microsoft.com/office/drawing/2014/main" id="{00000000-0008-0000-0100-00003C020000}"/>
            </a:ext>
          </a:extLst>
        </xdr:cNvPr>
        <xdr:cNvSpPr txBox="1"/>
      </xdr:nvSpPr>
      <xdr:spPr>
        <a:xfrm>
          <a:off x="13500744" y="1376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12354</xdr:rowOff>
    </xdr:from>
    <xdr:ext cx="405111" cy="259045"/>
    <xdr:sp macro="" textlink="">
      <xdr:nvSpPr>
        <xdr:cNvPr id="573" name="n_4aveValue【児童館】&#10;有形固定資産減価償却率">
          <a:extLst>
            <a:ext uri="{FF2B5EF4-FFF2-40B4-BE49-F238E27FC236}">
              <a16:creationId xmlns:a16="http://schemas.microsoft.com/office/drawing/2014/main" id="{00000000-0008-0000-0100-00003D020000}"/>
            </a:ext>
          </a:extLst>
        </xdr:cNvPr>
        <xdr:cNvSpPr txBox="1"/>
      </xdr:nvSpPr>
      <xdr:spPr>
        <a:xfrm>
          <a:off x="12611744" y="1372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76</xdr:row>
      <xdr:rowOff>33582</xdr:rowOff>
    </xdr:from>
    <xdr:ext cx="340478" cy="259045"/>
    <xdr:sp macro="" textlink="">
      <xdr:nvSpPr>
        <xdr:cNvPr id="574" name="n_1mainValue【児童館】&#10;有形固定資産減価償却率">
          <a:extLst>
            <a:ext uri="{FF2B5EF4-FFF2-40B4-BE49-F238E27FC236}">
              <a16:creationId xmlns:a16="http://schemas.microsoft.com/office/drawing/2014/main" id="{00000000-0008-0000-0100-00003E020000}"/>
            </a:ext>
          </a:extLst>
        </xdr:cNvPr>
        <xdr:cNvSpPr txBox="1"/>
      </xdr:nvSpPr>
      <xdr:spPr>
        <a:xfrm>
          <a:off x="15298361" y="130637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75</xdr:row>
      <xdr:rowOff>149514</xdr:rowOff>
    </xdr:from>
    <xdr:ext cx="340478" cy="259045"/>
    <xdr:sp macro="" textlink="">
      <xdr:nvSpPr>
        <xdr:cNvPr id="575" name="n_2mainValue【児童館】&#10;有形固定資産減価償却率">
          <a:extLst>
            <a:ext uri="{FF2B5EF4-FFF2-40B4-BE49-F238E27FC236}">
              <a16:creationId xmlns:a16="http://schemas.microsoft.com/office/drawing/2014/main" id="{00000000-0008-0000-0100-00003F020000}"/>
            </a:ext>
          </a:extLst>
        </xdr:cNvPr>
        <xdr:cNvSpPr txBox="1"/>
      </xdr:nvSpPr>
      <xdr:spPr>
        <a:xfrm>
          <a:off x="14422061" y="130082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6" name="正方形/長方形 575">
          <a:extLst>
            <a:ext uri="{FF2B5EF4-FFF2-40B4-BE49-F238E27FC236}">
              <a16:creationId xmlns:a16="http://schemas.microsoft.com/office/drawing/2014/main" id="{00000000-0008-0000-0100-000040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7" name="正方形/長方形 576">
          <a:extLst>
            <a:ext uri="{FF2B5EF4-FFF2-40B4-BE49-F238E27FC236}">
              <a16:creationId xmlns:a16="http://schemas.microsoft.com/office/drawing/2014/main" id="{00000000-0008-0000-0100-000041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8" name="正方形/長方形 577">
          <a:extLst>
            <a:ext uri="{FF2B5EF4-FFF2-40B4-BE49-F238E27FC236}">
              <a16:creationId xmlns:a16="http://schemas.microsoft.com/office/drawing/2014/main" id="{00000000-0008-0000-0100-000042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9" name="正方形/長方形 578">
          <a:extLst>
            <a:ext uri="{FF2B5EF4-FFF2-40B4-BE49-F238E27FC236}">
              <a16:creationId xmlns:a16="http://schemas.microsoft.com/office/drawing/2014/main" id="{00000000-0008-0000-0100-000043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0" name="正方形/長方形 579">
          <a:extLst>
            <a:ext uri="{FF2B5EF4-FFF2-40B4-BE49-F238E27FC236}">
              <a16:creationId xmlns:a16="http://schemas.microsoft.com/office/drawing/2014/main" id="{00000000-0008-0000-0100-000044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1" name="正方形/長方形 580">
          <a:extLst>
            <a:ext uri="{FF2B5EF4-FFF2-40B4-BE49-F238E27FC236}">
              <a16:creationId xmlns:a16="http://schemas.microsoft.com/office/drawing/2014/main" id="{00000000-0008-0000-0100-000045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2" name="正方形/長方形 581">
          <a:extLst>
            <a:ext uri="{FF2B5EF4-FFF2-40B4-BE49-F238E27FC236}">
              <a16:creationId xmlns:a16="http://schemas.microsoft.com/office/drawing/2014/main" id="{00000000-0008-0000-0100-000046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3" name="正方形/長方形 582">
          <a:extLst>
            <a:ext uri="{FF2B5EF4-FFF2-40B4-BE49-F238E27FC236}">
              <a16:creationId xmlns:a16="http://schemas.microsoft.com/office/drawing/2014/main" id="{00000000-0008-0000-0100-000047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4" name="テキスト ボックス 583">
          <a:extLst>
            <a:ext uri="{FF2B5EF4-FFF2-40B4-BE49-F238E27FC236}">
              <a16:creationId xmlns:a16="http://schemas.microsoft.com/office/drawing/2014/main" id="{00000000-0008-0000-0100-000048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5" name="直線コネクタ 584">
          <a:extLst>
            <a:ext uri="{FF2B5EF4-FFF2-40B4-BE49-F238E27FC236}">
              <a16:creationId xmlns:a16="http://schemas.microsoft.com/office/drawing/2014/main" id="{00000000-0008-0000-0100-000049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86" name="直線コネクタ 585">
          <a:extLst>
            <a:ext uri="{FF2B5EF4-FFF2-40B4-BE49-F238E27FC236}">
              <a16:creationId xmlns:a16="http://schemas.microsoft.com/office/drawing/2014/main" id="{00000000-0008-0000-0100-00004A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87" name="テキスト ボックス 586">
          <a:extLst>
            <a:ext uri="{FF2B5EF4-FFF2-40B4-BE49-F238E27FC236}">
              <a16:creationId xmlns:a16="http://schemas.microsoft.com/office/drawing/2014/main" id="{00000000-0008-0000-0100-00004B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88" name="直線コネクタ 587">
          <a:extLst>
            <a:ext uri="{FF2B5EF4-FFF2-40B4-BE49-F238E27FC236}">
              <a16:creationId xmlns:a16="http://schemas.microsoft.com/office/drawing/2014/main" id="{00000000-0008-0000-0100-00004C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89" name="テキスト ボックス 588">
          <a:extLst>
            <a:ext uri="{FF2B5EF4-FFF2-40B4-BE49-F238E27FC236}">
              <a16:creationId xmlns:a16="http://schemas.microsoft.com/office/drawing/2014/main" id="{00000000-0008-0000-0100-00004D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0" name="直線コネクタ 589">
          <a:extLst>
            <a:ext uri="{FF2B5EF4-FFF2-40B4-BE49-F238E27FC236}">
              <a16:creationId xmlns:a16="http://schemas.microsoft.com/office/drawing/2014/main" id="{00000000-0008-0000-0100-00004E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1" name="テキスト ボックス 590">
          <a:extLst>
            <a:ext uri="{FF2B5EF4-FFF2-40B4-BE49-F238E27FC236}">
              <a16:creationId xmlns:a16="http://schemas.microsoft.com/office/drawing/2014/main" id="{00000000-0008-0000-0100-00004F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2" name="直線コネクタ 591">
          <a:extLst>
            <a:ext uri="{FF2B5EF4-FFF2-40B4-BE49-F238E27FC236}">
              <a16:creationId xmlns:a16="http://schemas.microsoft.com/office/drawing/2014/main" id="{00000000-0008-0000-0100-000050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3" name="テキスト ボックス 592">
          <a:extLst>
            <a:ext uri="{FF2B5EF4-FFF2-40B4-BE49-F238E27FC236}">
              <a16:creationId xmlns:a16="http://schemas.microsoft.com/office/drawing/2014/main" id="{00000000-0008-0000-0100-000051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94" name="直線コネクタ 593">
          <a:extLst>
            <a:ext uri="{FF2B5EF4-FFF2-40B4-BE49-F238E27FC236}">
              <a16:creationId xmlns:a16="http://schemas.microsoft.com/office/drawing/2014/main" id="{00000000-0008-0000-0100-000052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95" name="テキスト ボックス 594">
          <a:extLst>
            <a:ext uri="{FF2B5EF4-FFF2-40B4-BE49-F238E27FC236}">
              <a16:creationId xmlns:a16="http://schemas.microsoft.com/office/drawing/2014/main" id="{00000000-0008-0000-0100-000053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6" name="直線コネクタ 595">
          <a:extLst>
            <a:ext uri="{FF2B5EF4-FFF2-40B4-BE49-F238E27FC236}">
              <a16:creationId xmlns:a16="http://schemas.microsoft.com/office/drawing/2014/main" id="{00000000-0008-0000-0100-000054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7" name="テキスト ボックス 596">
          <a:extLst>
            <a:ext uri="{FF2B5EF4-FFF2-40B4-BE49-F238E27FC236}">
              <a16:creationId xmlns:a16="http://schemas.microsoft.com/office/drawing/2014/main" id="{00000000-0008-0000-0100-000055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8" name="【児童館】&#10;一人当たり面積グラフ枠">
          <a:extLst>
            <a:ext uri="{FF2B5EF4-FFF2-40B4-BE49-F238E27FC236}">
              <a16:creationId xmlns:a16="http://schemas.microsoft.com/office/drawing/2014/main" id="{00000000-0008-0000-0100-000056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82550</xdr:rowOff>
    </xdr:from>
    <xdr:to>
      <xdr:col>116</xdr:col>
      <xdr:colOff>62864</xdr:colOff>
      <xdr:row>86</xdr:row>
      <xdr:rowOff>76200</xdr:rowOff>
    </xdr:to>
    <xdr:cxnSp macro="">
      <xdr:nvCxnSpPr>
        <xdr:cNvPr id="599" name="直線コネクタ 598">
          <a:extLst>
            <a:ext uri="{FF2B5EF4-FFF2-40B4-BE49-F238E27FC236}">
              <a16:creationId xmlns:a16="http://schemas.microsoft.com/office/drawing/2014/main" id="{00000000-0008-0000-0100-000057020000}"/>
            </a:ext>
          </a:extLst>
        </xdr:cNvPr>
        <xdr:cNvCxnSpPr/>
      </xdr:nvCxnSpPr>
      <xdr:spPr>
        <a:xfrm flipV="1">
          <a:off x="22160864" y="132842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00" name="【児童館】&#10;一人当たり面積最小値テキスト">
          <a:extLst>
            <a:ext uri="{FF2B5EF4-FFF2-40B4-BE49-F238E27FC236}">
              <a16:creationId xmlns:a16="http://schemas.microsoft.com/office/drawing/2014/main" id="{00000000-0008-0000-0100-000058020000}"/>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01" name="直線コネクタ 600">
          <a:extLst>
            <a:ext uri="{FF2B5EF4-FFF2-40B4-BE49-F238E27FC236}">
              <a16:creationId xmlns:a16="http://schemas.microsoft.com/office/drawing/2014/main" id="{00000000-0008-0000-0100-000059020000}"/>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29227</xdr:rowOff>
    </xdr:from>
    <xdr:ext cx="469744" cy="259045"/>
    <xdr:sp macro="" textlink="">
      <xdr:nvSpPr>
        <xdr:cNvPr id="602" name="【児童館】&#10;一人当たり面積最大値テキスト">
          <a:extLst>
            <a:ext uri="{FF2B5EF4-FFF2-40B4-BE49-F238E27FC236}">
              <a16:creationId xmlns:a16="http://schemas.microsoft.com/office/drawing/2014/main" id="{00000000-0008-0000-0100-00005A020000}"/>
            </a:ext>
          </a:extLst>
        </xdr:cNvPr>
        <xdr:cNvSpPr txBox="1"/>
      </xdr:nvSpPr>
      <xdr:spPr>
        <a:xfrm>
          <a:off x="22199600" y="1305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82550</xdr:rowOff>
    </xdr:from>
    <xdr:to>
      <xdr:col>116</xdr:col>
      <xdr:colOff>152400</xdr:colOff>
      <xdr:row>77</xdr:row>
      <xdr:rowOff>82550</xdr:rowOff>
    </xdr:to>
    <xdr:cxnSp macro="">
      <xdr:nvCxnSpPr>
        <xdr:cNvPr id="603" name="直線コネクタ 602">
          <a:extLst>
            <a:ext uri="{FF2B5EF4-FFF2-40B4-BE49-F238E27FC236}">
              <a16:creationId xmlns:a16="http://schemas.microsoft.com/office/drawing/2014/main" id="{00000000-0008-0000-0100-00005B020000}"/>
            </a:ext>
          </a:extLst>
        </xdr:cNvPr>
        <xdr:cNvCxnSpPr/>
      </xdr:nvCxnSpPr>
      <xdr:spPr>
        <a:xfrm>
          <a:off x="22072600" y="1328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156227</xdr:rowOff>
    </xdr:from>
    <xdr:ext cx="469744" cy="259045"/>
    <xdr:sp macro="" textlink="">
      <xdr:nvSpPr>
        <xdr:cNvPr id="604" name="【児童館】&#10;一人当たり面積平均値テキスト">
          <a:extLst>
            <a:ext uri="{FF2B5EF4-FFF2-40B4-BE49-F238E27FC236}">
              <a16:creationId xmlns:a16="http://schemas.microsoft.com/office/drawing/2014/main" id="{00000000-0008-0000-0100-00005C020000}"/>
            </a:ext>
          </a:extLst>
        </xdr:cNvPr>
        <xdr:cNvSpPr txBox="1"/>
      </xdr:nvSpPr>
      <xdr:spPr>
        <a:xfrm>
          <a:off x="22199600" y="1421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133350</xdr:rowOff>
    </xdr:from>
    <xdr:to>
      <xdr:col>116</xdr:col>
      <xdr:colOff>114300</xdr:colOff>
      <xdr:row>84</xdr:row>
      <xdr:rowOff>63500</xdr:rowOff>
    </xdr:to>
    <xdr:sp macro="" textlink="">
      <xdr:nvSpPr>
        <xdr:cNvPr id="605" name="フローチャート: 判断 604">
          <a:extLst>
            <a:ext uri="{FF2B5EF4-FFF2-40B4-BE49-F238E27FC236}">
              <a16:creationId xmlns:a16="http://schemas.microsoft.com/office/drawing/2014/main" id="{00000000-0008-0000-0100-00005D020000}"/>
            </a:ext>
          </a:extLst>
        </xdr:cNvPr>
        <xdr:cNvSpPr/>
      </xdr:nvSpPr>
      <xdr:spPr>
        <a:xfrm>
          <a:off x="221107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146050</xdr:rowOff>
    </xdr:from>
    <xdr:to>
      <xdr:col>112</xdr:col>
      <xdr:colOff>38100</xdr:colOff>
      <xdr:row>84</xdr:row>
      <xdr:rowOff>76200</xdr:rowOff>
    </xdr:to>
    <xdr:sp macro="" textlink="">
      <xdr:nvSpPr>
        <xdr:cNvPr id="606" name="フローチャート: 判断 605">
          <a:extLst>
            <a:ext uri="{FF2B5EF4-FFF2-40B4-BE49-F238E27FC236}">
              <a16:creationId xmlns:a16="http://schemas.microsoft.com/office/drawing/2014/main" id="{00000000-0008-0000-0100-00005E020000}"/>
            </a:ext>
          </a:extLst>
        </xdr:cNvPr>
        <xdr:cNvSpPr/>
      </xdr:nvSpPr>
      <xdr:spPr>
        <a:xfrm>
          <a:off x="21272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158750</xdr:rowOff>
    </xdr:from>
    <xdr:to>
      <xdr:col>107</xdr:col>
      <xdr:colOff>101600</xdr:colOff>
      <xdr:row>84</xdr:row>
      <xdr:rowOff>88900</xdr:rowOff>
    </xdr:to>
    <xdr:sp macro="" textlink="">
      <xdr:nvSpPr>
        <xdr:cNvPr id="607" name="フローチャート: 判断 606">
          <a:extLst>
            <a:ext uri="{FF2B5EF4-FFF2-40B4-BE49-F238E27FC236}">
              <a16:creationId xmlns:a16="http://schemas.microsoft.com/office/drawing/2014/main" id="{00000000-0008-0000-0100-00005F020000}"/>
            </a:ext>
          </a:extLst>
        </xdr:cNvPr>
        <xdr:cNvSpPr/>
      </xdr:nvSpPr>
      <xdr:spPr>
        <a:xfrm>
          <a:off x="20383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0</xdr:rowOff>
    </xdr:from>
    <xdr:to>
      <xdr:col>102</xdr:col>
      <xdr:colOff>165100</xdr:colOff>
      <xdr:row>84</xdr:row>
      <xdr:rowOff>101600</xdr:rowOff>
    </xdr:to>
    <xdr:sp macro="" textlink="">
      <xdr:nvSpPr>
        <xdr:cNvPr id="608" name="フローチャート: 判断 607">
          <a:extLst>
            <a:ext uri="{FF2B5EF4-FFF2-40B4-BE49-F238E27FC236}">
              <a16:creationId xmlns:a16="http://schemas.microsoft.com/office/drawing/2014/main" id="{00000000-0008-0000-0100-000060020000}"/>
            </a:ext>
          </a:extLst>
        </xdr:cNvPr>
        <xdr:cNvSpPr/>
      </xdr:nvSpPr>
      <xdr:spPr>
        <a:xfrm>
          <a:off x="19494500" y="1440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12700</xdr:rowOff>
    </xdr:from>
    <xdr:to>
      <xdr:col>98</xdr:col>
      <xdr:colOff>38100</xdr:colOff>
      <xdr:row>84</xdr:row>
      <xdr:rowOff>114300</xdr:rowOff>
    </xdr:to>
    <xdr:sp macro="" textlink="">
      <xdr:nvSpPr>
        <xdr:cNvPr id="609" name="フローチャート: 判断 608">
          <a:extLst>
            <a:ext uri="{FF2B5EF4-FFF2-40B4-BE49-F238E27FC236}">
              <a16:creationId xmlns:a16="http://schemas.microsoft.com/office/drawing/2014/main" id="{00000000-0008-0000-0100-000061020000}"/>
            </a:ext>
          </a:extLst>
        </xdr:cNvPr>
        <xdr:cNvSpPr/>
      </xdr:nvSpPr>
      <xdr:spPr>
        <a:xfrm>
          <a:off x="18605500" y="1441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0" name="テキスト ボックス 609">
          <a:extLst>
            <a:ext uri="{FF2B5EF4-FFF2-40B4-BE49-F238E27FC236}">
              <a16:creationId xmlns:a16="http://schemas.microsoft.com/office/drawing/2014/main" id="{00000000-0008-0000-0100-000062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1" name="テキスト ボックス 610">
          <a:extLst>
            <a:ext uri="{FF2B5EF4-FFF2-40B4-BE49-F238E27FC236}">
              <a16:creationId xmlns:a16="http://schemas.microsoft.com/office/drawing/2014/main" id="{00000000-0008-0000-0100-000063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2" name="テキスト ボックス 611">
          <a:extLst>
            <a:ext uri="{FF2B5EF4-FFF2-40B4-BE49-F238E27FC236}">
              <a16:creationId xmlns:a16="http://schemas.microsoft.com/office/drawing/2014/main" id="{00000000-0008-0000-0100-000064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00000000-0008-0000-0100-000065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00000000-0008-0000-0100-000066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63500</xdr:rowOff>
    </xdr:from>
    <xdr:to>
      <xdr:col>116</xdr:col>
      <xdr:colOff>114300</xdr:colOff>
      <xdr:row>84</xdr:row>
      <xdr:rowOff>165100</xdr:rowOff>
    </xdr:to>
    <xdr:sp macro="" textlink="">
      <xdr:nvSpPr>
        <xdr:cNvPr id="615" name="楕円 614">
          <a:extLst>
            <a:ext uri="{FF2B5EF4-FFF2-40B4-BE49-F238E27FC236}">
              <a16:creationId xmlns:a16="http://schemas.microsoft.com/office/drawing/2014/main" id="{00000000-0008-0000-0100-000067020000}"/>
            </a:ext>
          </a:extLst>
        </xdr:cNvPr>
        <xdr:cNvSpPr/>
      </xdr:nvSpPr>
      <xdr:spPr>
        <a:xfrm>
          <a:off x="221107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41927</xdr:rowOff>
    </xdr:from>
    <xdr:ext cx="469744" cy="259045"/>
    <xdr:sp macro="" textlink="">
      <xdr:nvSpPr>
        <xdr:cNvPr id="616" name="【児童館】&#10;一人当たり面積該当値テキスト">
          <a:extLst>
            <a:ext uri="{FF2B5EF4-FFF2-40B4-BE49-F238E27FC236}">
              <a16:creationId xmlns:a16="http://schemas.microsoft.com/office/drawing/2014/main" id="{00000000-0008-0000-0100-000068020000}"/>
            </a:ext>
          </a:extLst>
        </xdr:cNvPr>
        <xdr:cNvSpPr txBox="1"/>
      </xdr:nvSpPr>
      <xdr:spPr>
        <a:xfrm>
          <a:off x="22199600"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63500</xdr:rowOff>
    </xdr:from>
    <xdr:to>
      <xdr:col>112</xdr:col>
      <xdr:colOff>38100</xdr:colOff>
      <xdr:row>84</xdr:row>
      <xdr:rowOff>165100</xdr:rowOff>
    </xdr:to>
    <xdr:sp macro="" textlink="">
      <xdr:nvSpPr>
        <xdr:cNvPr id="617" name="楕円 616">
          <a:extLst>
            <a:ext uri="{FF2B5EF4-FFF2-40B4-BE49-F238E27FC236}">
              <a16:creationId xmlns:a16="http://schemas.microsoft.com/office/drawing/2014/main" id="{00000000-0008-0000-0100-000069020000}"/>
            </a:ext>
          </a:extLst>
        </xdr:cNvPr>
        <xdr:cNvSpPr/>
      </xdr:nvSpPr>
      <xdr:spPr>
        <a:xfrm>
          <a:off x="21272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114300</xdr:rowOff>
    </xdr:from>
    <xdr:to>
      <xdr:col>116</xdr:col>
      <xdr:colOff>63500</xdr:colOff>
      <xdr:row>84</xdr:row>
      <xdr:rowOff>114300</xdr:rowOff>
    </xdr:to>
    <xdr:cxnSp macro="">
      <xdr:nvCxnSpPr>
        <xdr:cNvPr id="618" name="直線コネクタ 617">
          <a:extLst>
            <a:ext uri="{FF2B5EF4-FFF2-40B4-BE49-F238E27FC236}">
              <a16:creationId xmlns:a16="http://schemas.microsoft.com/office/drawing/2014/main" id="{00000000-0008-0000-0100-00006A020000}"/>
            </a:ext>
          </a:extLst>
        </xdr:cNvPr>
        <xdr:cNvCxnSpPr/>
      </xdr:nvCxnSpPr>
      <xdr:spPr>
        <a:xfrm>
          <a:off x="21323300" y="14516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158750</xdr:rowOff>
    </xdr:from>
    <xdr:to>
      <xdr:col>107</xdr:col>
      <xdr:colOff>101600</xdr:colOff>
      <xdr:row>84</xdr:row>
      <xdr:rowOff>88900</xdr:rowOff>
    </xdr:to>
    <xdr:sp macro="" textlink="">
      <xdr:nvSpPr>
        <xdr:cNvPr id="619" name="楕円 618">
          <a:extLst>
            <a:ext uri="{FF2B5EF4-FFF2-40B4-BE49-F238E27FC236}">
              <a16:creationId xmlns:a16="http://schemas.microsoft.com/office/drawing/2014/main" id="{00000000-0008-0000-0100-00006B020000}"/>
            </a:ext>
          </a:extLst>
        </xdr:cNvPr>
        <xdr:cNvSpPr/>
      </xdr:nvSpPr>
      <xdr:spPr>
        <a:xfrm>
          <a:off x="20383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38100</xdr:rowOff>
    </xdr:from>
    <xdr:to>
      <xdr:col>111</xdr:col>
      <xdr:colOff>177800</xdr:colOff>
      <xdr:row>84</xdr:row>
      <xdr:rowOff>114300</xdr:rowOff>
    </xdr:to>
    <xdr:cxnSp macro="">
      <xdr:nvCxnSpPr>
        <xdr:cNvPr id="620" name="直線コネクタ 619">
          <a:extLst>
            <a:ext uri="{FF2B5EF4-FFF2-40B4-BE49-F238E27FC236}">
              <a16:creationId xmlns:a16="http://schemas.microsoft.com/office/drawing/2014/main" id="{00000000-0008-0000-0100-00006C020000}"/>
            </a:ext>
          </a:extLst>
        </xdr:cNvPr>
        <xdr:cNvCxnSpPr/>
      </xdr:nvCxnSpPr>
      <xdr:spPr>
        <a:xfrm>
          <a:off x="20434300" y="14439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92727</xdr:rowOff>
    </xdr:from>
    <xdr:ext cx="469744" cy="259045"/>
    <xdr:sp macro="" textlink="">
      <xdr:nvSpPr>
        <xdr:cNvPr id="621" name="n_1aveValue【児童館】&#10;一人当たり面積">
          <a:extLst>
            <a:ext uri="{FF2B5EF4-FFF2-40B4-BE49-F238E27FC236}">
              <a16:creationId xmlns:a16="http://schemas.microsoft.com/office/drawing/2014/main" id="{00000000-0008-0000-0100-00006D020000}"/>
            </a:ext>
          </a:extLst>
        </xdr:cNvPr>
        <xdr:cNvSpPr txBox="1"/>
      </xdr:nvSpPr>
      <xdr:spPr>
        <a:xfrm>
          <a:off x="21075727" y="141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80027</xdr:rowOff>
    </xdr:from>
    <xdr:ext cx="469744" cy="259045"/>
    <xdr:sp macro="" textlink="">
      <xdr:nvSpPr>
        <xdr:cNvPr id="622" name="n_2aveValue【児童館】&#10;一人当たり面積">
          <a:extLst>
            <a:ext uri="{FF2B5EF4-FFF2-40B4-BE49-F238E27FC236}">
              <a16:creationId xmlns:a16="http://schemas.microsoft.com/office/drawing/2014/main" id="{00000000-0008-0000-0100-00006E020000}"/>
            </a:ext>
          </a:extLst>
        </xdr:cNvPr>
        <xdr:cNvSpPr txBox="1"/>
      </xdr:nvSpPr>
      <xdr:spPr>
        <a:xfrm>
          <a:off x="20199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118127</xdr:rowOff>
    </xdr:from>
    <xdr:ext cx="469744" cy="259045"/>
    <xdr:sp macro="" textlink="">
      <xdr:nvSpPr>
        <xdr:cNvPr id="623" name="n_3aveValue【児童館】&#10;一人当たり面積">
          <a:extLst>
            <a:ext uri="{FF2B5EF4-FFF2-40B4-BE49-F238E27FC236}">
              <a16:creationId xmlns:a16="http://schemas.microsoft.com/office/drawing/2014/main" id="{00000000-0008-0000-0100-00006F020000}"/>
            </a:ext>
          </a:extLst>
        </xdr:cNvPr>
        <xdr:cNvSpPr txBox="1"/>
      </xdr:nvSpPr>
      <xdr:spPr>
        <a:xfrm>
          <a:off x="19310427" y="1417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130827</xdr:rowOff>
    </xdr:from>
    <xdr:ext cx="469744" cy="259045"/>
    <xdr:sp macro="" textlink="">
      <xdr:nvSpPr>
        <xdr:cNvPr id="624" name="n_4aveValue【児童館】&#10;一人当たり面積">
          <a:extLst>
            <a:ext uri="{FF2B5EF4-FFF2-40B4-BE49-F238E27FC236}">
              <a16:creationId xmlns:a16="http://schemas.microsoft.com/office/drawing/2014/main" id="{00000000-0008-0000-0100-000070020000}"/>
            </a:ext>
          </a:extLst>
        </xdr:cNvPr>
        <xdr:cNvSpPr txBox="1"/>
      </xdr:nvSpPr>
      <xdr:spPr>
        <a:xfrm>
          <a:off x="18421427" y="1418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156227</xdr:rowOff>
    </xdr:from>
    <xdr:ext cx="469744" cy="259045"/>
    <xdr:sp macro="" textlink="">
      <xdr:nvSpPr>
        <xdr:cNvPr id="625" name="n_1mainValue【児童館】&#10;一人当たり面積">
          <a:extLst>
            <a:ext uri="{FF2B5EF4-FFF2-40B4-BE49-F238E27FC236}">
              <a16:creationId xmlns:a16="http://schemas.microsoft.com/office/drawing/2014/main" id="{00000000-0008-0000-0100-000071020000}"/>
            </a:ext>
          </a:extLst>
        </xdr:cNvPr>
        <xdr:cNvSpPr txBox="1"/>
      </xdr:nvSpPr>
      <xdr:spPr>
        <a:xfrm>
          <a:off x="21075727"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105427</xdr:rowOff>
    </xdr:from>
    <xdr:ext cx="469744" cy="259045"/>
    <xdr:sp macro="" textlink="">
      <xdr:nvSpPr>
        <xdr:cNvPr id="626" name="n_2mainValue【児童館】&#10;一人当たり面積">
          <a:extLst>
            <a:ext uri="{FF2B5EF4-FFF2-40B4-BE49-F238E27FC236}">
              <a16:creationId xmlns:a16="http://schemas.microsoft.com/office/drawing/2014/main" id="{00000000-0008-0000-0100-000072020000}"/>
            </a:ext>
          </a:extLst>
        </xdr:cNvPr>
        <xdr:cNvSpPr txBox="1"/>
      </xdr:nvSpPr>
      <xdr:spPr>
        <a:xfrm>
          <a:off x="20199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27" name="正方形/長方形 626">
          <a:extLst>
            <a:ext uri="{FF2B5EF4-FFF2-40B4-BE49-F238E27FC236}">
              <a16:creationId xmlns:a16="http://schemas.microsoft.com/office/drawing/2014/main" id="{00000000-0008-0000-0100-000073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8" name="正方形/長方形 627">
          <a:extLst>
            <a:ext uri="{FF2B5EF4-FFF2-40B4-BE49-F238E27FC236}">
              <a16:creationId xmlns:a16="http://schemas.microsoft.com/office/drawing/2014/main" id="{00000000-0008-0000-0100-000074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9" name="正方形/長方形 628">
          <a:extLst>
            <a:ext uri="{FF2B5EF4-FFF2-40B4-BE49-F238E27FC236}">
              <a16:creationId xmlns:a16="http://schemas.microsoft.com/office/drawing/2014/main" id="{00000000-0008-0000-0100-000075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0" name="正方形/長方形 629">
          <a:extLst>
            <a:ext uri="{FF2B5EF4-FFF2-40B4-BE49-F238E27FC236}">
              <a16:creationId xmlns:a16="http://schemas.microsoft.com/office/drawing/2014/main" id="{00000000-0008-0000-0100-000076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1" name="正方形/長方形 630">
          <a:extLst>
            <a:ext uri="{FF2B5EF4-FFF2-40B4-BE49-F238E27FC236}">
              <a16:creationId xmlns:a16="http://schemas.microsoft.com/office/drawing/2014/main" id="{00000000-0008-0000-0100-000077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2" name="正方形/長方形 631">
          <a:extLst>
            <a:ext uri="{FF2B5EF4-FFF2-40B4-BE49-F238E27FC236}">
              <a16:creationId xmlns:a16="http://schemas.microsoft.com/office/drawing/2014/main" id="{00000000-0008-0000-0100-000078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3" name="正方形/長方形 632">
          <a:extLst>
            <a:ext uri="{FF2B5EF4-FFF2-40B4-BE49-F238E27FC236}">
              <a16:creationId xmlns:a16="http://schemas.microsoft.com/office/drawing/2014/main" id="{00000000-0008-0000-0100-000079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4" name="正方形/長方形 633">
          <a:extLst>
            <a:ext uri="{FF2B5EF4-FFF2-40B4-BE49-F238E27FC236}">
              <a16:creationId xmlns:a16="http://schemas.microsoft.com/office/drawing/2014/main" id="{00000000-0008-0000-0100-00007A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5" name="テキスト ボックス 634">
          <a:extLst>
            <a:ext uri="{FF2B5EF4-FFF2-40B4-BE49-F238E27FC236}">
              <a16:creationId xmlns:a16="http://schemas.microsoft.com/office/drawing/2014/main" id="{00000000-0008-0000-0100-00007B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6" name="直線コネクタ 635">
          <a:extLst>
            <a:ext uri="{FF2B5EF4-FFF2-40B4-BE49-F238E27FC236}">
              <a16:creationId xmlns:a16="http://schemas.microsoft.com/office/drawing/2014/main" id="{00000000-0008-0000-0100-00007C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37" name="テキスト ボックス 636">
          <a:extLst>
            <a:ext uri="{FF2B5EF4-FFF2-40B4-BE49-F238E27FC236}">
              <a16:creationId xmlns:a16="http://schemas.microsoft.com/office/drawing/2014/main" id="{00000000-0008-0000-0100-00007D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38" name="直線コネクタ 637">
          <a:extLst>
            <a:ext uri="{FF2B5EF4-FFF2-40B4-BE49-F238E27FC236}">
              <a16:creationId xmlns:a16="http://schemas.microsoft.com/office/drawing/2014/main" id="{00000000-0008-0000-0100-00007E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39" name="テキスト ボックス 638">
          <a:extLst>
            <a:ext uri="{FF2B5EF4-FFF2-40B4-BE49-F238E27FC236}">
              <a16:creationId xmlns:a16="http://schemas.microsoft.com/office/drawing/2014/main" id="{00000000-0008-0000-0100-00007F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0" name="直線コネクタ 639">
          <a:extLst>
            <a:ext uri="{FF2B5EF4-FFF2-40B4-BE49-F238E27FC236}">
              <a16:creationId xmlns:a16="http://schemas.microsoft.com/office/drawing/2014/main" id="{00000000-0008-0000-0100-000080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1" name="テキスト ボックス 640">
          <a:extLst>
            <a:ext uri="{FF2B5EF4-FFF2-40B4-BE49-F238E27FC236}">
              <a16:creationId xmlns:a16="http://schemas.microsoft.com/office/drawing/2014/main" id="{00000000-0008-0000-0100-000081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2" name="直線コネクタ 641">
          <a:extLst>
            <a:ext uri="{FF2B5EF4-FFF2-40B4-BE49-F238E27FC236}">
              <a16:creationId xmlns:a16="http://schemas.microsoft.com/office/drawing/2014/main" id="{00000000-0008-0000-0100-000082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3" name="テキスト ボックス 642">
          <a:extLst>
            <a:ext uri="{FF2B5EF4-FFF2-40B4-BE49-F238E27FC236}">
              <a16:creationId xmlns:a16="http://schemas.microsoft.com/office/drawing/2014/main" id="{00000000-0008-0000-0100-000083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44" name="直線コネクタ 643">
          <a:extLst>
            <a:ext uri="{FF2B5EF4-FFF2-40B4-BE49-F238E27FC236}">
              <a16:creationId xmlns:a16="http://schemas.microsoft.com/office/drawing/2014/main" id="{00000000-0008-0000-0100-000084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45" name="テキスト ボックス 644">
          <a:extLst>
            <a:ext uri="{FF2B5EF4-FFF2-40B4-BE49-F238E27FC236}">
              <a16:creationId xmlns:a16="http://schemas.microsoft.com/office/drawing/2014/main" id="{00000000-0008-0000-0100-000085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46" name="直線コネクタ 645">
          <a:extLst>
            <a:ext uri="{FF2B5EF4-FFF2-40B4-BE49-F238E27FC236}">
              <a16:creationId xmlns:a16="http://schemas.microsoft.com/office/drawing/2014/main" id="{00000000-0008-0000-0100-000086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47" name="テキスト ボックス 646">
          <a:extLst>
            <a:ext uri="{FF2B5EF4-FFF2-40B4-BE49-F238E27FC236}">
              <a16:creationId xmlns:a16="http://schemas.microsoft.com/office/drawing/2014/main" id="{00000000-0008-0000-0100-000087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48" name="直線コネクタ 647">
          <a:extLst>
            <a:ext uri="{FF2B5EF4-FFF2-40B4-BE49-F238E27FC236}">
              <a16:creationId xmlns:a16="http://schemas.microsoft.com/office/drawing/2014/main" id="{00000000-0008-0000-0100-000088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49" name="テキスト ボックス 648">
          <a:extLst>
            <a:ext uri="{FF2B5EF4-FFF2-40B4-BE49-F238E27FC236}">
              <a16:creationId xmlns:a16="http://schemas.microsoft.com/office/drawing/2014/main" id="{00000000-0008-0000-0100-000089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0" name="直線コネクタ 649">
          <a:extLst>
            <a:ext uri="{FF2B5EF4-FFF2-40B4-BE49-F238E27FC236}">
              <a16:creationId xmlns:a16="http://schemas.microsoft.com/office/drawing/2014/main" id="{00000000-0008-0000-0100-00008A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1" name="【公民館】&#10;有形固定資産減価償却率グラフ枠">
          <a:extLst>
            <a:ext uri="{FF2B5EF4-FFF2-40B4-BE49-F238E27FC236}">
              <a16:creationId xmlns:a16="http://schemas.microsoft.com/office/drawing/2014/main" id="{00000000-0008-0000-0100-00008B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108857</xdr:rowOff>
    </xdr:from>
    <xdr:to>
      <xdr:col>85</xdr:col>
      <xdr:colOff>126364</xdr:colOff>
      <xdr:row>109</xdr:row>
      <xdr:rowOff>35379</xdr:rowOff>
    </xdr:to>
    <xdr:cxnSp macro="">
      <xdr:nvCxnSpPr>
        <xdr:cNvPr id="652" name="直線コネクタ 651">
          <a:extLst>
            <a:ext uri="{FF2B5EF4-FFF2-40B4-BE49-F238E27FC236}">
              <a16:creationId xmlns:a16="http://schemas.microsoft.com/office/drawing/2014/main" id="{00000000-0008-0000-0100-00008C020000}"/>
            </a:ext>
          </a:extLst>
        </xdr:cNvPr>
        <xdr:cNvCxnSpPr/>
      </xdr:nvCxnSpPr>
      <xdr:spPr>
        <a:xfrm flipV="1">
          <a:off x="16318864" y="17253857"/>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53" name="【公民館】&#10;有形固定資産減価償却率最小値テキスト">
          <a:extLst>
            <a:ext uri="{FF2B5EF4-FFF2-40B4-BE49-F238E27FC236}">
              <a16:creationId xmlns:a16="http://schemas.microsoft.com/office/drawing/2014/main" id="{00000000-0008-0000-0100-00008D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54" name="直線コネクタ 653">
          <a:extLst>
            <a:ext uri="{FF2B5EF4-FFF2-40B4-BE49-F238E27FC236}">
              <a16:creationId xmlns:a16="http://schemas.microsoft.com/office/drawing/2014/main" id="{00000000-0008-0000-0100-00008E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55534</xdr:rowOff>
    </xdr:from>
    <xdr:ext cx="405111" cy="259045"/>
    <xdr:sp macro="" textlink="">
      <xdr:nvSpPr>
        <xdr:cNvPr id="655" name="【公民館】&#10;有形固定資産減価償却率最大値テキスト">
          <a:extLst>
            <a:ext uri="{FF2B5EF4-FFF2-40B4-BE49-F238E27FC236}">
              <a16:creationId xmlns:a16="http://schemas.microsoft.com/office/drawing/2014/main" id="{00000000-0008-0000-0100-00008F020000}"/>
            </a:ext>
          </a:extLst>
        </xdr:cNvPr>
        <xdr:cNvSpPr txBox="1"/>
      </xdr:nvSpPr>
      <xdr:spPr>
        <a:xfrm>
          <a:off x="16357600" y="1702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108857</xdr:rowOff>
    </xdr:from>
    <xdr:to>
      <xdr:col>86</xdr:col>
      <xdr:colOff>25400</xdr:colOff>
      <xdr:row>100</xdr:row>
      <xdr:rowOff>108857</xdr:rowOff>
    </xdr:to>
    <xdr:cxnSp macro="">
      <xdr:nvCxnSpPr>
        <xdr:cNvPr id="656" name="直線コネクタ 655">
          <a:extLst>
            <a:ext uri="{FF2B5EF4-FFF2-40B4-BE49-F238E27FC236}">
              <a16:creationId xmlns:a16="http://schemas.microsoft.com/office/drawing/2014/main" id="{00000000-0008-0000-0100-000090020000}"/>
            </a:ext>
          </a:extLst>
        </xdr:cNvPr>
        <xdr:cNvCxnSpPr/>
      </xdr:nvCxnSpPr>
      <xdr:spPr>
        <a:xfrm>
          <a:off x="16230600" y="1725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65876</xdr:rowOff>
    </xdr:from>
    <xdr:ext cx="405111" cy="259045"/>
    <xdr:sp macro="" textlink="">
      <xdr:nvSpPr>
        <xdr:cNvPr id="657" name="【公民館】&#10;有形固定資産減価償却率平均値テキスト">
          <a:extLst>
            <a:ext uri="{FF2B5EF4-FFF2-40B4-BE49-F238E27FC236}">
              <a16:creationId xmlns:a16="http://schemas.microsoft.com/office/drawing/2014/main" id="{00000000-0008-0000-0100-000091020000}"/>
            </a:ext>
          </a:extLst>
        </xdr:cNvPr>
        <xdr:cNvSpPr txBox="1"/>
      </xdr:nvSpPr>
      <xdr:spPr>
        <a:xfrm>
          <a:off x="16357600" y="180681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87449</xdr:rowOff>
    </xdr:from>
    <xdr:to>
      <xdr:col>85</xdr:col>
      <xdr:colOff>177800</xdr:colOff>
      <xdr:row>106</xdr:row>
      <xdr:rowOff>17599</xdr:rowOff>
    </xdr:to>
    <xdr:sp macro="" textlink="">
      <xdr:nvSpPr>
        <xdr:cNvPr id="658" name="フローチャート: 判断 657">
          <a:extLst>
            <a:ext uri="{FF2B5EF4-FFF2-40B4-BE49-F238E27FC236}">
              <a16:creationId xmlns:a16="http://schemas.microsoft.com/office/drawing/2014/main" id="{00000000-0008-0000-0100-000092020000}"/>
            </a:ext>
          </a:extLst>
        </xdr:cNvPr>
        <xdr:cNvSpPr/>
      </xdr:nvSpPr>
      <xdr:spPr>
        <a:xfrm>
          <a:off x="16268700" y="1808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77651</xdr:rowOff>
    </xdr:from>
    <xdr:to>
      <xdr:col>81</xdr:col>
      <xdr:colOff>101600</xdr:colOff>
      <xdr:row>106</xdr:row>
      <xdr:rowOff>7801</xdr:rowOff>
    </xdr:to>
    <xdr:sp macro="" textlink="">
      <xdr:nvSpPr>
        <xdr:cNvPr id="659" name="フローチャート: 判断 658">
          <a:extLst>
            <a:ext uri="{FF2B5EF4-FFF2-40B4-BE49-F238E27FC236}">
              <a16:creationId xmlns:a16="http://schemas.microsoft.com/office/drawing/2014/main" id="{00000000-0008-0000-0100-000093020000}"/>
            </a:ext>
          </a:extLst>
        </xdr:cNvPr>
        <xdr:cNvSpPr/>
      </xdr:nvSpPr>
      <xdr:spPr>
        <a:xfrm>
          <a:off x="15430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71120</xdr:rowOff>
    </xdr:from>
    <xdr:to>
      <xdr:col>76</xdr:col>
      <xdr:colOff>165100</xdr:colOff>
      <xdr:row>106</xdr:row>
      <xdr:rowOff>1270</xdr:rowOff>
    </xdr:to>
    <xdr:sp macro="" textlink="">
      <xdr:nvSpPr>
        <xdr:cNvPr id="660" name="フローチャート: 判断 659">
          <a:extLst>
            <a:ext uri="{FF2B5EF4-FFF2-40B4-BE49-F238E27FC236}">
              <a16:creationId xmlns:a16="http://schemas.microsoft.com/office/drawing/2014/main" id="{00000000-0008-0000-0100-000094020000}"/>
            </a:ext>
          </a:extLst>
        </xdr:cNvPr>
        <xdr:cNvSpPr/>
      </xdr:nvSpPr>
      <xdr:spPr>
        <a:xfrm>
          <a:off x="14541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53158</xdr:rowOff>
    </xdr:from>
    <xdr:to>
      <xdr:col>72</xdr:col>
      <xdr:colOff>38100</xdr:colOff>
      <xdr:row>105</xdr:row>
      <xdr:rowOff>154758</xdr:rowOff>
    </xdr:to>
    <xdr:sp macro="" textlink="">
      <xdr:nvSpPr>
        <xdr:cNvPr id="661" name="フローチャート: 判断 660">
          <a:extLst>
            <a:ext uri="{FF2B5EF4-FFF2-40B4-BE49-F238E27FC236}">
              <a16:creationId xmlns:a16="http://schemas.microsoft.com/office/drawing/2014/main" id="{00000000-0008-0000-0100-000095020000}"/>
            </a:ext>
          </a:extLst>
        </xdr:cNvPr>
        <xdr:cNvSpPr/>
      </xdr:nvSpPr>
      <xdr:spPr>
        <a:xfrm>
          <a:off x="13652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48261</xdr:rowOff>
    </xdr:from>
    <xdr:to>
      <xdr:col>67</xdr:col>
      <xdr:colOff>101600</xdr:colOff>
      <xdr:row>105</xdr:row>
      <xdr:rowOff>149861</xdr:rowOff>
    </xdr:to>
    <xdr:sp macro="" textlink="">
      <xdr:nvSpPr>
        <xdr:cNvPr id="662" name="フローチャート: 判断 661">
          <a:extLst>
            <a:ext uri="{FF2B5EF4-FFF2-40B4-BE49-F238E27FC236}">
              <a16:creationId xmlns:a16="http://schemas.microsoft.com/office/drawing/2014/main" id="{00000000-0008-0000-0100-000096020000}"/>
            </a:ext>
          </a:extLst>
        </xdr:cNvPr>
        <xdr:cNvSpPr/>
      </xdr:nvSpPr>
      <xdr:spPr>
        <a:xfrm>
          <a:off x="12763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3" name="テキスト ボックス 662">
          <a:extLst>
            <a:ext uri="{FF2B5EF4-FFF2-40B4-BE49-F238E27FC236}">
              <a16:creationId xmlns:a16="http://schemas.microsoft.com/office/drawing/2014/main" id="{00000000-0008-0000-0100-000097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4" name="テキスト ボックス 663">
          <a:extLst>
            <a:ext uri="{FF2B5EF4-FFF2-40B4-BE49-F238E27FC236}">
              <a16:creationId xmlns:a16="http://schemas.microsoft.com/office/drawing/2014/main" id="{00000000-0008-0000-0100-000098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5" name="テキスト ボックス 664">
          <a:extLst>
            <a:ext uri="{FF2B5EF4-FFF2-40B4-BE49-F238E27FC236}">
              <a16:creationId xmlns:a16="http://schemas.microsoft.com/office/drawing/2014/main" id="{00000000-0008-0000-0100-000099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6" name="テキスト ボックス 665">
          <a:extLst>
            <a:ext uri="{FF2B5EF4-FFF2-40B4-BE49-F238E27FC236}">
              <a16:creationId xmlns:a16="http://schemas.microsoft.com/office/drawing/2014/main" id="{00000000-0008-0000-0100-00009A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7" name="テキスト ボックス 666">
          <a:extLst>
            <a:ext uri="{FF2B5EF4-FFF2-40B4-BE49-F238E27FC236}">
              <a16:creationId xmlns:a16="http://schemas.microsoft.com/office/drawing/2014/main" id="{00000000-0008-0000-0100-00009B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74386</xdr:rowOff>
    </xdr:from>
    <xdr:to>
      <xdr:col>85</xdr:col>
      <xdr:colOff>177800</xdr:colOff>
      <xdr:row>104</xdr:row>
      <xdr:rowOff>4536</xdr:rowOff>
    </xdr:to>
    <xdr:sp macro="" textlink="">
      <xdr:nvSpPr>
        <xdr:cNvPr id="668" name="楕円 667">
          <a:extLst>
            <a:ext uri="{FF2B5EF4-FFF2-40B4-BE49-F238E27FC236}">
              <a16:creationId xmlns:a16="http://schemas.microsoft.com/office/drawing/2014/main" id="{00000000-0008-0000-0100-00009C020000}"/>
            </a:ext>
          </a:extLst>
        </xdr:cNvPr>
        <xdr:cNvSpPr/>
      </xdr:nvSpPr>
      <xdr:spPr>
        <a:xfrm>
          <a:off x="16268700" y="1773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97263</xdr:rowOff>
    </xdr:from>
    <xdr:ext cx="405111" cy="259045"/>
    <xdr:sp macro="" textlink="">
      <xdr:nvSpPr>
        <xdr:cNvPr id="669" name="【公民館】&#10;有形固定資産減価償却率該当値テキスト">
          <a:extLst>
            <a:ext uri="{FF2B5EF4-FFF2-40B4-BE49-F238E27FC236}">
              <a16:creationId xmlns:a16="http://schemas.microsoft.com/office/drawing/2014/main" id="{00000000-0008-0000-0100-00009D020000}"/>
            </a:ext>
          </a:extLst>
        </xdr:cNvPr>
        <xdr:cNvSpPr txBox="1"/>
      </xdr:nvSpPr>
      <xdr:spPr>
        <a:xfrm>
          <a:off x="16357600" y="17585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103777</xdr:rowOff>
    </xdr:from>
    <xdr:to>
      <xdr:col>81</xdr:col>
      <xdr:colOff>101600</xdr:colOff>
      <xdr:row>104</xdr:row>
      <xdr:rowOff>33927</xdr:rowOff>
    </xdr:to>
    <xdr:sp macro="" textlink="">
      <xdr:nvSpPr>
        <xdr:cNvPr id="670" name="楕円 669">
          <a:extLst>
            <a:ext uri="{FF2B5EF4-FFF2-40B4-BE49-F238E27FC236}">
              <a16:creationId xmlns:a16="http://schemas.microsoft.com/office/drawing/2014/main" id="{00000000-0008-0000-0100-00009E020000}"/>
            </a:ext>
          </a:extLst>
        </xdr:cNvPr>
        <xdr:cNvSpPr/>
      </xdr:nvSpPr>
      <xdr:spPr>
        <a:xfrm>
          <a:off x="15430500" y="1776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125186</xdr:rowOff>
    </xdr:from>
    <xdr:to>
      <xdr:col>85</xdr:col>
      <xdr:colOff>127000</xdr:colOff>
      <xdr:row>103</xdr:row>
      <xdr:rowOff>154577</xdr:rowOff>
    </xdr:to>
    <xdr:cxnSp macro="">
      <xdr:nvCxnSpPr>
        <xdr:cNvPr id="671" name="直線コネクタ 670">
          <a:extLst>
            <a:ext uri="{FF2B5EF4-FFF2-40B4-BE49-F238E27FC236}">
              <a16:creationId xmlns:a16="http://schemas.microsoft.com/office/drawing/2014/main" id="{00000000-0008-0000-0100-00009F020000}"/>
            </a:ext>
          </a:extLst>
        </xdr:cNvPr>
        <xdr:cNvCxnSpPr/>
      </xdr:nvCxnSpPr>
      <xdr:spPr>
        <a:xfrm flipV="1">
          <a:off x="15481300" y="17784536"/>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71120</xdr:rowOff>
    </xdr:from>
    <xdr:to>
      <xdr:col>76</xdr:col>
      <xdr:colOff>165100</xdr:colOff>
      <xdr:row>107</xdr:row>
      <xdr:rowOff>1270</xdr:rowOff>
    </xdr:to>
    <xdr:sp macro="" textlink="">
      <xdr:nvSpPr>
        <xdr:cNvPr id="672" name="楕円 671">
          <a:extLst>
            <a:ext uri="{FF2B5EF4-FFF2-40B4-BE49-F238E27FC236}">
              <a16:creationId xmlns:a16="http://schemas.microsoft.com/office/drawing/2014/main" id="{00000000-0008-0000-0100-0000A0020000}"/>
            </a:ext>
          </a:extLst>
        </xdr:cNvPr>
        <xdr:cNvSpPr/>
      </xdr:nvSpPr>
      <xdr:spPr>
        <a:xfrm>
          <a:off x="14541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154577</xdr:rowOff>
    </xdr:from>
    <xdr:to>
      <xdr:col>81</xdr:col>
      <xdr:colOff>50800</xdr:colOff>
      <xdr:row>106</xdr:row>
      <xdr:rowOff>121920</xdr:rowOff>
    </xdr:to>
    <xdr:cxnSp macro="">
      <xdr:nvCxnSpPr>
        <xdr:cNvPr id="673" name="直線コネクタ 672">
          <a:extLst>
            <a:ext uri="{FF2B5EF4-FFF2-40B4-BE49-F238E27FC236}">
              <a16:creationId xmlns:a16="http://schemas.microsoft.com/office/drawing/2014/main" id="{00000000-0008-0000-0100-0000A1020000}"/>
            </a:ext>
          </a:extLst>
        </xdr:cNvPr>
        <xdr:cNvCxnSpPr/>
      </xdr:nvCxnSpPr>
      <xdr:spPr>
        <a:xfrm flipV="1">
          <a:off x="14592300" y="17813927"/>
          <a:ext cx="889000" cy="481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33564</xdr:rowOff>
    </xdr:from>
    <xdr:to>
      <xdr:col>72</xdr:col>
      <xdr:colOff>38100</xdr:colOff>
      <xdr:row>106</xdr:row>
      <xdr:rowOff>135164</xdr:rowOff>
    </xdr:to>
    <xdr:sp macro="" textlink="">
      <xdr:nvSpPr>
        <xdr:cNvPr id="674" name="楕円 673">
          <a:extLst>
            <a:ext uri="{FF2B5EF4-FFF2-40B4-BE49-F238E27FC236}">
              <a16:creationId xmlns:a16="http://schemas.microsoft.com/office/drawing/2014/main" id="{00000000-0008-0000-0100-0000A2020000}"/>
            </a:ext>
          </a:extLst>
        </xdr:cNvPr>
        <xdr:cNvSpPr/>
      </xdr:nvSpPr>
      <xdr:spPr>
        <a:xfrm>
          <a:off x="13652500" y="1820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84364</xdr:rowOff>
    </xdr:from>
    <xdr:to>
      <xdr:col>76</xdr:col>
      <xdr:colOff>114300</xdr:colOff>
      <xdr:row>106</xdr:row>
      <xdr:rowOff>121920</xdr:rowOff>
    </xdr:to>
    <xdr:cxnSp macro="">
      <xdr:nvCxnSpPr>
        <xdr:cNvPr id="675" name="直線コネクタ 674">
          <a:extLst>
            <a:ext uri="{FF2B5EF4-FFF2-40B4-BE49-F238E27FC236}">
              <a16:creationId xmlns:a16="http://schemas.microsoft.com/office/drawing/2014/main" id="{00000000-0008-0000-0100-0000A3020000}"/>
            </a:ext>
          </a:extLst>
        </xdr:cNvPr>
        <xdr:cNvCxnSpPr/>
      </xdr:nvCxnSpPr>
      <xdr:spPr>
        <a:xfrm>
          <a:off x="13703300" y="1825806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169092</xdr:rowOff>
    </xdr:from>
    <xdr:to>
      <xdr:col>67</xdr:col>
      <xdr:colOff>101600</xdr:colOff>
      <xdr:row>106</xdr:row>
      <xdr:rowOff>99242</xdr:rowOff>
    </xdr:to>
    <xdr:sp macro="" textlink="">
      <xdr:nvSpPr>
        <xdr:cNvPr id="676" name="楕円 675">
          <a:extLst>
            <a:ext uri="{FF2B5EF4-FFF2-40B4-BE49-F238E27FC236}">
              <a16:creationId xmlns:a16="http://schemas.microsoft.com/office/drawing/2014/main" id="{00000000-0008-0000-0100-0000A4020000}"/>
            </a:ext>
          </a:extLst>
        </xdr:cNvPr>
        <xdr:cNvSpPr/>
      </xdr:nvSpPr>
      <xdr:spPr>
        <a:xfrm>
          <a:off x="12763500" y="1817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48442</xdr:rowOff>
    </xdr:from>
    <xdr:to>
      <xdr:col>71</xdr:col>
      <xdr:colOff>177800</xdr:colOff>
      <xdr:row>106</xdr:row>
      <xdr:rowOff>84364</xdr:rowOff>
    </xdr:to>
    <xdr:cxnSp macro="">
      <xdr:nvCxnSpPr>
        <xdr:cNvPr id="677" name="直線コネクタ 676">
          <a:extLst>
            <a:ext uri="{FF2B5EF4-FFF2-40B4-BE49-F238E27FC236}">
              <a16:creationId xmlns:a16="http://schemas.microsoft.com/office/drawing/2014/main" id="{00000000-0008-0000-0100-0000A5020000}"/>
            </a:ext>
          </a:extLst>
        </xdr:cNvPr>
        <xdr:cNvCxnSpPr/>
      </xdr:nvCxnSpPr>
      <xdr:spPr>
        <a:xfrm>
          <a:off x="12814300" y="1822214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170378</xdr:rowOff>
    </xdr:from>
    <xdr:ext cx="405111" cy="259045"/>
    <xdr:sp macro="" textlink="">
      <xdr:nvSpPr>
        <xdr:cNvPr id="678" name="n_1aveValue【公民館】&#10;有形固定資産減価償却率">
          <a:extLst>
            <a:ext uri="{FF2B5EF4-FFF2-40B4-BE49-F238E27FC236}">
              <a16:creationId xmlns:a16="http://schemas.microsoft.com/office/drawing/2014/main" id="{00000000-0008-0000-0100-0000A6020000}"/>
            </a:ext>
          </a:extLst>
        </xdr:cNvPr>
        <xdr:cNvSpPr txBox="1"/>
      </xdr:nvSpPr>
      <xdr:spPr>
        <a:xfrm>
          <a:off x="15266044" y="1817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17797</xdr:rowOff>
    </xdr:from>
    <xdr:ext cx="405111" cy="259045"/>
    <xdr:sp macro="" textlink="">
      <xdr:nvSpPr>
        <xdr:cNvPr id="679" name="n_2aveValue【公民館】&#10;有形固定資産減価償却率">
          <a:extLst>
            <a:ext uri="{FF2B5EF4-FFF2-40B4-BE49-F238E27FC236}">
              <a16:creationId xmlns:a16="http://schemas.microsoft.com/office/drawing/2014/main" id="{00000000-0008-0000-0100-0000A7020000}"/>
            </a:ext>
          </a:extLst>
        </xdr:cNvPr>
        <xdr:cNvSpPr txBox="1"/>
      </xdr:nvSpPr>
      <xdr:spPr>
        <a:xfrm>
          <a:off x="14389744" y="1784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171285</xdr:rowOff>
    </xdr:from>
    <xdr:ext cx="405111" cy="259045"/>
    <xdr:sp macro="" textlink="">
      <xdr:nvSpPr>
        <xdr:cNvPr id="680" name="n_3aveValue【公民館】&#10;有形固定資産減価償却率">
          <a:extLst>
            <a:ext uri="{FF2B5EF4-FFF2-40B4-BE49-F238E27FC236}">
              <a16:creationId xmlns:a16="http://schemas.microsoft.com/office/drawing/2014/main" id="{00000000-0008-0000-0100-0000A8020000}"/>
            </a:ext>
          </a:extLst>
        </xdr:cNvPr>
        <xdr:cNvSpPr txBox="1"/>
      </xdr:nvSpPr>
      <xdr:spPr>
        <a:xfrm>
          <a:off x="135007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166388</xdr:rowOff>
    </xdr:from>
    <xdr:ext cx="405111" cy="259045"/>
    <xdr:sp macro="" textlink="">
      <xdr:nvSpPr>
        <xdr:cNvPr id="681" name="n_4aveValue【公民館】&#10;有形固定資産減価償却率">
          <a:extLst>
            <a:ext uri="{FF2B5EF4-FFF2-40B4-BE49-F238E27FC236}">
              <a16:creationId xmlns:a16="http://schemas.microsoft.com/office/drawing/2014/main" id="{00000000-0008-0000-0100-0000A9020000}"/>
            </a:ext>
          </a:extLst>
        </xdr:cNvPr>
        <xdr:cNvSpPr txBox="1"/>
      </xdr:nvSpPr>
      <xdr:spPr>
        <a:xfrm>
          <a:off x="12611744" y="1782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50454</xdr:rowOff>
    </xdr:from>
    <xdr:ext cx="405111" cy="259045"/>
    <xdr:sp macro="" textlink="">
      <xdr:nvSpPr>
        <xdr:cNvPr id="682" name="n_1mainValue【公民館】&#10;有形固定資産減価償却率">
          <a:extLst>
            <a:ext uri="{FF2B5EF4-FFF2-40B4-BE49-F238E27FC236}">
              <a16:creationId xmlns:a16="http://schemas.microsoft.com/office/drawing/2014/main" id="{00000000-0008-0000-0100-0000AA020000}"/>
            </a:ext>
          </a:extLst>
        </xdr:cNvPr>
        <xdr:cNvSpPr txBox="1"/>
      </xdr:nvSpPr>
      <xdr:spPr>
        <a:xfrm>
          <a:off x="15266044" y="1753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163847</xdr:rowOff>
    </xdr:from>
    <xdr:ext cx="405111" cy="259045"/>
    <xdr:sp macro="" textlink="">
      <xdr:nvSpPr>
        <xdr:cNvPr id="683" name="n_2mainValue【公民館】&#10;有形固定資産減価償却率">
          <a:extLst>
            <a:ext uri="{FF2B5EF4-FFF2-40B4-BE49-F238E27FC236}">
              <a16:creationId xmlns:a16="http://schemas.microsoft.com/office/drawing/2014/main" id="{00000000-0008-0000-0100-0000AB020000}"/>
            </a:ext>
          </a:extLst>
        </xdr:cNvPr>
        <xdr:cNvSpPr txBox="1"/>
      </xdr:nvSpPr>
      <xdr:spPr>
        <a:xfrm>
          <a:off x="14389744" y="1833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126291</xdr:rowOff>
    </xdr:from>
    <xdr:ext cx="405111" cy="259045"/>
    <xdr:sp macro="" textlink="">
      <xdr:nvSpPr>
        <xdr:cNvPr id="684" name="n_3mainValue【公民館】&#10;有形固定資産減価償却率">
          <a:extLst>
            <a:ext uri="{FF2B5EF4-FFF2-40B4-BE49-F238E27FC236}">
              <a16:creationId xmlns:a16="http://schemas.microsoft.com/office/drawing/2014/main" id="{00000000-0008-0000-0100-0000AC020000}"/>
            </a:ext>
          </a:extLst>
        </xdr:cNvPr>
        <xdr:cNvSpPr txBox="1"/>
      </xdr:nvSpPr>
      <xdr:spPr>
        <a:xfrm>
          <a:off x="13500744" y="1829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90369</xdr:rowOff>
    </xdr:from>
    <xdr:ext cx="405111" cy="259045"/>
    <xdr:sp macro="" textlink="">
      <xdr:nvSpPr>
        <xdr:cNvPr id="685" name="n_4mainValue【公民館】&#10;有形固定資産減価償却率">
          <a:extLst>
            <a:ext uri="{FF2B5EF4-FFF2-40B4-BE49-F238E27FC236}">
              <a16:creationId xmlns:a16="http://schemas.microsoft.com/office/drawing/2014/main" id="{00000000-0008-0000-0100-0000AD020000}"/>
            </a:ext>
          </a:extLst>
        </xdr:cNvPr>
        <xdr:cNvSpPr txBox="1"/>
      </xdr:nvSpPr>
      <xdr:spPr>
        <a:xfrm>
          <a:off x="12611744" y="18264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6" name="正方形/長方形 685">
          <a:extLst>
            <a:ext uri="{FF2B5EF4-FFF2-40B4-BE49-F238E27FC236}">
              <a16:creationId xmlns:a16="http://schemas.microsoft.com/office/drawing/2014/main" id="{00000000-0008-0000-0100-0000AE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7" name="正方形/長方形 686">
          <a:extLst>
            <a:ext uri="{FF2B5EF4-FFF2-40B4-BE49-F238E27FC236}">
              <a16:creationId xmlns:a16="http://schemas.microsoft.com/office/drawing/2014/main" id="{00000000-0008-0000-0100-0000AF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8" name="正方形/長方形 687">
          <a:extLst>
            <a:ext uri="{FF2B5EF4-FFF2-40B4-BE49-F238E27FC236}">
              <a16:creationId xmlns:a16="http://schemas.microsoft.com/office/drawing/2014/main" id="{00000000-0008-0000-0100-0000B0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9" name="正方形/長方形 688">
          <a:extLst>
            <a:ext uri="{FF2B5EF4-FFF2-40B4-BE49-F238E27FC236}">
              <a16:creationId xmlns:a16="http://schemas.microsoft.com/office/drawing/2014/main" id="{00000000-0008-0000-0100-0000B1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0" name="正方形/長方形 689">
          <a:extLst>
            <a:ext uri="{FF2B5EF4-FFF2-40B4-BE49-F238E27FC236}">
              <a16:creationId xmlns:a16="http://schemas.microsoft.com/office/drawing/2014/main" id="{00000000-0008-0000-0100-0000B2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1" name="正方形/長方形 690">
          <a:extLst>
            <a:ext uri="{FF2B5EF4-FFF2-40B4-BE49-F238E27FC236}">
              <a16:creationId xmlns:a16="http://schemas.microsoft.com/office/drawing/2014/main" id="{00000000-0008-0000-0100-0000B3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2" name="正方形/長方形 691">
          <a:extLst>
            <a:ext uri="{FF2B5EF4-FFF2-40B4-BE49-F238E27FC236}">
              <a16:creationId xmlns:a16="http://schemas.microsoft.com/office/drawing/2014/main" id="{00000000-0008-0000-0100-0000B4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3" name="正方形/長方形 692">
          <a:extLst>
            <a:ext uri="{FF2B5EF4-FFF2-40B4-BE49-F238E27FC236}">
              <a16:creationId xmlns:a16="http://schemas.microsoft.com/office/drawing/2014/main" id="{00000000-0008-0000-0100-0000B5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4" name="テキスト ボックス 693">
          <a:extLst>
            <a:ext uri="{FF2B5EF4-FFF2-40B4-BE49-F238E27FC236}">
              <a16:creationId xmlns:a16="http://schemas.microsoft.com/office/drawing/2014/main" id="{00000000-0008-0000-0100-0000B6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5" name="直線コネクタ 694">
          <a:extLst>
            <a:ext uri="{FF2B5EF4-FFF2-40B4-BE49-F238E27FC236}">
              <a16:creationId xmlns:a16="http://schemas.microsoft.com/office/drawing/2014/main" id="{00000000-0008-0000-0100-0000B7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96" name="直線コネクタ 695">
          <a:extLst>
            <a:ext uri="{FF2B5EF4-FFF2-40B4-BE49-F238E27FC236}">
              <a16:creationId xmlns:a16="http://schemas.microsoft.com/office/drawing/2014/main" id="{00000000-0008-0000-0100-0000B8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97" name="テキスト ボックス 696">
          <a:extLst>
            <a:ext uri="{FF2B5EF4-FFF2-40B4-BE49-F238E27FC236}">
              <a16:creationId xmlns:a16="http://schemas.microsoft.com/office/drawing/2014/main" id="{00000000-0008-0000-0100-0000B9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98" name="直線コネクタ 697">
          <a:extLst>
            <a:ext uri="{FF2B5EF4-FFF2-40B4-BE49-F238E27FC236}">
              <a16:creationId xmlns:a16="http://schemas.microsoft.com/office/drawing/2014/main" id="{00000000-0008-0000-0100-0000BA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99" name="テキスト ボックス 698">
          <a:extLst>
            <a:ext uri="{FF2B5EF4-FFF2-40B4-BE49-F238E27FC236}">
              <a16:creationId xmlns:a16="http://schemas.microsoft.com/office/drawing/2014/main" id="{00000000-0008-0000-0100-0000BB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0" name="直線コネクタ 699">
          <a:extLst>
            <a:ext uri="{FF2B5EF4-FFF2-40B4-BE49-F238E27FC236}">
              <a16:creationId xmlns:a16="http://schemas.microsoft.com/office/drawing/2014/main" id="{00000000-0008-0000-0100-0000BC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1" name="テキスト ボックス 700">
          <a:extLst>
            <a:ext uri="{FF2B5EF4-FFF2-40B4-BE49-F238E27FC236}">
              <a16:creationId xmlns:a16="http://schemas.microsoft.com/office/drawing/2014/main" id="{00000000-0008-0000-0100-0000BD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2" name="直線コネクタ 701">
          <a:extLst>
            <a:ext uri="{FF2B5EF4-FFF2-40B4-BE49-F238E27FC236}">
              <a16:creationId xmlns:a16="http://schemas.microsoft.com/office/drawing/2014/main" id="{00000000-0008-0000-0100-0000BE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03" name="テキスト ボックス 702">
          <a:extLst>
            <a:ext uri="{FF2B5EF4-FFF2-40B4-BE49-F238E27FC236}">
              <a16:creationId xmlns:a16="http://schemas.microsoft.com/office/drawing/2014/main" id="{00000000-0008-0000-0100-0000BF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04" name="直線コネクタ 703">
          <a:extLst>
            <a:ext uri="{FF2B5EF4-FFF2-40B4-BE49-F238E27FC236}">
              <a16:creationId xmlns:a16="http://schemas.microsoft.com/office/drawing/2014/main" id="{00000000-0008-0000-0100-0000C0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05" name="テキスト ボックス 704">
          <a:extLst>
            <a:ext uri="{FF2B5EF4-FFF2-40B4-BE49-F238E27FC236}">
              <a16:creationId xmlns:a16="http://schemas.microsoft.com/office/drawing/2014/main" id="{00000000-0008-0000-0100-0000C1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06" name="直線コネクタ 705">
          <a:extLst>
            <a:ext uri="{FF2B5EF4-FFF2-40B4-BE49-F238E27FC236}">
              <a16:creationId xmlns:a16="http://schemas.microsoft.com/office/drawing/2014/main" id="{00000000-0008-0000-0100-0000C2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07" name="テキスト ボックス 706">
          <a:extLst>
            <a:ext uri="{FF2B5EF4-FFF2-40B4-BE49-F238E27FC236}">
              <a16:creationId xmlns:a16="http://schemas.microsoft.com/office/drawing/2014/main" id="{00000000-0008-0000-0100-0000C3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8" name="直線コネクタ 707">
          <a:extLst>
            <a:ext uri="{FF2B5EF4-FFF2-40B4-BE49-F238E27FC236}">
              <a16:creationId xmlns:a16="http://schemas.microsoft.com/office/drawing/2014/main" id="{00000000-0008-0000-0100-0000C4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9" name="テキスト ボックス 708">
          <a:extLst>
            <a:ext uri="{FF2B5EF4-FFF2-40B4-BE49-F238E27FC236}">
              <a16:creationId xmlns:a16="http://schemas.microsoft.com/office/drawing/2014/main" id="{00000000-0008-0000-0100-0000C5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0" name="【公民館】&#10;一人当たり面積グラフ枠">
          <a:extLst>
            <a:ext uri="{FF2B5EF4-FFF2-40B4-BE49-F238E27FC236}">
              <a16:creationId xmlns:a16="http://schemas.microsoft.com/office/drawing/2014/main" id="{00000000-0008-0000-0100-0000C6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128451</xdr:rowOff>
    </xdr:from>
    <xdr:to>
      <xdr:col>116</xdr:col>
      <xdr:colOff>62864</xdr:colOff>
      <xdr:row>109</xdr:row>
      <xdr:rowOff>35379</xdr:rowOff>
    </xdr:to>
    <xdr:cxnSp macro="">
      <xdr:nvCxnSpPr>
        <xdr:cNvPr id="711" name="直線コネクタ 710">
          <a:extLst>
            <a:ext uri="{FF2B5EF4-FFF2-40B4-BE49-F238E27FC236}">
              <a16:creationId xmlns:a16="http://schemas.microsoft.com/office/drawing/2014/main" id="{00000000-0008-0000-0100-0000C7020000}"/>
            </a:ext>
          </a:extLst>
        </xdr:cNvPr>
        <xdr:cNvCxnSpPr/>
      </xdr:nvCxnSpPr>
      <xdr:spPr>
        <a:xfrm flipV="1">
          <a:off x="22160864" y="1727345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39206</xdr:rowOff>
    </xdr:from>
    <xdr:ext cx="469744" cy="259045"/>
    <xdr:sp macro="" textlink="">
      <xdr:nvSpPr>
        <xdr:cNvPr id="712" name="【公民館】&#10;一人当たり面積最小値テキスト">
          <a:extLst>
            <a:ext uri="{FF2B5EF4-FFF2-40B4-BE49-F238E27FC236}">
              <a16:creationId xmlns:a16="http://schemas.microsoft.com/office/drawing/2014/main" id="{00000000-0008-0000-0100-0000C8020000}"/>
            </a:ext>
          </a:extLst>
        </xdr:cNvPr>
        <xdr:cNvSpPr txBox="1"/>
      </xdr:nvSpPr>
      <xdr:spPr>
        <a:xfrm>
          <a:off x="22199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35379</xdr:rowOff>
    </xdr:from>
    <xdr:to>
      <xdr:col>116</xdr:col>
      <xdr:colOff>152400</xdr:colOff>
      <xdr:row>109</xdr:row>
      <xdr:rowOff>35379</xdr:rowOff>
    </xdr:to>
    <xdr:cxnSp macro="">
      <xdr:nvCxnSpPr>
        <xdr:cNvPr id="713" name="直線コネクタ 712">
          <a:extLst>
            <a:ext uri="{FF2B5EF4-FFF2-40B4-BE49-F238E27FC236}">
              <a16:creationId xmlns:a16="http://schemas.microsoft.com/office/drawing/2014/main" id="{00000000-0008-0000-0100-0000C9020000}"/>
            </a:ext>
          </a:extLst>
        </xdr:cNvPr>
        <xdr:cNvCxnSpPr/>
      </xdr:nvCxnSpPr>
      <xdr:spPr>
        <a:xfrm>
          <a:off x="22072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75128</xdr:rowOff>
    </xdr:from>
    <xdr:ext cx="469744" cy="259045"/>
    <xdr:sp macro="" textlink="">
      <xdr:nvSpPr>
        <xdr:cNvPr id="714" name="【公民館】&#10;一人当たり面積最大値テキスト">
          <a:extLst>
            <a:ext uri="{FF2B5EF4-FFF2-40B4-BE49-F238E27FC236}">
              <a16:creationId xmlns:a16="http://schemas.microsoft.com/office/drawing/2014/main" id="{00000000-0008-0000-0100-0000CA020000}"/>
            </a:ext>
          </a:extLst>
        </xdr:cNvPr>
        <xdr:cNvSpPr txBox="1"/>
      </xdr:nvSpPr>
      <xdr:spPr>
        <a:xfrm>
          <a:off x="22199600" y="17048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128451</xdr:rowOff>
    </xdr:from>
    <xdr:to>
      <xdr:col>116</xdr:col>
      <xdr:colOff>152400</xdr:colOff>
      <xdr:row>100</xdr:row>
      <xdr:rowOff>128451</xdr:rowOff>
    </xdr:to>
    <xdr:cxnSp macro="">
      <xdr:nvCxnSpPr>
        <xdr:cNvPr id="715" name="直線コネクタ 714">
          <a:extLst>
            <a:ext uri="{FF2B5EF4-FFF2-40B4-BE49-F238E27FC236}">
              <a16:creationId xmlns:a16="http://schemas.microsoft.com/office/drawing/2014/main" id="{00000000-0008-0000-0100-0000CB020000}"/>
            </a:ext>
          </a:extLst>
        </xdr:cNvPr>
        <xdr:cNvCxnSpPr/>
      </xdr:nvCxnSpPr>
      <xdr:spPr>
        <a:xfrm>
          <a:off x="22072600" y="1727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78939</xdr:rowOff>
    </xdr:from>
    <xdr:ext cx="469744" cy="259045"/>
    <xdr:sp macro="" textlink="">
      <xdr:nvSpPr>
        <xdr:cNvPr id="716" name="【公民館】&#10;一人当たり面積平均値テキスト">
          <a:extLst>
            <a:ext uri="{FF2B5EF4-FFF2-40B4-BE49-F238E27FC236}">
              <a16:creationId xmlns:a16="http://schemas.microsoft.com/office/drawing/2014/main" id="{00000000-0008-0000-0100-0000CC020000}"/>
            </a:ext>
          </a:extLst>
        </xdr:cNvPr>
        <xdr:cNvSpPr txBox="1"/>
      </xdr:nvSpPr>
      <xdr:spPr>
        <a:xfrm>
          <a:off x="22199600" y="182526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100512</xdr:rowOff>
    </xdr:from>
    <xdr:to>
      <xdr:col>116</xdr:col>
      <xdr:colOff>114300</xdr:colOff>
      <xdr:row>107</xdr:row>
      <xdr:rowOff>30662</xdr:rowOff>
    </xdr:to>
    <xdr:sp macro="" textlink="">
      <xdr:nvSpPr>
        <xdr:cNvPr id="717" name="フローチャート: 判断 716">
          <a:extLst>
            <a:ext uri="{FF2B5EF4-FFF2-40B4-BE49-F238E27FC236}">
              <a16:creationId xmlns:a16="http://schemas.microsoft.com/office/drawing/2014/main" id="{00000000-0008-0000-0100-0000CD020000}"/>
            </a:ext>
          </a:extLst>
        </xdr:cNvPr>
        <xdr:cNvSpPr/>
      </xdr:nvSpPr>
      <xdr:spPr>
        <a:xfrm>
          <a:off x="221107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93980</xdr:rowOff>
    </xdr:from>
    <xdr:to>
      <xdr:col>112</xdr:col>
      <xdr:colOff>38100</xdr:colOff>
      <xdr:row>107</xdr:row>
      <xdr:rowOff>24130</xdr:rowOff>
    </xdr:to>
    <xdr:sp macro="" textlink="">
      <xdr:nvSpPr>
        <xdr:cNvPr id="718" name="フローチャート: 判断 717">
          <a:extLst>
            <a:ext uri="{FF2B5EF4-FFF2-40B4-BE49-F238E27FC236}">
              <a16:creationId xmlns:a16="http://schemas.microsoft.com/office/drawing/2014/main" id="{00000000-0008-0000-0100-0000CE020000}"/>
            </a:ext>
          </a:extLst>
        </xdr:cNvPr>
        <xdr:cNvSpPr/>
      </xdr:nvSpPr>
      <xdr:spPr>
        <a:xfrm>
          <a:off x="21272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107043</xdr:rowOff>
    </xdr:from>
    <xdr:to>
      <xdr:col>107</xdr:col>
      <xdr:colOff>101600</xdr:colOff>
      <xdr:row>107</xdr:row>
      <xdr:rowOff>37193</xdr:rowOff>
    </xdr:to>
    <xdr:sp macro="" textlink="">
      <xdr:nvSpPr>
        <xdr:cNvPr id="719" name="フローチャート: 判断 718">
          <a:extLst>
            <a:ext uri="{FF2B5EF4-FFF2-40B4-BE49-F238E27FC236}">
              <a16:creationId xmlns:a16="http://schemas.microsoft.com/office/drawing/2014/main" id="{00000000-0008-0000-0100-0000CF020000}"/>
            </a:ext>
          </a:extLst>
        </xdr:cNvPr>
        <xdr:cNvSpPr/>
      </xdr:nvSpPr>
      <xdr:spPr>
        <a:xfrm>
          <a:off x="20383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107043</xdr:rowOff>
    </xdr:from>
    <xdr:to>
      <xdr:col>102</xdr:col>
      <xdr:colOff>165100</xdr:colOff>
      <xdr:row>107</xdr:row>
      <xdr:rowOff>37193</xdr:rowOff>
    </xdr:to>
    <xdr:sp macro="" textlink="">
      <xdr:nvSpPr>
        <xdr:cNvPr id="720" name="フローチャート: 判断 719">
          <a:extLst>
            <a:ext uri="{FF2B5EF4-FFF2-40B4-BE49-F238E27FC236}">
              <a16:creationId xmlns:a16="http://schemas.microsoft.com/office/drawing/2014/main" id="{00000000-0008-0000-0100-0000D0020000}"/>
            </a:ext>
          </a:extLst>
        </xdr:cNvPr>
        <xdr:cNvSpPr/>
      </xdr:nvSpPr>
      <xdr:spPr>
        <a:xfrm>
          <a:off x="19494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84182</xdr:rowOff>
    </xdr:from>
    <xdr:to>
      <xdr:col>98</xdr:col>
      <xdr:colOff>38100</xdr:colOff>
      <xdr:row>107</xdr:row>
      <xdr:rowOff>14332</xdr:rowOff>
    </xdr:to>
    <xdr:sp macro="" textlink="">
      <xdr:nvSpPr>
        <xdr:cNvPr id="721" name="フローチャート: 判断 720">
          <a:extLst>
            <a:ext uri="{FF2B5EF4-FFF2-40B4-BE49-F238E27FC236}">
              <a16:creationId xmlns:a16="http://schemas.microsoft.com/office/drawing/2014/main" id="{00000000-0008-0000-0100-0000D1020000}"/>
            </a:ext>
          </a:extLst>
        </xdr:cNvPr>
        <xdr:cNvSpPr/>
      </xdr:nvSpPr>
      <xdr:spPr>
        <a:xfrm>
          <a:off x="18605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2" name="テキスト ボックス 721">
          <a:extLst>
            <a:ext uri="{FF2B5EF4-FFF2-40B4-BE49-F238E27FC236}">
              <a16:creationId xmlns:a16="http://schemas.microsoft.com/office/drawing/2014/main" id="{00000000-0008-0000-0100-0000D2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3" name="テキスト ボックス 722">
          <a:extLst>
            <a:ext uri="{FF2B5EF4-FFF2-40B4-BE49-F238E27FC236}">
              <a16:creationId xmlns:a16="http://schemas.microsoft.com/office/drawing/2014/main" id="{00000000-0008-0000-0100-0000D3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4" name="テキスト ボックス 723">
          <a:extLst>
            <a:ext uri="{FF2B5EF4-FFF2-40B4-BE49-F238E27FC236}">
              <a16:creationId xmlns:a16="http://schemas.microsoft.com/office/drawing/2014/main" id="{00000000-0008-0000-0100-0000D4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5" name="テキスト ボックス 724">
          <a:extLst>
            <a:ext uri="{FF2B5EF4-FFF2-40B4-BE49-F238E27FC236}">
              <a16:creationId xmlns:a16="http://schemas.microsoft.com/office/drawing/2014/main" id="{00000000-0008-0000-0100-0000D5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00000000-0008-0000-0100-0000D6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125005</xdr:rowOff>
    </xdr:from>
    <xdr:to>
      <xdr:col>116</xdr:col>
      <xdr:colOff>114300</xdr:colOff>
      <xdr:row>104</xdr:row>
      <xdr:rowOff>55155</xdr:rowOff>
    </xdr:to>
    <xdr:sp macro="" textlink="">
      <xdr:nvSpPr>
        <xdr:cNvPr id="727" name="楕円 726">
          <a:extLst>
            <a:ext uri="{FF2B5EF4-FFF2-40B4-BE49-F238E27FC236}">
              <a16:creationId xmlns:a16="http://schemas.microsoft.com/office/drawing/2014/main" id="{00000000-0008-0000-0100-0000D7020000}"/>
            </a:ext>
          </a:extLst>
        </xdr:cNvPr>
        <xdr:cNvSpPr/>
      </xdr:nvSpPr>
      <xdr:spPr>
        <a:xfrm>
          <a:off x="22110700" y="1778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147882</xdr:rowOff>
    </xdr:from>
    <xdr:ext cx="469744" cy="259045"/>
    <xdr:sp macro="" textlink="">
      <xdr:nvSpPr>
        <xdr:cNvPr id="728" name="【公民館】&#10;一人当たり面積該当値テキスト">
          <a:extLst>
            <a:ext uri="{FF2B5EF4-FFF2-40B4-BE49-F238E27FC236}">
              <a16:creationId xmlns:a16="http://schemas.microsoft.com/office/drawing/2014/main" id="{00000000-0008-0000-0100-0000D8020000}"/>
            </a:ext>
          </a:extLst>
        </xdr:cNvPr>
        <xdr:cNvSpPr txBox="1"/>
      </xdr:nvSpPr>
      <xdr:spPr>
        <a:xfrm>
          <a:off x="22199600" y="17635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134801</xdr:rowOff>
    </xdr:from>
    <xdr:to>
      <xdr:col>112</xdr:col>
      <xdr:colOff>38100</xdr:colOff>
      <xdr:row>104</xdr:row>
      <xdr:rowOff>64951</xdr:rowOff>
    </xdr:to>
    <xdr:sp macro="" textlink="">
      <xdr:nvSpPr>
        <xdr:cNvPr id="729" name="楕円 728">
          <a:extLst>
            <a:ext uri="{FF2B5EF4-FFF2-40B4-BE49-F238E27FC236}">
              <a16:creationId xmlns:a16="http://schemas.microsoft.com/office/drawing/2014/main" id="{00000000-0008-0000-0100-0000D9020000}"/>
            </a:ext>
          </a:extLst>
        </xdr:cNvPr>
        <xdr:cNvSpPr/>
      </xdr:nvSpPr>
      <xdr:spPr>
        <a:xfrm>
          <a:off x="21272500" y="1779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4355</xdr:rowOff>
    </xdr:from>
    <xdr:to>
      <xdr:col>116</xdr:col>
      <xdr:colOff>63500</xdr:colOff>
      <xdr:row>104</xdr:row>
      <xdr:rowOff>14151</xdr:rowOff>
    </xdr:to>
    <xdr:cxnSp macro="">
      <xdr:nvCxnSpPr>
        <xdr:cNvPr id="730" name="直線コネクタ 729">
          <a:extLst>
            <a:ext uri="{FF2B5EF4-FFF2-40B4-BE49-F238E27FC236}">
              <a16:creationId xmlns:a16="http://schemas.microsoft.com/office/drawing/2014/main" id="{00000000-0008-0000-0100-0000DA020000}"/>
            </a:ext>
          </a:extLst>
        </xdr:cNvPr>
        <xdr:cNvCxnSpPr/>
      </xdr:nvCxnSpPr>
      <xdr:spPr>
        <a:xfrm flipV="1">
          <a:off x="21323300" y="17835155"/>
          <a:ext cx="8382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167458</xdr:rowOff>
    </xdr:from>
    <xdr:to>
      <xdr:col>107</xdr:col>
      <xdr:colOff>101600</xdr:colOff>
      <xdr:row>104</xdr:row>
      <xdr:rowOff>97608</xdr:rowOff>
    </xdr:to>
    <xdr:sp macro="" textlink="">
      <xdr:nvSpPr>
        <xdr:cNvPr id="731" name="楕円 730">
          <a:extLst>
            <a:ext uri="{FF2B5EF4-FFF2-40B4-BE49-F238E27FC236}">
              <a16:creationId xmlns:a16="http://schemas.microsoft.com/office/drawing/2014/main" id="{00000000-0008-0000-0100-0000DB020000}"/>
            </a:ext>
          </a:extLst>
        </xdr:cNvPr>
        <xdr:cNvSpPr/>
      </xdr:nvSpPr>
      <xdr:spPr>
        <a:xfrm>
          <a:off x="20383500" y="1782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14151</xdr:rowOff>
    </xdr:from>
    <xdr:to>
      <xdr:col>111</xdr:col>
      <xdr:colOff>177800</xdr:colOff>
      <xdr:row>104</xdr:row>
      <xdr:rowOff>46808</xdr:rowOff>
    </xdr:to>
    <xdr:cxnSp macro="">
      <xdr:nvCxnSpPr>
        <xdr:cNvPr id="732" name="直線コネクタ 731">
          <a:extLst>
            <a:ext uri="{FF2B5EF4-FFF2-40B4-BE49-F238E27FC236}">
              <a16:creationId xmlns:a16="http://schemas.microsoft.com/office/drawing/2014/main" id="{00000000-0008-0000-0100-0000DC020000}"/>
            </a:ext>
          </a:extLst>
        </xdr:cNvPr>
        <xdr:cNvCxnSpPr/>
      </xdr:nvCxnSpPr>
      <xdr:spPr>
        <a:xfrm flipV="1">
          <a:off x="20434300" y="1784495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170724</xdr:rowOff>
    </xdr:from>
    <xdr:to>
      <xdr:col>102</xdr:col>
      <xdr:colOff>165100</xdr:colOff>
      <xdr:row>104</xdr:row>
      <xdr:rowOff>100874</xdr:rowOff>
    </xdr:to>
    <xdr:sp macro="" textlink="">
      <xdr:nvSpPr>
        <xdr:cNvPr id="733" name="楕円 732">
          <a:extLst>
            <a:ext uri="{FF2B5EF4-FFF2-40B4-BE49-F238E27FC236}">
              <a16:creationId xmlns:a16="http://schemas.microsoft.com/office/drawing/2014/main" id="{00000000-0008-0000-0100-0000DD020000}"/>
            </a:ext>
          </a:extLst>
        </xdr:cNvPr>
        <xdr:cNvSpPr/>
      </xdr:nvSpPr>
      <xdr:spPr>
        <a:xfrm>
          <a:off x="19494500" y="1783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46808</xdr:rowOff>
    </xdr:from>
    <xdr:to>
      <xdr:col>107</xdr:col>
      <xdr:colOff>50800</xdr:colOff>
      <xdr:row>104</xdr:row>
      <xdr:rowOff>50074</xdr:rowOff>
    </xdr:to>
    <xdr:cxnSp macro="">
      <xdr:nvCxnSpPr>
        <xdr:cNvPr id="734" name="直線コネクタ 733">
          <a:extLst>
            <a:ext uri="{FF2B5EF4-FFF2-40B4-BE49-F238E27FC236}">
              <a16:creationId xmlns:a16="http://schemas.microsoft.com/office/drawing/2014/main" id="{00000000-0008-0000-0100-0000DE020000}"/>
            </a:ext>
          </a:extLst>
        </xdr:cNvPr>
        <xdr:cNvCxnSpPr/>
      </xdr:nvCxnSpPr>
      <xdr:spPr>
        <a:xfrm flipV="1">
          <a:off x="19545300" y="1787760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9071</xdr:rowOff>
    </xdr:from>
    <xdr:to>
      <xdr:col>98</xdr:col>
      <xdr:colOff>38100</xdr:colOff>
      <xdr:row>104</xdr:row>
      <xdr:rowOff>110671</xdr:rowOff>
    </xdr:to>
    <xdr:sp macro="" textlink="">
      <xdr:nvSpPr>
        <xdr:cNvPr id="735" name="楕円 734">
          <a:extLst>
            <a:ext uri="{FF2B5EF4-FFF2-40B4-BE49-F238E27FC236}">
              <a16:creationId xmlns:a16="http://schemas.microsoft.com/office/drawing/2014/main" id="{00000000-0008-0000-0100-0000DF020000}"/>
            </a:ext>
          </a:extLst>
        </xdr:cNvPr>
        <xdr:cNvSpPr/>
      </xdr:nvSpPr>
      <xdr:spPr>
        <a:xfrm>
          <a:off x="18605500" y="1783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50074</xdr:rowOff>
    </xdr:from>
    <xdr:to>
      <xdr:col>102</xdr:col>
      <xdr:colOff>114300</xdr:colOff>
      <xdr:row>104</xdr:row>
      <xdr:rowOff>59871</xdr:rowOff>
    </xdr:to>
    <xdr:cxnSp macro="">
      <xdr:nvCxnSpPr>
        <xdr:cNvPr id="736" name="直線コネクタ 735">
          <a:extLst>
            <a:ext uri="{FF2B5EF4-FFF2-40B4-BE49-F238E27FC236}">
              <a16:creationId xmlns:a16="http://schemas.microsoft.com/office/drawing/2014/main" id="{00000000-0008-0000-0100-0000E0020000}"/>
            </a:ext>
          </a:extLst>
        </xdr:cNvPr>
        <xdr:cNvCxnSpPr/>
      </xdr:nvCxnSpPr>
      <xdr:spPr>
        <a:xfrm flipV="1">
          <a:off x="18656300" y="17880874"/>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15257</xdr:rowOff>
    </xdr:from>
    <xdr:ext cx="469744" cy="259045"/>
    <xdr:sp macro="" textlink="">
      <xdr:nvSpPr>
        <xdr:cNvPr id="737" name="n_1aveValue【公民館】&#10;一人当たり面積">
          <a:extLst>
            <a:ext uri="{FF2B5EF4-FFF2-40B4-BE49-F238E27FC236}">
              <a16:creationId xmlns:a16="http://schemas.microsoft.com/office/drawing/2014/main" id="{00000000-0008-0000-0100-0000E1020000}"/>
            </a:ext>
          </a:extLst>
        </xdr:cNvPr>
        <xdr:cNvSpPr txBox="1"/>
      </xdr:nvSpPr>
      <xdr:spPr>
        <a:xfrm>
          <a:off x="210757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28320</xdr:rowOff>
    </xdr:from>
    <xdr:ext cx="469744" cy="259045"/>
    <xdr:sp macro="" textlink="">
      <xdr:nvSpPr>
        <xdr:cNvPr id="738" name="n_2aveValue【公民館】&#10;一人当たり面積">
          <a:extLst>
            <a:ext uri="{FF2B5EF4-FFF2-40B4-BE49-F238E27FC236}">
              <a16:creationId xmlns:a16="http://schemas.microsoft.com/office/drawing/2014/main" id="{00000000-0008-0000-0100-0000E2020000}"/>
            </a:ext>
          </a:extLst>
        </xdr:cNvPr>
        <xdr:cNvSpPr txBox="1"/>
      </xdr:nvSpPr>
      <xdr:spPr>
        <a:xfrm>
          <a:off x="20199427" y="1837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28320</xdr:rowOff>
    </xdr:from>
    <xdr:ext cx="469744" cy="259045"/>
    <xdr:sp macro="" textlink="">
      <xdr:nvSpPr>
        <xdr:cNvPr id="739" name="n_3aveValue【公民館】&#10;一人当たり面積">
          <a:extLst>
            <a:ext uri="{FF2B5EF4-FFF2-40B4-BE49-F238E27FC236}">
              <a16:creationId xmlns:a16="http://schemas.microsoft.com/office/drawing/2014/main" id="{00000000-0008-0000-0100-0000E3020000}"/>
            </a:ext>
          </a:extLst>
        </xdr:cNvPr>
        <xdr:cNvSpPr txBox="1"/>
      </xdr:nvSpPr>
      <xdr:spPr>
        <a:xfrm>
          <a:off x="19310427" y="1837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5459</xdr:rowOff>
    </xdr:from>
    <xdr:ext cx="469744" cy="259045"/>
    <xdr:sp macro="" textlink="">
      <xdr:nvSpPr>
        <xdr:cNvPr id="740" name="n_4aveValue【公民館】&#10;一人当たり面積">
          <a:extLst>
            <a:ext uri="{FF2B5EF4-FFF2-40B4-BE49-F238E27FC236}">
              <a16:creationId xmlns:a16="http://schemas.microsoft.com/office/drawing/2014/main" id="{00000000-0008-0000-0100-0000E4020000}"/>
            </a:ext>
          </a:extLst>
        </xdr:cNvPr>
        <xdr:cNvSpPr txBox="1"/>
      </xdr:nvSpPr>
      <xdr:spPr>
        <a:xfrm>
          <a:off x="18421427" y="1835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81478</xdr:rowOff>
    </xdr:from>
    <xdr:ext cx="469744" cy="259045"/>
    <xdr:sp macro="" textlink="">
      <xdr:nvSpPr>
        <xdr:cNvPr id="741" name="n_1mainValue【公民館】&#10;一人当たり面積">
          <a:extLst>
            <a:ext uri="{FF2B5EF4-FFF2-40B4-BE49-F238E27FC236}">
              <a16:creationId xmlns:a16="http://schemas.microsoft.com/office/drawing/2014/main" id="{00000000-0008-0000-0100-0000E5020000}"/>
            </a:ext>
          </a:extLst>
        </xdr:cNvPr>
        <xdr:cNvSpPr txBox="1"/>
      </xdr:nvSpPr>
      <xdr:spPr>
        <a:xfrm>
          <a:off x="21075727" y="1756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114135</xdr:rowOff>
    </xdr:from>
    <xdr:ext cx="469744" cy="259045"/>
    <xdr:sp macro="" textlink="">
      <xdr:nvSpPr>
        <xdr:cNvPr id="742" name="n_2mainValue【公民館】&#10;一人当たり面積">
          <a:extLst>
            <a:ext uri="{FF2B5EF4-FFF2-40B4-BE49-F238E27FC236}">
              <a16:creationId xmlns:a16="http://schemas.microsoft.com/office/drawing/2014/main" id="{00000000-0008-0000-0100-0000E6020000}"/>
            </a:ext>
          </a:extLst>
        </xdr:cNvPr>
        <xdr:cNvSpPr txBox="1"/>
      </xdr:nvSpPr>
      <xdr:spPr>
        <a:xfrm>
          <a:off x="20199427" y="1760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117401</xdr:rowOff>
    </xdr:from>
    <xdr:ext cx="469744" cy="259045"/>
    <xdr:sp macro="" textlink="">
      <xdr:nvSpPr>
        <xdr:cNvPr id="743" name="n_3mainValue【公民館】&#10;一人当たり面積">
          <a:extLst>
            <a:ext uri="{FF2B5EF4-FFF2-40B4-BE49-F238E27FC236}">
              <a16:creationId xmlns:a16="http://schemas.microsoft.com/office/drawing/2014/main" id="{00000000-0008-0000-0100-0000E7020000}"/>
            </a:ext>
          </a:extLst>
        </xdr:cNvPr>
        <xdr:cNvSpPr txBox="1"/>
      </xdr:nvSpPr>
      <xdr:spPr>
        <a:xfrm>
          <a:off x="19310427" y="1760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127198</xdr:rowOff>
    </xdr:from>
    <xdr:ext cx="469744" cy="259045"/>
    <xdr:sp macro="" textlink="">
      <xdr:nvSpPr>
        <xdr:cNvPr id="744" name="n_4mainValue【公民館】&#10;一人当たり面積">
          <a:extLst>
            <a:ext uri="{FF2B5EF4-FFF2-40B4-BE49-F238E27FC236}">
              <a16:creationId xmlns:a16="http://schemas.microsoft.com/office/drawing/2014/main" id="{00000000-0008-0000-0100-0000E8020000}"/>
            </a:ext>
          </a:extLst>
        </xdr:cNvPr>
        <xdr:cNvSpPr txBox="1"/>
      </xdr:nvSpPr>
      <xdr:spPr>
        <a:xfrm>
          <a:off x="18421427" y="17615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5" name="正方形/長方形 744">
          <a:extLst>
            <a:ext uri="{FF2B5EF4-FFF2-40B4-BE49-F238E27FC236}">
              <a16:creationId xmlns:a16="http://schemas.microsoft.com/office/drawing/2014/main" id="{00000000-0008-0000-0100-0000E9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6" name="正方形/長方形 745">
          <a:extLst>
            <a:ext uri="{FF2B5EF4-FFF2-40B4-BE49-F238E27FC236}">
              <a16:creationId xmlns:a16="http://schemas.microsoft.com/office/drawing/2014/main" id="{00000000-0008-0000-0100-0000EA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7" name="テキスト ボックス 746">
          <a:extLst>
            <a:ext uri="{FF2B5EF4-FFF2-40B4-BE49-F238E27FC236}">
              <a16:creationId xmlns:a16="http://schemas.microsoft.com/office/drawing/2014/main" id="{00000000-0008-0000-0100-0000EB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当町は東西９キロメートル、南北２１キロメートルの細長い地形で、面積は</a:t>
          </a:r>
          <a:r>
            <a:rPr kumimoji="1" lang="en-US" altLang="ja-JP" sz="1100">
              <a:latin typeface="ＭＳ Ｐゴシック" panose="020B0600070205080204" pitchFamily="50" charset="-128"/>
              <a:ea typeface="ＭＳ Ｐゴシック" panose="020B0600070205080204" pitchFamily="50" charset="-128"/>
            </a:rPr>
            <a:t>101.59</a:t>
          </a:r>
          <a:r>
            <a:rPr kumimoji="1" lang="ja-JP" altLang="en-US" sz="1100">
              <a:latin typeface="ＭＳ Ｐゴシック" panose="020B0600070205080204" pitchFamily="50" charset="-128"/>
              <a:ea typeface="ＭＳ Ｐゴシック" panose="020B0600070205080204" pitchFamily="50" charset="-128"/>
            </a:rPr>
            <a:t>平方キロメートルに及ぶ広範な区域に集落が点在しているため、一人当たりの道路延長が多く、類似団体を上回っている。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麻生保育所改修事業が完了したことにより、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今回大幅に減少し、類似団体を下回った。しかし、一人当たりの面積が大きい。今後、幼稚園・保育所の施設再編、民間導入により施設の統廃合が行われるため、解消すると予測される。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中央公民館を令和元年度に大規模改修を終えたことで公民館の有形固定資産減価償却率は大きく減少し、今回も低い数値を維持している。だが、こちらも一人当たりの面積が大きい。現在町内には合計</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つの公民館が設置しており、統廃合の検討を進めていきたい。</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愛媛県砥部町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20,714
20,634
101.59
11,954,881
10,864,531
1,075,702
5,467,958
9,956,407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48.6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51707</xdr:rowOff>
    </xdr:from>
    <xdr:to>
      <xdr:col>24</xdr:col>
      <xdr:colOff>62865</xdr:colOff>
      <xdr:row>42</xdr:row>
      <xdr:rowOff>84365</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634865" y="5881007"/>
          <a:ext cx="0" cy="1404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88192</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673600" y="7289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84365</xdr:rowOff>
    </xdr:from>
    <xdr:to>
      <xdr:col>24</xdr:col>
      <xdr:colOff>152400</xdr:colOff>
      <xdr:row>42</xdr:row>
      <xdr:rowOff>84365</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7285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169834</xdr:rowOff>
    </xdr:from>
    <xdr:ext cx="405111" cy="25904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673600" y="565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51707</xdr:rowOff>
    </xdr:from>
    <xdr:to>
      <xdr:col>24</xdr:col>
      <xdr:colOff>152400</xdr:colOff>
      <xdr:row>34</xdr:row>
      <xdr:rowOff>51707</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546600" y="588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25054</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673600" y="63687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46627</xdr:rowOff>
    </xdr:from>
    <xdr:to>
      <xdr:col>24</xdr:col>
      <xdr:colOff>114300</xdr:colOff>
      <xdr:row>37</xdr:row>
      <xdr:rowOff>148227</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5847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15603</xdr:rowOff>
    </xdr:from>
    <xdr:to>
      <xdr:col>20</xdr:col>
      <xdr:colOff>38100</xdr:colOff>
      <xdr:row>37</xdr:row>
      <xdr:rowOff>117203</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746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9072</xdr:rowOff>
    </xdr:from>
    <xdr:to>
      <xdr:col>15</xdr:col>
      <xdr:colOff>101600</xdr:colOff>
      <xdr:row>37</xdr:row>
      <xdr:rowOff>110672</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8575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151130</xdr:rowOff>
    </xdr:from>
    <xdr:to>
      <xdr:col>10</xdr:col>
      <xdr:colOff>165100</xdr:colOff>
      <xdr:row>37</xdr:row>
      <xdr:rowOff>81280</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968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120106</xdr:rowOff>
    </xdr:from>
    <xdr:to>
      <xdr:col>6</xdr:col>
      <xdr:colOff>38100</xdr:colOff>
      <xdr:row>37</xdr:row>
      <xdr:rowOff>50256</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10795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71120</xdr:rowOff>
    </xdr:from>
    <xdr:to>
      <xdr:col>24</xdr:col>
      <xdr:colOff>114300</xdr:colOff>
      <xdr:row>37</xdr:row>
      <xdr:rowOff>1270</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45847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93997</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200-00004B000000}"/>
            </a:ext>
          </a:extLst>
        </xdr:cNvPr>
        <xdr:cNvSpPr txBox="1"/>
      </xdr:nvSpPr>
      <xdr:spPr>
        <a:xfrm>
          <a:off x="4673600"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35197</xdr:rowOff>
    </xdr:from>
    <xdr:to>
      <xdr:col>20</xdr:col>
      <xdr:colOff>38100</xdr:colOff>
      <xdr:row>36</xdr:row>
      <xdr:rowOff>136797</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3746500" y="620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85997</xdr:rowOff>
    </xdr:from>
    <xdr:to>
      <xdr:col>24</xdr:col>
      <xdr:colOff>63500</xdr:colOff>
      <xdr:row>36</xdr:row>
      <xdr:rowOff>121920</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3797300" y="625819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170724</xdr:rowOff>
    </xdr:from>
    <xdr:to>
      <xdr:col>15</xdr:col>
      <xdr:colOff>101600</xdr:colOff>
      <xdr:row>36</xdr:row>
      <xdr:rowOff>100874</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2857500" y="617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50074</xdr:rowOff>
    </xdr:from>
    <xdr:to>
      <xdr:col>19</xdr:col>
      <xdr:colOff>177800</xdr:colOff>
      <xdr:row>36</xdr:row>
      <xdr:rowOff>85997</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a:off x="2908300" y="622227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134801</xdr:rowOff>
    </xdr:from>
    <xdr:to>
      <xdr:col>10</xdr:col>
      <xdr:colOff>165100</xdr:colOff>
      <xdr:row>36</xdr:row>
      <xdr:rowOff>64951</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1968500" y="613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14151</xdr:rowOff>
    </xdr:from>
    <xdr:to>
      <xdr:col>15</xdr:col>
      <xdr:colOff>50800</xdr:colOff>
      <xdr:row>36</xdr:row>
      <xdr:rowOff>50074</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a:off x="2019300" y="618635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100511</xdr:rowOff>
    </xdr:from>
    <xdr:to>
      <xdr:col>6</xdr:col>
      <xdr:colOff>38100</xdr:colOff>
      <xdr:row>36</xdr:row>
      <xdr:rowOff>30661</xdr:rowOff>
    </xdr:to>
    <xdr:sp macro="" textlink="">
      <xdr:nvSpPr>
        <xdr:cNvPr id="82" name="楕円 81">
          <a:extLst>
            <a:ext uri="{FF2B5EF4-FFF2-40B4-BE49-F238E27FC236}">
              <a16:creationId xmlns:a16="http://schemas.microsoft.com/office/drawing/2014/main" id="{00000000-0008-0000-0200-000052000000}"/>
            </a:ext>
          </a:extLst>
        </xdr:cNvPr>
        <xdr:cNvSpPr/>
      </xdr:nvSpPr>
      <xdr:spPr>
        <a:xfrm>
          <a:off x="1079500" y="610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151311</xdr:rowOff>
    </xdr:from>
    <xdr:to>
      <xdr:col>10</xdr:col>
      <xdr:colOff>114300</xdr:colOff>
      <xdr:row>36</xdr:row>
      <xdr:rowOff>14151</xdr:rowOff>
    </xdr:to>
    <xdr:cxnSp macro="">
      <xdr:nvCxnSpPr>
        <xdr:cNvPr id="83" name="直線コネクタ 82">
          <a:extLst>
            <a:ext uri="{FF2B5EF4-FFF2-40B4-BE49-F238E27FC236}">
              <a16:creationId xmlns:a16="http://schemas.microsoft.com/office/drawing/2014/main" id="{00000000-0008-0000-0200-000053000000}"/>
            </a:ext>
          </a:extLst>
        </xdr:cNvPr>
        <xdr:cNvCxnSpPr/>
      </xdr:nvCxnSpPr>
      <xdr:spPr>
        <a:xfrm>
          <a:off x="1130300" y="615206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108330</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200-000054000000}"/>
            </a:ext>
          </a:extLst>
        </xdr:cNvPr>
        <xdr:cNvSpPr txBox="1"/>
      </xdr:nvSpPr>
      <xdr:spPr>
        <a:xfrm>
          <a:off x="3582044" y="645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101799</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200-000055000000}"/>
            </a:ext>
          </a:extLst>
        </xdr:cNvPr>
        <xdr:cNvSpPr txBox="1"/>
      </xdr:nvSpPr>
      <xdr:spPr>
        <a:xfrm>
          <a:off x="2705744" y="644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72407</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200-000056000000}"/>
            </a:ext>
          </a:extLst>
        </xdr:cNvPr>
        <xdr:cNvSpPr txBox="1"/>
      </xdr:nvSpPr>
      <xdr:spPr>
        <a:xfrm>
          <a:off x="18167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41383</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200-000057000000}"/>
            </a:ext>
          </a:extLst>
        </xdr:cNvPr>
        <xdr:cNvSpPr txBox="1"/>
      </xdr:nvSpPr>
      <xdr:spPr>
        <a:xfrm>
          <a:off x="927744" y="638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153324</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200-000058000000}"/>
            </a:ext>
          </a:extLst>
        </xdr:cNvPr>
        <xdr:cNvSpPr txBox="1"/>
      </xdr:nvSpPr>
      <xdr:spPr>
        <a:xfrm>
          <a:off x="3582044" y="5982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117401</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200-000059000000}"/>
            </a:ext>
          </a:extLst>
        </xdr:cNvPr>
        <xdr:cNvSpPr txBox="1"/>
      </xdr:nvSpPr>
      <xdr:spPr>
        <a:xfrm>
          <a:off x="2705744" y="594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81478</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200-00005A000000}"/>
            </a:ext>
          </a:extLst>
        </xdr:cNvPr>
        <xdr:cNvSpPr txBox="1"/>
      </xdr:nvSpPr>
      <xdr:spPr>
        <a:xfrm>
          <a:off x="1816744" y="591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47188</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200-00005B000000}"/>
            </a:ext>
          </a:extLst>
        </xdr:cNvPr>
        <xdr:cNvSpPr txBox="1"/>
      </xdr:nvSpPr>
      <xdr:spPr>
        <a:xfrm>
          <a:off x="927744" y="5876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2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2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0000000-0008-0000-0200-000071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0000000-0008-0000-02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22860</xdr:rowOff>
    </xdr:from>
    <xdr:to>
      <xdr:col>54</xdr:col>
      <xdr:colOff>189865</xdr:colOff>
      <xdr:row>42</xdr:row>
      <xdr:rowOff>15240</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flipV="1">
          <a:off x="10476865" y="568071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19067</xdr:rowOff>
    </xdr:from>
    <xdr:ext cx="469744" cy="259045"/>
    <xdr:sp macro="" textlink="">
      <xdr:nvSpPr>
        <xdr:cNvPr id="116" name="【図書館】&#10;一人当たり面積最小値テキスト">
          <a:extLst>
            <a:ext uri="{FF2B5EF4-FFF2-40B4-BE49-F238E27FC236}">
              <a16:creationId xmlns:a16="http://schemas.microsoft.com/office/drawing/2014/main" id="{00000000-0008-0000-0200-000074000000}"/>
            </a:ext>
          </a:extLst>
        </xdr:cNvPr>
        <xdr:cNvSpPr txBox="1"/>
      </xdr:nvSpPr>
      <xdr:spPr>
        <a:xfrm>
          <a:off x="10515600" y="721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15240</xdr:rowOff>
    </xdr:from>
    <xdr:to>
      <xdr:col>55</xdr:col>
      <xdr:colOff>88900</xdr:colOff>
      <xdr:row>42</xdr:row>
      <xdr:rowOff>15240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10388600" y="721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140987</xdr:rowOff>
    </xdr:from>
    <xdr:ext cx="469744" cy="259045"/>
    <xdr:sp macro="" textlink="">
      <xdr:nvSpPr>
        <xdr:cNvPr id="118" name="【図書館】&#10;一人当たり面積最大値テキスト">
          <a:extLst>
            <a:ext uri="{FF2B5EF4-FFF2-40B4-BE49-F238E27FC236}">
              <a16:creationId xmlns:a16="http://schemas.microsoft.com/office/drawing/2014/main" id="{00000000-0008-0000-0200-000076000000}"/>
            </a:ext>
          </a:extLst>
        </xdr:cNvPr>
        <xdr:cNvSpPr txBox="1"/>
      </xdr:nvSpPr>
      <xdr:spPr>
        <a:xfrm>
          <a:off x="10515600" y="545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22860</xdr:rowOff>
    </xdr:from>
    <xdr:to>
      <xdr:col>55</xdr:col>
      <xdr:colOff>88900</xdr:colOff>
      <xdr:row>33</xdr:row>
      <xdr:rowOff>22860</xdr:rowOff>
    </xdr:to>
    <xdr:cxnSp macro="">
      <xdr:nvCxnSpPr>
        <xdr:cNvPr id="119" name="直線コネクタ 118">
          <a:extLst>
            <a:ext uri="{FF2B5EF4-FFF2-40B4-BE49-F238E27FC236}">
              <a16:creationId xmlns:a16="http://schemas.microsoft.com/office/drawing/2014/main" id="{00000000-0008-0000-0200-000077000000}"/>
            </a:ext>
          </a:extLst>
        </xdr:cNvPr>
        <xdr:cNvCxnSpPr/>
      </xdr:nvCxnSpPr>
      <xdr:spPr>
        <a:xfrm>
          <a:off x="10388600" y="568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116857</xdr:rowOff>
    </xdr:from>
    <xdr:ext cx="469744" cy="259045"/>
    <xdr:sp macro="" textlink="">
      <xdr:nvSpPr>
        <xdr:cNvPr id="120" name="【図書館】&#10;一人当たり面積平均値テキスト">
          <a:extLst>
            <a:ext uri="{FF2B5EF4-FFF2-40B4-BE49-F238E27FC236}">
              <a16:creationId xmlns:a16="http://schemas.microsoft.com/office/drawing/2014/main" id="{00000000-0008-0000-0200-000078000000}"/>
            </a:ext>
          </a:extLst>
        </xdr:cNvPr>
        <xdr:cNvSpPr txBox="1"/>
      </xdr:nvSpPr>
      <xdr:spPr>
        <a:xfrm>
          <a:off x="10515600" y="680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93980</xdr:rowOff>
    </xdr:from>
    <xdr:to>
      <xdr:col>55</xdr:col>
      <xdr:colOff>50800</xdr:colOff>
      <xdr:row>41</xdr:row>
      <xdr:rowOff>24130</xdr:rowOff>
    </xdr:to>
    <xdr:sp macro=""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104267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101600</xdr:rowOff>
    </xdr:from>
    <xdr:to>
      <xdr:col>50</xdr:col>
      <xdr:colOff>165100</xdr:colOff>
      <xdr:row>41</xdr:row>
      <xdr:rowOff>31750</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9588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113030</xdr:rowOff>
    </xdr:from>
    <xdr:to>
      <xdr:col>46</xdr:col>
      <xdr:colOff>38100</xdr:colOff>
      <xdr:row>41</xdr:row>
      <xdr:rowOff>43180</xdr:rowOff>
    </xdr:to>
    <xdr:sp macro="" textlink="">
      <xdr:nvSpPr>
        <xdr:cNvPr id="123" name="フローチャート: 判断 122">
          <a:extLst>
            <a:ext uri="{FF2B5EF4-FFF2-40B4-BE49-F238E27FC236}">
              <a16:creationId xmlns:a16="http://schemas.microsoft.com/office/drawing/2014/main" id="{00000000-0008-0000-0200-00007B000000}"/>
            </a:ext>
          </a:extLst>
        </xdr:cNvPr>
        <xdr:cNvSpPr/>
      </xdr:nvSpPr>
      <xdr:spPr>
        <a:xfrm>
          <a:off x="8699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113030</xdr:rowOff>
    </xdr:from>
    <xdr:to>
      <xdr:col>41</xdr:col>
      <xdr:colOff>101600</xdr:colOff>
      <xdr:row>41</xdr:row>
      <xdr:rowOff>43180</xdr:rowOff>
    </xdr:to>
    <xdr:sp macro="" textlink="">
      <xdr:nvSpPr>
        <xdr:cNvPr id="124" name="フローチャート: 判断 123">
          <a:extLst>
            <a:ext uri="{FF2B5EF4-FFF2-40B4-BE49-F238E27FC236}">
              <a16:creationId xmlns:a16="http://schemas.microsoft.com/office/drawing/2014/main" id="{00000000-0008-0000-0200-00007C000000}"/>
            </a:ext>
          </a:extLst>
        </xdr:cNvPr>
        <xdr:cNvSpPr/>
      </xdr:nvSpPr>
      <xdr:spPr>
        <a:xfrm>
          <a:off x="7810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97790</xdr:rowOff>
    </xdr:from>
    <xdr:to>
      <xdr:col>36</xdr:col>
      <xdr:colOff>165100</xdr:colOff>
      <xdr:row>41</xdr:row>
      <xdr:rowOff>27940</xdr:rowOff>
    </xdr:to>
    <xdr:sp macro="" textlink="">
      <xdr:nvSpPr>
        <xdr:cNvPr id="125" name="フローチャート: 判断 124">
          <a:extLst>
            <a:ext uri="{FF2B5EF4-FFF2-40B4-BE49-F238E27FC236}">
              <a16:creationId xmlns:a16="http://schemas.microsoft.com/office/drawing/2014/main" id="{00000000-0008-0000-0200-00007D000000}"/>
            </a:ext>
          </a:extLst>
        </xdr:cNvPr>
        <xdr:cNvSpPr/>
      </xdr:nvSpPr>
      <xdr:spPr>
        <a:xfrm>
          <a:off x="6921500" y="695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2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2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21590</xdr:rowOff>
    </xdr:from>
    <xdr:to>
      <xdr:col>55</xdr:col>
      <xdr:colOff>50800</xdr:colOff>
      <xdr:row>41</xdr:row>
      <xdr:rowOff>123190</xdr:rowOff>
    </xdr:to>
    <xdr:sp macro="" textlink="">
      <xdr:nvSpPr>
        <xdr:cNvPr id="131" name="楕円 130">
          <a:extLst>
            <a:ext uri="{FF2B5EF4-FFF2-40B4-BE49-F238E27FC236}">
              <a16:creationId xmlns:a16="http://schemas.microsoft.com/office/drawing/2014/main" id="{00000000-0008-0000-0200-000083000000}"/>
            </a:ext>
          </a:extLst>
        </xdr:cNvPr>
        <xdr:cNvSpPr/>
      </xdr:nvSpPr>
      <xdr:spPr>
        <a:xfrm>
          <a:off x="104267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107967</xdr:rowOff>
    </xdr:from>
    <xdr:ext cx="469744" cy="259045"/>
    <xdr:sp macro="" textlink="">
      <xdr:nvSpPr>
        <xdr:cNvPr id="132" name="【図書館】&#10;一人当たり面積該当値テキスト">
          <a:extLst>
            <a:ext uri="{FF2B5EF4-FFF2-40B4-BE49-F238E27FC236}">
              <a16:creationId xmlns:a16="http://schemas.microsoft.com/office/drawing/2014/main" id="{00000000-0008-0000-0200-000084000000}"/>
            </a:ext>
          </a:extLst>
        </xdr:cNvPr>
        <xdr:cNvSpPr txBox="1"/>
      </xdr:nvSpPr>
      <xdr:spPr>
        <a:xfrm>
          <a:off x="10515600" y="696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21590</xdr:rowOff>
    </xdr:from>
    <xdr:to>
      <xdr:col>50</xdr:col>
      <xdr:colOff>165100</xdr:colOff>
      <xdr:row>41</xdr:row>
      <xdr:rowOff>123190</xdr:rowOff>
    </xdr:to>
    <xdr:sp macro="" textlink="">
      <xdr:nvSpPr>
        <xdr:cNvPr id="133" name="楕円 132">
          <a:extLst>
            <a:ext uri="{FF2B5EF4-FFF2-40B4-BE49-F238E27FC236}">
              <a16:creationId xmlns:a16="http://schemas.microsoft.com/office/drawing/2014/main" id="{00000000-0008-0000-0200-000085000000}"/>
            </a:ext>
          </a:extLst>
        </xdr:cNvPr>
        <xdr:cNvSpPr/>
      </xdr:nvSpPr>
      <xdr:spPr>
        <a:xfrm>
          <a:off x="95885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72390</xdr:rowOff>
    </xdr:from>
    <xdr:to>
      <xdr:col>55</xdr:col>
      <xdr:colOff>0</xdr:colOff>
      <xdr:row>41</xdr:row>
      <xdr:rowOff>72390</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a:off x="9639300" y="71018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25400</xdr:rowOff>
    </xdr:from>
    <xdr:to>
      <xdr:col>46</xdr:col>
      <xdr:colOff>38100</xdr:colOff>
      <xdr:row>41</xdr:row>
      <xdr:rowOff>127000</xdr:rowOff>
    </xdr:to>
    <xdr:sp macro="" textlink="">
      <xdr:nvSpPr>
        <xdr:cNvPr id="135" name="楕円 134">
          <a:extLst>
            <a:ext uri="{FF2B5EF4-FFF2-40B4-BE49-F238E27FC236}">
              <a16:creationId xmlns:a16="http://schemas.microsoft.com/office/drawing/2014/main" id="{00000000-0008-0000-0200-000087000000}"/>
            </a:ext>
          </a:extLst>
        </xdr:cNvPr>
        <xdr:cNvSpPr/>
      </xdr:nvSpPr>
      <xdr:spPr>
        <a:xfrm>
          <a:off x="8699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72390</xdr:rowOff>
    </xdr:from>
    <xdr:to>
      <xdr:col>50</xdr:col>
      <xdr:colOff>114300</xdr:colOff>
      <xdr:row>41</xdr:row>
      <xdr:rowOff>76200</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flipV="1">
          <a:off x="8750300" y="71018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25400</xdr:rowOff>
    </xdr:from>
    <xdr:to>
      <xdr:col>41</xdr:col>
      <xdr:colOff>101600</xdr:colOff>
      <xdr:row>41</xdr:row>
      <xdr:rowOff>127000</xdr:rowOff>
    </xdr:to>
    <xdr:sp macro="" textlink="">
      <xdr:nvSpPr>
        <xdr:cNvPr id="137" name="楕円 136">
          <a:extLst>
            <a:ext uri="{FF2B5EF4-FFF2-40B4-BE49-F238E27FC236}">
              <a16:creationId xmlns:a16="http://schemas.microsoft.com/office/drawing/2014/main" id="{00000000-0008-0000-0200-000089000000}"/>
            </a:ext>
          </a:extLst>
        </xdr:cNvPr>
        <xdr:cNvSpPr/>
      </xdr:nvSpPr>
      <xdr:spPr>
        <a:xfrm>
          <a:off x="7810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76200</xdr:rowOff>
    </xdr:from>
    <xdr:to>
      <xdr:col>45</xdr:col>
      <xdr:colOff>177800</xdr:colOff>
      <xdr:row>41</xdr:row>
      <xdr:rowOff>76200</xdr:rowOff>
    </xdr:to>
    <xdr:cxnSp macro="">
      <xdr:nvCxnSpPr>
        <xdr:cNvPr id="138" name="直線コネクタ 137">
          <a:extLst>
            <a:ext uri="{FF2B5EF4-FFF2-40B4-BE49-F238E27FC236}">
              <a16:creationId xmlns:a16="http://schemas.microsoft.com/office/drawing/2014/main" id="{00000000-0008-0000-0200-00008A000000}"/>
            </a:ext>
          </a:extLst>
        </xdr:cNvPr>
        <xdr:cNvCxnSpPr/>
      </xdr:nvCxnSpPr>
      <xdr:spPr>
        <a:xfrm>
          <a:off x="78613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36830</xdr:rowOff>
    </xdr:from>
    <xdr:to>
      <xdr:col>36</xdr:col>
      <xdr:colOff>165100</xdr:colOff>
      <xdr:row>41</xdr:row>
      <xdr:rowOff>138430</xdr:rowOff>
    </xdr:to>
    <xdr:sp macro="" textlink="">
      <xdr:nvSpPr>
        <xdr:cNvPr id="139" name="楕円 138">
          <a:extLst>
            <a:ext uri="{FF2B5EF4-FFF2-40B4-BE49-F238E27FC236}">
              <a16:creationId xmlns:a16="http://schemas.microsoft.com/office/drawing/2014/main" id="{00000000-0008-0000-0200-00008B000000}"/>
            </a:ext>
          </a:extLst>
        </xdr:cNvPr>
        <xdr:cNvSpPr/>
      </xdr:nvSpPr>
      <xdr:spPr>
        <a:xfrm>
          <a:off x="69215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76200</xdr:rowOff>
    </xdr:from>
    <xdr:to>
      <xdr:col>41</xdr:col>
      <xdr:colOff>50800</xdr:colOff>
      <xdr:row>41</xdr:row>
      <xdr:rowOff>87630</xdr:rowOff>
    </xdr:to>
    <xdr:cxnSp macro="">
      <xdr:nvCxnSpPr>
        <xdr:cNvPr id="140" name="直線コネクタ 139">
          <a:extLst>
            <a:ext uri="{FF2B5EF4-FFF2-40B4-BE49-F238E27FC236}">
              <a16:creationId xmlns:a16="http://schemas.microsoft.com/office/drawing/2014/main" id="{00000000-0008-0000-0200-00008C000000}"/>
            </a:ext>
          </a:extLst>
        </xdr:cNvPr>
        <xdr:cNvCxnSpPr/>
      </xdr:nvCxnSpPr>
      <xdr:spPr>
        <a:xfrm flipV="1">
          <a:off x="6972300" y="71056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48277</xdr:rowOff>
    </xdr:from>
    <xdr:ext cx="469744" cy="259045"/>
    <xdr:sp macro="" textlink="">
      <xdr:nvSpPr>
        <xdr:cNvPr id="141" name="n_1aveValue【図書館】&#10;一人当たり面積">
          <a:extLst>
            <a:ext uri="{FF2B5EF4-FFF2-40B4-BE49-F238E27FC236}">
              <a16:creationId xmlns:a16="http://schemas.microsoft.com/office/drawing/2014/main" id="{00000000-0008-0000-0200-00008D000000}"/>
            </a:ext>
          </a:extLst>
        </xdr:cNvPr>
        <xdr:cNvSpPr txBox="1"/>
      </xdr:nvSpPr>
      <xdr:spPr>
        <a:xfrm>
          <a:off x="93917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59707</xdr:rowOff>
    </xdr:from>
    <xdr:ext cx="469744" cy="259045"/>
    <xdr:sp macro="" textlink="">
      <xdr:nvSpPr>
        <xdr:cNvPr id="142" name="n_2aveValue【図書館】&#10;一人当たり面積">
          <a:extLst>
            <a:ext uri="{FF2B5EF4-FFF2-40B4-BE49-F238E27FC236}">
              <a16:creationId xmlns:a16="http://schemas.microsoft.com/office/drawing/2014/main" id="{00000000-0008-0000-0200-00008E000000}"/>
            </a:ext>
          </a:extLst>
        </xdr:cNvPr>
        <xdr:cNvSpPr txBox="1"/>
      </xdr:nvSpPr>
      <xdr:spPr>
        <a:xfrm>
          <a:off x="8515427" y="674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59707</xdr:rowOff>
    </xdr:from>
    <xdr:ext cx="469744" cy="259045"/>
    <xdr:sp macro="" textlink="">
      <xdr:nvSpPr>
        <xdr:cNvPr id="143" name="n_3aveValue【図書館】&#10;一人当たり面積">
          <a:extLst>
            <a:ext uri="{FF2B5EF4-FFF2-40B4-BE49-F238E27FC236}">
              <a16:creationId xmlns:a16="http://schemas.microsoft.com/office/drawing/2014/main" id="{00000000-0008-0000-0200-00008F000000}"/>
            </a:ext>
          </a:extLst>
        </xdr:cNvPr>
        <xdr:cNvSpPr txBox="1"/>
      </xdr:nvSpPr>
      <xdr:spPr>
        <a:xfrm>
          <a:off x="7626427" y="674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44467</xdr:rowOff>
    </xdr:from>
    <xdr:ext cx="469744" cy="259045"/>
    <xdr:sp macro="" textlink="">
      <xdr:nvSpPr>
        <xdr:cNvPr id="144" name="n_4aveValue【図書館】&#10;一人当たり面積">
          <a:extLst>
            <a:ext uri="{FF2B5EF4-FFF2-40B4-BE49-F238E27FC236}">
              <a16:creationId xmlns:a16="http://schemas.microsoft.com/office/drawing/2014/main" id="{00000000-0008-0000-0200-000090000000}"/>
            </a:ext>
          </a:extLst>
        </xdr:cNvPr>
        <xdr:cNvSpPr txBox="1"/>
      </xdr:nvSpPr>
      <xdr:spPr>
        <a:xfrm>
          <a:off x="6737427" y="673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114317</xdr:rowOff>
    </xdr:from>
    <xdr:ext cx="469744" cy="259045"/>
    <xdr:sp macro="" textlink="">
      <xdr:nvSpPr>
        <xdr:cNvPr id="145" name="n_1mainValue【図書館】&#10;一人当たり面積">
          <a:extLst>
            <a:ext uri="{FF2B5EF4-FFF2-40B4-BE49-F238E27FC236}">
              <a16:creationId xmlns:a16="http://schemas.microsoft.com/office/drawing/2014/main" id="{00000000-0008-0000-0200-000091000000}"/>
            </a:ext>
          </a:extLst>
        </xdr:cNvPr>
        <xdr:cNvSpPr txBox="1"/>
      </xdr:nvSpPr>
      <xdr:spPr>
        <a:xfrm>
          <a:off x="9391727" y="714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118127</xdr:rowOff>
    </xdr:from>
    <xdr:ext cx="469744" cy="259045"/>
    <xdr:sp macro="" textlink="">
      <xdr:nvSpPr>
        <xdr:cNvPr id="146" name="n_2mainValue【図書館】&#10;一人当たり面積">
          <a:extLst>
            <a:ext uri="{FF2B5EF4-FFF2-40B4-BE49-F238E27FC236}">
              <a16:creationId xmlns:a16="http://schemas.microsoft.com/office/drawing/2014/main" id="{00000000-0008-0000-0200-000092000000}"/>
            </a:ext>
          </a:extLst>
        </xdr:cNvPr>
        <xdr:cNvSpPr txBox="1"/>
      </xdr:nvSpPr>
      <xdr:spPr>
        <a:xfrm>
          <a:off x="8515427" y="714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118127</xdr:rowOff>
    </xdr:from>
    <xdr:ext cx="469744" cy="259045"/>
    <xdr:sp macro="" textlink="">
      <xdr:nvSpPr>
        <xdr:cNvPr id="147" name="n_3mainValue【図書館】&#10;一人当たり面積">
          <a:extLst>
            <a:ext uri="{FF2B5EF4-FFF2-40B4-BE49-F238E27FC236}">
              <a16:creationId xmlns:a16="http://schemas.microsoft.com/office/drawing/2014/main" id="{00000000-0008-0000-0200-000093000000}"/>
            </a:ext>
          </a:extLst>
        </xdr:cNvPr>
        <xdr:cNvSpPr txBox="1"/>
      </xdr:nvSpPr>
      <xdr:spPr>
        <a:xfrm>
          <a:off x="7626427" y="714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129557</xdr:rowOff>
    </xdr:from>
    <xdr:ext cx="469744" cy="259045"/>
    <xdr:sp macro="" textlink="">
      <xdr:nvSpPr>
        <xdr:cNvPr id="148" name="n_4mainValue【図書館】&#10;一人当たり面積">
          <a:extLst>
            <a:ext uri="{FF2B5EF4-FFF2-40B4-BE49-F238E27FC236}">
              <a16:creationId xmlns:a16="http://schemas.microsoft.com/office/drawing/2014/main" id="{00000000-0008-0000-0200-000094000000}"/>
            </a:ext>
          </a:extLst>
        </xdr:cNvPr>
        <xdr:cNvSpPr txBox="1"/>
      </xdr:nvSpPr>
      <xdr:spPr>
        <a:xfrm>
          <a:off x="6737427" y="7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2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2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00000000-0008-0000-0200-0000AA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00000000-0008-0000-0200-0000AB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200-0000AC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00000000-0008-0000-0200-0000AD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76744</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00000000-0008-0000-0200-0000AE000000}"/>
            </a:ext>
          </a:extLst>
        </xdr:cNvPr>
        <xdr:cNvCxnSpPr/>
      </xdr:nvCxnSpPr>
      <xdr:spPr>
        <a:xfrm flipV="1">
          <a:off x="4634865" y="9506494"/>
          <a:ext cx="0"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00000000-0008-0000-0200-0000AF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00000000-0008-0000-0200-0000B0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23421</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00000000-0008-0000-0200-0000B1000000}"/>
            </a:ext>
          </a:extLst>
        </xdr:cNvPr>
        <xdr:cNvSpPr txBox="1"/>
      </xdr:nvSpPr>
      <xdr:spPr>
        <a:xfrm>
          <a:off x="4673600" y="928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76744</xdr:rowOff>
    </xdr:from>
    <xdr:to>
      <xdr:col>24</xdr:col>
      <xdr:colOff>152400</xdr:colOff>
      <xdr:row>55</xdr:row>
      <xdr:rowOff>76744</xdr:rowOff>
    </xdr:to>
    <xdr:cxnSp macro="">
      <xdr:nvCxnSpPr>
        <xdr:cNvPr id="178" name="直線コネクタ 177">
          <a:extLst>
            <a:ext uri="{FF2B5EF4-FFF2-40B4-BE49-F238E27FC236}">
              <a16:creationId xmlns:a16="http://schemas.microsoft.com/office/drawing/2014/main" id="{00000000-0008-0000-0200-0000B2000000}"/>
            </a:ext>
          </a:extLst>
        </xdr:cNvPr>
        <xdr:cNvCxnSpPr/>
      </xdr:nvCxnSpPr>
      <xdr:spPr>
        <a:xfrm>
          <a:off x="4546600" y="950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159493</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00000000-0008-0000-0200-0000B3000000}"/>
            </a:ext>
          </a:extLst>
        </xdr:cNvPr>
        <xdr:cNvSpPr txBox="1"/>
      </xdr:nvSpPr>
      <xdr:spPr>
        <a:xfrm>
          <a:off x="4673600" y="104464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9616</xdr:rowOff>
    </xdr:from>
    <xdr:to>
      <xdr:col>24</xdr:col>
      <xdr:colOff>114300</xdr:colOff>
      <xdr:row>61</xdr:row>
      <xdr:rowOff>111216</xdr:rowOff>
    </xdr:to>
    <xdr:sp macro="" textlink="">
      <xdr:nvSpPr>
        <xdr:cNvPr id="180" name="フローチャート: 判断 179">
          <a:extLst>
            <a:ext uri="{FF2B5EF4-FFF2-40B4-BE49-F238E27FC236}">
              <a16:creationId xmlns:a16="http://schemas.microsoft.com/office/drawing/2014/main" id="{00000000-0008-0000-0200-0000B4000000}"/>
            </a:ext>
          </a:extLst>
        </xdr:cNvPr>
        <xdr:cNvSpPr/>
      </xdr:nvSpPr>
      <xdr:spPr>
        <a:xfrm>
          <a:off x="45847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171269</xdr:rowOff>
    </xdr:from>
    <xdr:to>
      <xdr:col>20</xdr:col>
      <xdr:colOff>38100</xdr:colOff>
      <xdr:row>61</xdr:row>
      <xdr:rowOff>101419</xdr:rowOff>
    </xdr:to>
    <xdr:sp macro="" textlink="">
      <xdr:nvSpPr>
        <xdr:cNvPr id="181" name="フローチャート: 判断 180">
          <a:extLst>
            <a:ext uri="{FF2B5EF4-FFF2-40B4-BE49-F238E27FC236}">
              <a16:creationId xmlns:a16="http://schemas.microsoft.com/office/drawing/2014/main" id="{00000000-0008-0000-0200-0000B5000000}"/>
            </a:ext>
          </a:extLst>
        </xdr:cNvPr>
        <xdr:cNvSpPr/>
      </xdr:nvSpPr>
      <xdr:spPr>
        <a:xfrm>
          <a:off x="3746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150041</xdr:rowOff>
    </xdr:from>
    <xdr:to>
      <xdr:col>15</xdr:col>
      <xdr:colOff>101600</xdr:colOff>
      <xdr:row>61</xdr:row>
      <xdr:rowOff>80191</xdr:rowOff>
    </xdr:to>
    <xdr:sp macro="" textlink="">
      <xdr:nvSpPr>
        <xdr:cNvPr id="182" name="フローチャート: 判断 181">
          <a:extLst>
            <a:ext uri="{FF2B5EF4-FFF2-40B4-BE49-F238E27FC236}">
              <a16:creationId xmlns:a16="http://schemas.microsoft.com/office/drawing/2014/main" id="{00000000-0008-0000-0200-0000B6000000}"/>
            </a:ext>
          </a:extLst>
        </xdr:cNvPr>
        <xdr:cNvSpPr/>
      </xdr:nvSpPr>
      <xdr:spPr>
        <a:xfrm>
          <a:off x="2857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83" name="フローチャート: 判断 182">
          <a:extLst>
            <a:ext uri="{FF2B5EF4-FFF2-40B4-BE49-F238E27FC236}">
              <a16:creationId xmlns:a16="http://schemas.microsoft.com/office/drawing/2014/main" id="{00000000-0008-0000-0200-0000B7000000}"/>
            </a:ext>
          </a:extLst>
        </xdr:cNvPr>
        <xdr:cNvSpPr/>
      </xdr:nvSpPr>
      <xdr:spPr>
        <a:xfrm>
          <a:off x="1968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86360</xdr:rowOff>
    </xdr:from>
    <xdr:to>
      <xdr:col>6</xdr:col>
      <xdr:colOff>38100</xdr:colOff>
      <xdr:row>61</xdr:row>
      <xdr:rowOff>16510</xdr:rowOff>
    </xdr:to>
    <xdr:sp macro="" textlink="">
      <xdr:nvSpPr>
        <xdr:cNvPr id="184" name="フローチャート: 判断 183">
          <a:extLst>
            <a:ext uri="{FF2B5EF4-FFF2-40B4-BE49-F238E27FC236}">
              <a16:creationId xmlns:a16="http://schemas.microsoft.com/office/drawing/2014/main" id="{00000000-0008-0000-0200-0000B8000000}"/>
            </a:ext>
          </a:extLst>
        </xdr:cNvPr>
        <xdr:cNvSpPr/>
      </xdr:nvSpPr>
      <xdr:spPr>
        <a:xfrm>
          <a:off x="1079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200-0000BB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200-0000BC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200-0000BD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151674</xdr:rowOff>
    </xdr:from>
    <xdr:to>
      <xdr:col>24</xdr:col>
      <xdr:colOff>114300</xdr:colOff>
      <xdr:row>60</xdr:row>
      <xdr:rowOff>81824</xdr:rowOff>
    </xdr:to>
    <xdr:sp macro="" textlink="">
      <xdr:nvSpPr>
        <xdr:cNvPr id="190" name="楕円 189">
          <a:extLst>
            <a:ext uri="{FF2B5EF4-FFF2-40B4-BE49-F238E27FC236}">
              <a16:creationId xmlns:a16="http://schemas.microsoft.com/office/drawing/2014/main" id="{00000000-0008-0000-0200-0000BE000000}"/>
            </a:ext>
          </a:extLst>
        </xdr:cNvPr>
        <xdr:cNvSpPr/>
      </xdr:nvSpPr>
      <xdr:spPr>
        <a:xfrm>
          <a:off x="4584700" y="1026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3101</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00000000-0008-0000-0200-0000BF000000}"/>
            </a:ext>
          </a:extLst>
        </xdr:cNvPr>
        <xdr:cNvSpPr txBox="1"/>
      </xdr:nvSpPr>
      <xdr:spPr>
        <a:xfrm>
          <a:off x="4673600" y="10118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168003</xdr:rowOff>
    </xdr:from>
    <xdr:to>
      <xdr:col>20</xdr:col>
      <xdr:colOff>38100</xdr:colOff>
      <xdr:row>60</xdr:row>
      <xdr:rowOff>98153</xdr:rowOff>
    </xdr:to>
    <xdr:sp macro="" textlink="">
      <xdr:nvSpPr>
        <xdr:cNvPr id="192" name="楕円 191">
          <a:extLst>
            <a:ext uri="{FF2B5EF4-FFF2-40B4-BE49-F238E27FC236}">
              <a16:creationId xmlns:a16="http://schemas.microsoft.com/office/drawing/2014/main" id="{00000000-0008-0000-0200-0000C0000000}"/>
            </a:ext>
          </a:extLst>
        </xdr:cNvPr>
        <xdr:cNvSpPr/>
      </xdr:nvSpPr>
      <xdr:spPr>
        <a:xfrm>
          <a:off x="3746500" y="1028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31024</xdr:rowOff>
    </xdr:from>
    <xdr:to>
      <xdr:col>24</xdr:col>
      <xdr:colOff>63500</xdr:colOff>
      <xdr:row>60</xdr:row>
      <xdr:rowOff>47353</xdr:rowOff>
    </xdr:to>
    <xdr:cxnSp macro="">
      <xdr:nvCxnSpPr>
        <xdr:cNvPr id="193" name="直線コネクタ 192">
          <a:extLst>
            <a:ext uri="{FF2B5EF4-FFF2-40B4-BE49-F238E27FC236}">
              <a16:creationId xmlns:a16="http://schemas.microsoft.com/office/drawing/2014/main" id="{00000000-0008-0000-0200-0000C1000000}"/>
            </a:ext>
          </a:extLst>
        </xdr:cNvPr>
        <xdr:cNvCxnSpPr/>
      </xdr:nvCxnSpPr>
      <xdr:spPr>
        <a:xfrm flipV="1">
          <a:off x="3797300" y="10318024"/>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130447</xdr:rowOff>
    </xdr:from>
    <xdr:to>
      <xdr:col>15</xdr:col>
      <xdr:colOff>101600</xdr:colOff>
      <xdr:row>60</xdr:row>
      <xdr:rowOff>60597</xdr:rowOff>
    </xdr:to>
    <xdr:sp macro="" textlink="">
      <xdr:nvSpPr>
        <xdr:cNvPr id="194" name="楕円 193">
          <a:extLst>
            <a:ext uri="{FF2B5EF4-FFF2-40B4-BE49-F238E27FC236}">
              <a16:creationId xmlns:a16="http://schemas.microsoft.com/office/drawing/2014/main" id="{00000000-0008-0000-0200-0000C2000000}"/>
            </a:ext>
          </a:extLst>
        </xdr:cNvPr>
        <xdr:cNvSpPr/>
      </xdr:nvSpPr>
      <xdr:spPr>
        <a:xfrm>
          <a:off x="2857500" y="1024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9797</xdr:rowOff>
    </xdr:from>
    <xdr:to>
      <xdr:col>19</xdr:col>
      <xdr:colOff>177800</xdr:colOff>
      <xdr:row>60</xdr:row>
      <xdr:rowOff>47353</xdr:rowOff>
    </xdr:to>
    <xdr:cxnSp macro="">
      <xdr:nvCxnSpPr>
        <xdr:cNvPr id="195" name="直線コネクタ 194">
          <a:extLst>
            <a:ext uri="{FF2B5EF4-FFF2-40B4-BE49-F238E27FC236}">
              <a16:creationId xmlns:a16="http://schemas.microsoft.com/office/drawing/2014/main" id="{00000000-0008-0000-0200-0000C3000000}"/>
            </a:ext>
          </a:extLst>
        </xdr:cNvPr>
        <xdr:cNvCxnSpPr/>
      </xdr:nvCxnSpPr>
      <xdr:spPr>
        <a:xfrm>
          <a:off x="2908300" y="10296797"/>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94524</xdr:rowOff>
    </xdr:from>
    <xdr:to>
      <xdr:col>10</xdr:col>
      <xdr:colOff>165100</xdr:colOff>
      <xdr:row>60</xdr:row>
      <xdr:rowOff>24674</xdr:rowOff>
    </xdr:to>
    <xdr:sp macro="" textlink="">
      <xdr:nvSpPr>
        <xdr:cNvPr id="196" name="楕円 195">
          <a:extLst>
            <a:ext uri="{FF2B5EF4-FFF2-40B4-BE49-F238E27FC236}">
              <a16:creationId xmlns:a16="http://schemas.microsoft.com/office/drawing/2014/main" id="{00000000-0008-0000-0200-0000C4000000}"/>
            </a:ext>
          </a:extLst>
        </xdr:cNvPr>
        <xdr:cNvSpPr/>
      </xdr:nvSpPr>
      <xdr:spPr>
        <a:xfrm>
          <a:off x="1968500" y="1021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145324</xdr:rowOff>
    </xdr:from>
    <xdr:to>
      <xdr:col>15</xdr:col>
      <xdr:colOff>50800</xdr:colOff>
      <xdr:row>60</xdr:row>
      <xdr:rowOff>9797</xdr:rowOff>
    </xdr:to>
    <xdr:cxnSp macro="">
      <xdr:nvCxnSpPr>
        <xdr:cNvPr id="197" name="直線コネクタ 196">
          <a:extLst>
            <a:ext uri="{FF2B5EF4-FFF2-40B4-BE49-F238E27FC236}">
              <a16:creationId xmlns:a16="http://schemas.microsoft.com/office/drawing/2014/main" id="{00000000-0008-0000-0200-0000C5000000}"/>
            </a:ext>
          </a:extLst>
        </xdr:cNvPr>
        <xdr:cNvCxnSpPr/>
      </xdr:nvCxnSpPr>
      <xdr:spPr>
        <a:xfrm>
          <a:off x="2019300" y="1026087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6350</xdr:rowOff>
    </xdr:from>
    <xdr:to>
      <xdr:col>6</xdr:col>
      <xdr:colOff>38100</xdr:colOff>
      <xdr:row>59</xdr:row>
      <xdr:rowOff>107950</xdr:rowOff>
    </xdr:to>
    <xdr:sp macro="" textlink="">
      <xdr:nvSpPr>
        <xdr:cNvPr id="198" name="楕円 197">
          <a:extLst>
            <a:ext uri="{FF2B5EF4-FFF2-40B4-BE49-F238E27FC236}">
              <a16:creationId xmlns:a16="http://schemas.microsoft.com/office/drawing/2014/main" id="{00000000-0008-0000-0200-0000C6000000}"/>
            </a:ext>
          </a:extLst>
        </xdr:cNvPr>
        <xdr:cNvSpPr/>
      </xdr:nvSpPr>
      <xdr:spPr>
        <a:xfrm>
          <a:off x="1079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57150</xdr:rowOff>
    </xdr:from>
    <xdr:to>
      <xdr:col>10</xdr:col>
      <xdr:colOff>114300</xdr:colOff>
      <xdr:row>59</xdr:row>
      <xdr:rowOff>145324</xdr:rowOff>
    </xdr:to>
    <xdr:cxnSp macro="">
      <xdr:nvCxnSpPr>
        <xdr:cNvPr id="199" name="直線コネクタ 198">
          <a:extLst>
            <a:ext uri="{FF2B5EF4-FFF2-40B4-BE49-F238E27FC236}">
              <a16:creationId xmlns:a16="http://schemas.microsoft.com/office/drawing/2014/main" id="{00000000-0008-0000-0200-0000C7000000}"/>
            </a:ext>
          </a:extLst>
        </xdr:cNvPr>
        <xdr:cNvCxnSpPr/>
      </xdr:nvCxnSpPr>
      <xdr:spPr>
        <a:xfrm>
          <a:off x="1130300" y="10172700"/>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92546</xdr:rowOff>
    </xdr:from>
    <xdr:ext cx="405111" cy="259045"/>
    <xdr:sp macro="" textlink="">
      <xdr:nvSpPr>
        <xdr:cNvPr id="200" name="n_1aveValue【体育館・プール】&#10;有形固定資産減価償却率">
          <a:extLst>
            <a:ext uri="{FF2B5EF4-FFF2-40B4-BE49-F238E27FC236}">
              <a16:creationId xmlns:a16="http://schemas.microsoft.com/office/drawing/2014/main" id="{00000000-0008-0000-0200-0000C8000000}"/>
            </a:ext>
          </a:extLst>
        </xdr:cNvPr>
        <xdr:cNvSpPr txBox="1"/>
      </xdr:nvSpPr>
      <xdr:spPr>
        <a:xfrm>
          <a:off x="3582044"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71318</xdr:rowOff>
    </xdr:from>
    <xdr:ext cx="405111" cy="259045"/>
    <xdr:sp macro="" textlink="">
      <xdr:nvSpPr>
        <xdr:cNvPr id="201" name="n_2ave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27057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27231</xdr:rowOff>
    </xdr:from>
    <xdr:ext cx="405111" cy="259045"/>
    <xdr:sp macro="" textlink="">
      <xdr:nvSpPr>
        <xdr:cNvPr id="202" name="n_3ave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1816744" y="1048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7637</xdr:rowOff>
    </xdr:from>
    <xdr:ext cx="405111" cy="259045"/>
    <xdr:sp macro="" textlink="">
      <xdr:nvSpPr>
        <xdr:cNvPr id="203" name="n_4ave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9277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114680</xdr:rowOff>
    </xdr:from>
    <xdr:ext cx="405111" cy="259045"/>
    <xdr:sp macro="" textlink="">
      <xdr:nvSpPr>
        <xdr:cNvPr id="204" name="n_1main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3582044" y="10058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77124</xdr:rowOff>
    </xdr:from>
    <xdr:ext cx="405111" cy="259045"/>
    <xdr:sp macro="" textlink="">
      <xdr:nvSpPr>
        <xdr:cNvPr id="205" name="n_2mainValue【体育館・プール】&#10;有形固定資産減価償却率">
          <a:extLst>
            <a:ext uri="{FF2B5EF4-FFF2-40B4-BE49-F238E27FC236}">
              <a16:creationId xmlns:a16="http://schemas.microsoft.com/office/drawing/2014/main" id="{00000000-0008-0000-0200-0000CD000000}"/>
            </a:ext>
          </a:extLst>
        </xdr:cNvPr>
        <xdr:cNvSpPr txBox="1"/>
      </xdr:nvSpPr>
      <xdr:spPr>
        <a:xfrm>
          <a:off x="2705744" y="10021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41201</xdr:rowOff>
    </xdr:from>
    <xdr:ext cx="405111" cy="259045"/>
    <xdr:sp macro="" textlink="">
      <xdr:nvSpPr>
        <xdr:cNvPr id="206" name="n_3mainValue【体育館・プール】&#10;有形固定資産減価償却率">
          <a:extLst>
            <a:ext uri="{FF2B5EF4-FFF2-40B4-BE49-F238E27FC236}">
              <a16:creationId xmlns:a16="http://schemas.microsoft.com/office/drawing/2014/main" id="{00000000-0008-0000-0200-0000CE000000}"/>
            </a:ext>
          </a:extLst>
        </xdr:cNvPr>
        <xdr:cNvSpPr txBox="1"/>
      </xdr:nvSpPr>
      <xdr:spPr>
        <a:xfrm>
          <a:off x="1816744" y="998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124477</xdr:rowOff>
    </xdr:from>
    <xdr:ext cx="405111" cy="259045"/>
    <xdr:sp macro="" textlink="">
      <xdr:nvSpPr>
        <xdr:cNvPr id="207" name="n_4mainValue【体育館・プール】&#10;有形固定資産減価償却率">
          <a:extLst>
            <a:ext uri="{FF2B5EF4-FFF2-40B4-BE49-F238E27FC236}">
              <a16:creationId xmlns:a16="http://schemas.microsoft.com/office/drawing/2014/main" id="{00000000-0008-0000-0200-0000CF000000}"/>
            </a:ext>
          </a:extLst>
        </xdr:cNvPr>
        <xdr:cNvSpPr txBox="1"/>
      </xdr:nvSpPr>
      <xdr:spPr>
        <a:xfrm>
          <a:off x="9277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200-0000D5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200-0000D6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0000000-0008-0000-0200-0000D7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0000000-0008-0000-0200-0000D8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0000000-0008-0000-0200-0000D9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00000000-0008-0000-0200-0000DA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00000000-0008-0000-0200-0000DB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00000000-0008-0000-0200-0000DC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00000000-0008-0000-0200-0000DD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00000000-0008-0000-0200-0000DE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00000000-0008-0000-0200-0000DF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00000000-0008-0000-0200-0000E0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00000000-0008-0000-0200-0000E1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00000000-0008-0000-0200-0000E2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00000000-0008-0000-0200-0000E3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00000000-0008-0000-0200-0000E4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00000000-0008-0000-0200-0000E5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00000000-0008-0000-0200-0000E6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76200</xdr:rowOff>
    </xdr:from>
    <xdr:to>
      <xdr:col>54</xdr:col>
      <xdr:colOff>189865</xdr:colOff>
      <xdr:row>64</xdr:row>
      <xdr:rowOff>62865</xdr:rowOff>
    </xdr:to>
    <xdr:cxnSp macro="">
      <xdr:nvCxnSpPr>
        <xdr:cNvPr id="231" name="直線コネクタ 230">
          <a:extLst>
            <a:ext uri="{FF2B5EF4-FFF2-40B4-BE49-F238E27FC236}">
              <a16:creationId xmlns:a16="http://schemas.microsoft.com/office/drawing/2014/main" id="{00000000-0008-0000-0200-0000E7000000}"/>
            </a:ext>
          </a:extLst>
        </xdr:cNvPr>
        <xdr:cNvCxnSpPr/>
      </xdr:nvCxnSpPr>
      <xdr:spPr>
        <a:xfrm flipV="1">
          <a:off x="10476865" y="9677400"/>
          <a:ext cx="0" cy="1358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a:extLst>
            <a:ext uri="{FF2B5EF4-FFF2-40B4-BE49-F238E27FC236}">
              <a16:creationId xmlns:a16="http://schemas.microsoft.com/office/drawing/2014/main" id="{00000000-0008-0000-0200-0000E8000000}"/>
            </a:ext>
          </a:extLst>
        </xdr:cNvPr>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a:extLst>
            <a:ext uri="{FF2B5EF4-FFF2-40B4-BE49-F238E27FC236}">
              <a16:creationId xmlns:a16="http://schemas.microsoft.com/office/drawing/2014/main" id="{00000000-0008-0000-0200-0000E9000000}"/>
            </a:ext>
          </a:extLst>
        </xdr:cNvPr>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22877</xdr:rowOff>
    </xdr:from>
    <xdr:ext cx="469744" cy="259045"/>
    <xdr:sp macro="" textlink="">
      <xdr:nvSpPr>
        <xdr:cNvPr id="234" name="【体育館・プール】&#10;一人当たり面積最大値テキスト">
          <a:extLst>
            <a:ext uri="{FF2B5EF4-FFF2-40B4-BE49-F238E27FC236}">
              <a16:creationId xmlns:a16="http://schemas.microsoft.com/office/drawing/2014/main" id="{00000000-0008-0000-0200-0000EA000000}"/>
            </a:ext>
          </a:extLst>
        </xdr:cNvPr>
        <xdr:cNvSpPr txBox="1"/>
      </xdr:nvSpPr>
      <xdr:spPr>
        <a:xfrm>
          <a:off x="10515600" y="945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76200</xdr:rowOff>
    </xdr:from>
    <xdr:to>
      <xdr:col>55</xdr:col>
      <xdr:colOff>88900</xdr:colOff>
      <xdr:row>56</xdr:row>
      <xdr:rowOff>76200</xdr:rowOff>
    </xdr:to>
    <xdr:cxnSp macro="">
      <xdr:nvCxnSpPr>
        <xdr:cNvPr id="235" name="直線コネクタ 234">
          <a:extLst>
            <a:ext uri="{FF2B5EF4-FFF2-40B4-BE49-F238E27FC236}">
              <a16:creationId xmlns:a16="http://schemas.microsoft.com/office/drawing/2014/main" id="{00000000-0008-0000-0200-0000EB000000}"/>
            </a:ext>
          </a:extLst>
        </xdr:cNvPr>
        <xdr:cNvCxnSpPr/>
      </xdr:nvCxnSpPr>
      <xdr:spPr>
        <a:xfrm>
          <a:off x="10388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40022</xdr:rowOff>
    </xdr:from>
    <xdr:ext cx="469744" cy="259045"/>
    <xdr:sp macro="" textlink="">
      <xdr:nvSpPr>
        <xdr:cNvPr id="236" name="【体育館・プール】&#10;一人当たり面積平均値テキスト">
          <a:extLst>
            <a:ext uri="{FF2B5EF4-FFF2-40B4-BE49-F238E27FC236}">
              <a16:creationId xmlns:a16="http://schemas.microsoft.com/office/drawing/2014/main" id="{00000000-0008-0000-0200-0000EC000000}"/>
            </a:ext>
          </a:extLst>
        </xdr:cNvPr>
        <xdr:cNvSpPr txBox="1"/>
      </xdr:nvSpPr>
      <xdr:spPr>
        <a:xfrm>
          <a:off x="10515600" y="106699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61595</xdr:rowOff>
    </xdr:from>
    <xdr:to>
      <xdr:col>55</xdr:col>
      <xdr:colOff>50800</xdr:colOff>
      <xdr:row>62</xdr:row>
      <xdr:rowOff>163195</xdr:rowOff>
    </xdr:to>
    <xdr:sp macro="" textlink="">
      <xdr:nvSpPr>
        <xdr:cNvPr id="237" name="フローチャート: 判断 236">
          <a:extLst>
            <a:ext uri="{FF2B5EF4-FFF2-40B4-BE49-F238E27FC236}">
              <a16:creationId xmlns:a16="http://schemas.microsoft.com/office/drawing/2014/main" id="{00000000-0008-0000-0200-0000ED000000}"/>
            </a:ext>
          </a:extLst>
        </xdr:cNvPr>
        <xdr:cNvSpPr/>
      </xdr:nvSpPr>
      <xdr:spPr>
        <a:xfrm>
          <a:off x="10426700" y="1069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53975</xdr:rowOff>
    </xdr:from>
    <xdr:to>
      <xdr:col>50</xdr:col>
      <xdr:colOff>165100</xdr:colOff>
      <xdr:row>62</xdr:row>
      <xdr:rowOff>155575</xdr:rowOff>
    </xdr:to>
    <xdr:sp macro="" textlink="">
      <xdr:nvSpPr>
        <xdr:cNvPr id="238" name="フローチャート: 判断 237">
          <a:extLst>
            <a:ext uri="{FF2B5EF4-FFF2-40B4-BE49-F238E27FC236}">
              <a16:creationId xmlns:a16="http://schemas.microsoft.com/office/drawing/2014/main" id="{00000000-0008-0000-0200-0000EE000000}"/>
            </a:ext>
          </a:extLst>
        </xdr:cNvPr>
        <xdr:cNvSpPr/>
      </xdr:nvSpPr>
      <xdr:spPr>
        <a:xfrm>
          <a:off x="9588500" y="1068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46355</xdr:rowOff>
    </xdr:from>
    <xdr:to>
      <xdr:col>46</xdr:col>
      <xdr:colOff>38100</xdr:colOff>
      <xdr:row>62</xdr:row>
      <xdr:rowOff>147955</xdr:rowOff>
    </xdr:to>
    <xdr:sp macro="" textlink="">
      <xdr:nvSpPr>
        <xdr:cNvPr id="239" name="フローチャート: 判断 238">
          <a:extLst>
            <a:ext uri="{FF2B5EF4-FFF2-40B4-BE49-F238E27FC236}">
              <a16:creationId xmlns:a16="http://schemas.microsoft.com/office/drawing/2014/main" id="{00000000-0008-0000-0200-0000EF000000}"/>
            </a:ext>
          </a:extLst>
        </xdr:cNvPr>
        <xdr:cNvSpPr/>
      </xdr:nvSpPr>
      <xdr:spPr>
        <a:xfrm>
          <a:off x="8699500" y="1067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57785</xdr:rowOff>
    </xdr:from>
    <xdr:to>
      <xdr:col>41</xdr:col>
      <xdr:colOff>101600</xdr:colOff>
      <xdr:row>62</xdr:row>
      <xdr:rowOff>159385</xdr:rowOff>
    </xdr:to>
    <xdr:sp macro="" textlink="">
      <xdr:nvSpPr>
        <xdr:cNvPr id="240" name="フローチャート: 判断 239">
          <a:extLst>
            <a:ext uri="{FF2B5EF4-FFF2-40B4-BE49-F238E27FC236}">
              <a16:creationId xmlns:a16="http://schemas.microsoft.com/office/drawing/2014/main" id="{00000000-0008-0000-0200-0000F0000000}"/>
            </a:ext>
          </a:extLst>
        </xdr:cNvPr>
        <xdr:cNvSpPr/>
      </xdr:nvSpPr>
      <xdr:spPr>
        <a:xfrm>
          <a:off x="7810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44450</xdr:rowOff>
    </xdr:from>
    <xdr:to>
      <xdr:col>36</xdr:col>
      <xdr:colOff>165100</xdr:colOff>
      <xdr:row>62</xdr:row>
      <xdr:rowOff>146050</xdr:rowOff>
    </xdr:to>
    <xdr:sp macro="" textlink="">
      <xdr:nvSpPr>
        <xdr:cNvPr id="241" name="フローチャート: 判断 240">
          <a:extLst>
            <a:ext uri="{FF2B5EF4-FFF2-40B4-BE49-F238E27FC236}">
              <a16:creationId xmlns:a16="http://schemas.microsoft.com/office/drawing/2014/main" id="{00000000-0008-0000-0200-0000F1000000}"/>
            </a:ext>
          </a:extLst>
        </xdr:cNvPr>
        <xdr:cNvSpPr/>
      </xdr:nvSpPr>
      <xdr:spPr>
        <a:xfrm>
          <a:off x="6921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200-0000F4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200-0000F5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200-0000F6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55880</xdr:rowOff>
    </xdr:from>
    <xdr:to>
      <xdr:col>55</xdr:col>
      <xdr:colOff>50800</xdr:colOff>
      <xdr:row>60</xdr:row>
      <xdr:rowOff>157480</xdr:rowOff>
    </xdr:to>
    <xdr:sp macro="" textlink="">
      <xdr:nvSpPr>
        <xdr:cNvPr id="247" name="楕円 246">
          <a:extLst>
            <a:ext uri="{FF2B5EF4-FFF2-40B4-BE49-F238E27FC236}">
              <a16:creationId xmlns:a16="http://schemas.microsoft.com/office/drawing/2014/main" id="{00000000-0008-0000-0200-0000F7000000}"/>
            </a:ext>
          </a:extLst>
        </xdr:cNvPr>
        <xdr:cNvSpPr/>
      </xdr:nvSpPr>
      <xdr:spPr>
        <a:xfrm>
          <a:off x="10426700" y="1034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78757</xdr:rowOff>
    </xdr:from>
    <xdr:ext cx="469744" cy="259045"/>
    <xdr:sp macro="" textlink="">
      <xdr:nvSpPr>
        <xdr:cNvPr id="248" name="【体育館・プール】&#10;一人当たり面積該当値テキスト">
          <a:extLst>
            <a:ext uri="{FF2B5EF4-FFF2-40B4-BE49-F238E27FC236}">
              <a16:creationId xmlns:a16="http://schemas.microsoft.com/office/drawing/2014/main" id="{00000000-0008-0000-0200-0000F8000000}"/>
            </a:ext>
          </a:extLst>
        </xdr:cNvPr>
        <xdr:cNvSpPr txBox="1"/>
      </xdr:nvSpPr>
      <xdr:spPr>
        <a:xfrm>
          <a:off x="10515600" y="1019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65405</xdr:rowOff>
    </xdr:from>
    <xdr:to>
      <xdr:col>50</xdr:col>
      <xdr:colOff>165100</xdr:colOff>
      <xdr:row>60</xdr:row>
      <xdr:rowOff>167005</xdr:rowOff>
    </xdr:to>
    <xdr:sp macro="" textlink="">
      <xdr:nvSpPr>
        <xdr:cNvPr id="249" name="楕円 248">
          <a:extLst>
            <a:ext uri="{FF2B5EF4-FFF2-40B4-BE49-F238E27FC236}">
              <a16:creationId xmlns:a16="http://schemas.microsoft.com/office/drawing/2014/main" id="{00000000-0008-0000-0200-0000F9000000}"/>
            </a:ext>
          </a:extLst>
        </xdr:cNvPr>
        <xdr:cNvSpPr/>
      </xdr:nvSpPr>
      <xdr:spPr>
        <a:xfrm>
          <a:off x="9588500" y="1035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106680</xdr:rowOff>
    </xdr:from>
    <xdr:to>
      <xdr:col>55</xdr:col>
      <xdr:colOff>0</xdr:colOff>
      <xdr:row>60</xdr:row>
      <xdr:rowOff>116205</xdr:rowOff>
    </xdr:to>
    <xdr:cxnSp macro="">
      <xdr:nvCxnSpPr>
        <xdr:cNvPr id="250" name="直線コネクタ 249">
          <a:extLst>
            <a:ext uri="{FF2B5EF4-FFF2-40B4-BE49-F238E27FC236}">
              <a16:creationId xmlns:a16="http://schemas.microsoft.com/office/drawing/2014/main" id="{00000000-0008-0000-0200-0000FA000000}"/>
            </a:ext>
          </a:extLst>
        </xdr:cNvPr>
        <xdr:cNvCxnSpPr/>
      </xdr:nvCxnSpPr>
      <xdr:spPr>
        <a:xfrm flipV="1">
          <a:off x="9639300" y="1039368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71120</xdr:rowOff>
    </xdr:from>
    <xdr:to>
      <xdr:col>46</xdr:col>
      <xdr:colOff>38100</xdr:colOff>
      <xdr:row>61</xdr:row>
      <xdr:rowOff>1270</xdr:rowOff>
    </xdr:to>
    <xdr:sp macro="" textlink="">
      <xdr:nvSpPr>
        <xdr:cNvPr id="251" name="楕円 250">
          <a:extLst>
            <a:ext uri="{FF2B5EF4-FFF2-40B4-BE49-F238E27FC236}">
              <a16:creationId xmlns:a16="http://schemas.microsoft.com/office/drawing/2014/main" id="{00000000-0008-0000-0200-0000FB000000}"/>
            </a:ext>
          </a:extLst>
        </xdr:cNvPr>
        <xdr:cNvSpPr/>
      </xdr:nvSpPr>
      <xdr:spPr>
        <a:xfrm>
          <a:off x="86995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116205</xdr:rowOff>
    </xdr:from>
    <xdr:to>
      <xdr:col>50</xdr:col>
      <xdr:colOff>114300</xdr:colOff>
      <xdr:row>60</xdr:row>
      <xdr:rowOff>121920</xdr:rowOff>
    </xdr:to>
    <xdr:cxnSp macro="">
      <xdr:nvCxnSpPr>
        <xdr:cNvPr id="252" name="直線コネクタ 251">
          <a:extLst>
            <a:ext uri="{FF2B5EF4-FFF2-40B4-BE49-F238E27FC236}">
              <a16:creationId xmlns:a16="http://schemas.microsoft.com/office/drawing/2014/main" id="{00000000-0008-0000-0200-0000FC000000}"/>
            </a:ext>
          </a:extLst>
        </xdr:cNvPr>
        <xdr:cNvCxnSpPr/>
      </xdr:nvCxnSpPr>
      <xdr:spPr>
        <a:xfrm flipV="1">
          <a:off x="8750300" y="1040320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76835</xdr:rowOff>
    </xdr:from>
    <xdr:to>
      <xdr:col>41</xdr:col>
      <xdr:colOff>101600</xdr:colOff>
      <xdr:row>61</xdr:row>
      <xdr:rowOff>6985</xdr:rowOff>
    </xdr:to>
    <xdr:sp macro="" textlink="">
      <xdr:nvSpPr>
        <xdr:cNvPr id="253" name="楕円 252">
          <a:extLst>
            <a:ext uri="{FF2B5EF4-FFF2-40B4-BE49-F238E27FC236}">
              <a16:creationId xmlns:a16="http://schemas.microsoft.com/office/drawing/2014/main" id="{00000000-0008-0000-0200-0000FD000000}"/>
            </a:ext>
          </a:extLst>
        </xdr:cNvPr>
        <xdr:cNvSpPr/>
      </xdr:nvSpPr>
      <xdr:spPr>
        <a:xfrm>
          <a:off x="7810500" y="1036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121920</xdr:rowOff>
    </xdr:from>
    <xdr:to>
      <xdr:col>45</xdr:col>
      <xdr:colOff>177800</xdr:colOff>
      <xdr:row>60</xdr:row>
      <xdr:rowOff>127635</xdr:rowOff>
    </xdr:to>
    <xdr:cxnSp macro="">
      <xdr:nvCxnSpPr>
        <xdr:cNvPr id="254" name="直線コネクタ 253">
          <a:extLst>
            <a:ext uri="{FF2B5EF4-FFF2-40B4-BE49-F238E27FC236}">
              <a16:creationId xmlns:a16="http://schemas.microsoft.com/office/drawing/2014/main" id="{00000000-0008-0000-0200-0000FE000000}"/>
            </a:ext>
          </a:extLst>
        </xdr:cNvPr>
        <xdr:cNvCxnSpPr/>
      </xdr:nvCxnSpPr>
      <xdr:spPr>
        <a:xfrm flipV="1">
          <a:off x="7861300" y="1040892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17780</xdr:rowOff>
    </xdr:from>
    <xdr:to>
      <xdr:col>36</xdr:col>
      <xdr:colOff>165100</xdr:colOff>
      <xdr:row>61</xdr:row>
      <xdr:rowOff>119380</xdr:rowOff>
    </xdr:to>
    <xdr:sp macro="" textlink="">
      <xdr:nvSpPr>
        <xdr:cNvPr id="255" name="楕円 254">
          <a:extLst>
            <a:ext uri="{FF2B5EF4-FFF2-40B4-BE49-F238E27FC236}">
              <a16:creationId xmlns:a16="http://schemas.microsoft.com/office/drawing/2014/main" id="{00000000-0008-0000-0200-0000FF000000}"/>
            </a:ext>
          </a:extLst>
        </xdr:cNvPr>
        <xdr:cNvSpPr/>
      </xdr:nvSpPr>
      <xdr:spPr>
        <a:xfrm>
          <a:off x="6921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127635</xdr:rowOff>
    </xdr:from>
    <xdr:to>
      <xdr:col>41</xdr:col>
      <xdr:colOff>50800</xdr:colOff>
      <xdr:row>61</xdr:row>
      <xdr:rowOff>68580</xdr:rowOff>
    </xdr:to>
    <xdr:cxnSp macro="">
      <xdr:nvCxnSpPr>
        <xdr:cNvPr id="256" name="直線コネクタ 255">
          <a:extLst>
            <a:ext uri="{FF2B5EF4-FFF2-40B4-BE49-F238E27FC236}">
              <a16:creationId xmlns:a16="http://schemas.microsoft.com/office/drawing/2014/main" id="{00000000-0008-0000-0200-000000010000}"/>
            </a:ext>
          </a:extLst>
        </xdr:cNvPr>
        <xdr:cNvCxnSpPr/>
      </xdr:nvCxnSpPr>
      <xdr:spPr>
        <a:xfrm flipV="1">
          <a:off x="6972300" y="10414635"/>
          <a:ext cx="889000" cy="11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146702</xdr:rowOff>
    </xdr:from>
    <xdr:ext cx="469744" cy="259045"/>
    <xdr:sp macro="" textlink="">
      <xdr:nvSpPr>
        <xdr:cNvPr id="257" name="n_1aveValue【体育館・プール】&#10;一人当たり面積">
          <a:extLst>
            <a:ext uri="{FF2B5EF4-FFF2-40B4-BE49-F238E27FC236}">
              <a16:creationId xmlns:a16="http://schemas.microsoft.com/office/drawing/2014/main" id="{00000000-0008-0000-0200-000001010000}"/>
            </a:ext>
          </a:extLst>
        </xdr:cNvPr>
        <xdr:cNvSpPr txBox="1"/>
      </xdr:nvSpPr>
      <xdr:spPr>
        <a:xfrm>
          <a:off x="9391727" y="1077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139082</xdr:rowOff>
    </xdr:from>
    <xdr:ext cx="469744" cy="259045"/>
    <xdr:sp macro="" textlink="">
      <xdr:nvSpPr>
        <xdr:cNvPr id="258" name="n_2aveValue【体育館・プール】&#10;一人当たり面積">
          <a:extLst>
            <a:ext uri="{FF2B5EF4-FFF2-40B4-BE49-F238E27FC236}">
              <a16:creationId xmlns:a16="http://schemas.microsoft.com/office/drawing/2014/main" id="{00000000-0008-0000-0200-000002010000}"/>
            </a:ext>
          </a:extLst>
        </xdr:cNvPr>
        <xdr:cNvSpPr txBox="1"/>
      </xdr:nvSpPr>
      <xdr:spPr>
        <a:xfrm>
          <a:off x="8515427" y="1076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150512</xdr:rowOff>
    </xdr:from>
    <xdr:ext cx="469744" cy="259045"/>
    <xdr:sp macro="" textlink="">
      <xdr:nvSpPr>
        <xdr:cNvPr id="259" name="n_3aveValue【体育館・プール】&#10;一人当たり面積">
          <a:extLst>
            <a:ext uri="{FF2B5EF4-FFF2-40B4-BE49-F238E27FC236}">
              <a16:creationId xmlns:a16="http://schemas.microsoft.com/office/drawing/2014/main" id="{00000000-0008-0000-0200-000003010000}"/>
            </a:ext>
          </a:extLst>
        </xdr:cNvPr>
        <xdr:cNvSpPr txBox="1"/>
      </xdr:nvSpPr>
      <xdr:spPr>
        <a:xfrm>
          <a:off x="7626427" y="1078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137177</xdr:rowOff>
    </xdr:from>
    <xdr:ext cx="469744" cy="259045"/>
    <xdr:sp macro="" textlink="">
      <xdr:nvSpPr>
        <xdr:cNvPr id="260" name="n_4aveValue【体育館・プール】&#10;一人当たり面積">
          <a:extLst>
            <a:ext uri="{FF2B5EF4-FFF2-40B4-BE49-F238E27FC236}">
              <a16:creationId xmlns:a16="http://schemas.microsoft.com/office/drawing/2014/main" id="{00000000-0008-0000-0200-000004010000}"/>
            </a:ext>
          </a:extLst>
        </xdr:cNvPr>
        <xdr:cNvSpPr txBox="1"/>
      </xdr:nvSpPr>
      <xdr:spPr>
        <a:xfrm>
          <a:off x="6737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12082</xdr:rowOff>
    </xdr:from>
    <xdr:ext cx="469744" cy="259045"/>
    <xdr:sp macro="" textlink="">
      <xdr:nvSpPr>
        <xdr:cNvPr id="261" name="n_1mainValue【体育館・プール】&#10;一人当たり面積">
          <a:extLst>
            <a:ext uri="{FF2B5EF4-FFF2-40B4-BE49-F238E27FC236}">
              <a16:creationId xmlns:a16="http://schemas.microsoft.com/office/drawing/2014/main" id="{00000000-0008-0000-0200-000005010000}"/>
            </a:ext>
          </a:extLst>
        </xdr:cNvPr>
        <xdr:cNvSpPr txBox="1"/>
      </xdr:nvSpPr>
      <xdr:spPr>
        <a:xfrm>
          <a:off x="9391727" y="1012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17797</xdr:rowOff>
    </xdr:from>
    <xdr:ext cx="469744" cy="259045"/>
    <xdr:sp macro="" textlink="">
      <xdr:nvSpPr>
        <xdr:cNvPr id="262" name="n_2mainValue【体育館・プール】&#10;一人当たり面積">
          <a:extLst>
            <a:ext uri="{FF2B5EF4-FFF2-40B4-BE49-F238E27FC236}">
              <a16:creationId xmlns:a16="http://schemas.microsoft.com/office/drawing/2014/main" id="{00000000-0008-0000-0200-000006010000}"/>
            </a:ext>
          </a:extLst>
        </xdr:cNvPr>
        <xdr:cNvSpPr txBox="1"/>
      </xdr:nvSpPr>
      <xdr:spPr>
        <a:xfrm>
          <a:off x="8515427" y="1013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23512</xdr:rowOff>
    </xdr:from>
    <xdr:ext cx="469744" cy="259045"/>
    <xdr:sp macro="" textlink="">
      <xdr:nvSpPr>
        <xdr:cNvPr id="263" name="n_3mainValue【体育館・プール】&#10;一人当たり面積">
          <a:extLst>
            <a:ext uri="{FF2B5EF4-FFF2-40B4-BE49-F238E27FC236}">
              <a16:creationId xmlns:a16="http://schemas.microsoft.com/office/drawing/2014/main" id="{00000000-0008-0000-0200-000007010000}"/>
            </a:ext>
          </a:extLst>
        </xdr:cNvPr>
        <xdr:cNvSpPr txBox="1"/>
      </xdr:nvSpPr>
      <xdr:spPr>
        <a:xfrm>
          <a:off x="7626427" y="10139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135907</xdr:rowOff>
    </xdr:from>
    <xdr:ext cx="469744" cy="259045"/>
    <xdr:sp macro="" textlink="">
      <xdr:nvSpPr>
        <xdr:cNvPr id="264" name="n_4mainValue【体育館・プール】&#10;一人当たり面積">
          <a:extLst>
            <a:ext uri="{FF2B5EF4-FFF2-40B4-BE49-F238E27FC236}">
              <a16:creationId xmlns:a16="http://schemas.microsoft.com/office/drawing/2014/main" id="{00000000-0008-0000-0200-000008010000}"/>
            </a:ext>
          </a:extLst>
        </xdr:cNvPr>
        <xdr:cNvSpPr txBox="1"/>
      </xdr:nvSpPr>
      <xdr:spPr>
        <a:xfrm>
          <a:off x="67374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00000000-0008-0000-0200-00000E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00000000-0008-0000-0200-00000F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00000000-0008-0000-0200-000010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00000000-0008-0000-0200-000011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00000000-0008-0000-0200-000012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00000000-0008-0000-0200-000013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a:extLst>
            <a:ext uri="{FF2B5EF4-FFF2-40B4-BE49-F238E27FC236}">
              <a16:creationId xmlns:a16="http://schemas.microsoft.com/office/drawing/2014/main" id="{00000000-0008-0000-0200-000014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a:extLst>
            <a:ext uri="{FF2B5EF4-FFF2-40B4-BE49-F238E27FC236}">
              <a16:creationId xmlns:a16="http://schemas.microsoft.com/office/drawing/2014/main" id="{00000000-0008-0000-0200-000015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a:extLst>
            <a:ext uri="{FF2B5EF4-FFF2-40B4-BE49-F238E27FC236}">
              <a16:creationId xmlns:a16="http://schemas.microsoft.com/office/drawing/2014/main" id="{00000000-0008-0000-0200-000016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a:extLst>
            <a:ext uri="{FF2B5EF4-FFF2-40B4-BE49-F238E27FC236}">
              <a16:creationId xmlns:a16="http://schemas.microsoft.com/office/drawing/2014/main" id="{00000000-0008-0000-0200-000017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a:extLst>
            <a:ext uri="{FF2B5EF4-FFF2-40B4-BE49-F238E27FC236}">
              <a16:creationId xmlns:a16="http://schemas.microsoft.com/office/drawing/2014/main" id="{00000000-0008-0000-0200-000018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a:extLst>
            <a:ext uri="{FF2B5EF4-FFF2-40B4-BE49-F238E27FC236}">
              <a16:creationId xmlns:a16="http://schemas.microsoft.com/office/drawing/2014/main" id="{00000000-0008-0000-0200-000019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a:extLst>
            <a:ext uri="{FF2B5EF4-FFF2-40B4-BE49-F238E27FC236}">
              <a16:creationId xmlns:a16="http://schemas.microsoft.com/office/drawing/2014/main" id="{00000000-0008-0000-0200-00001A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a:extLst>
            <a:ext uri="{FF2B5EF4-FFF2-40B4-BE49-F238E27FC236}">
              <a16:creationId xmlns:a16="http://schemas.microsoft.com/office/drawing/2014/main" id="{00000000-0008-0000-0200-00001B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a:extLst>
            <a:ext uri="{FF2B5EF4-FFF2-40B4-BE49-F238E27FC236}">
              <a16:creationId xmlns:a16="http://schemas.microsoft.com/office/drawing/2014/main" id="{00000000-0008-0000-0200-00001C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a:extLst>
            <a:ext uri="{FF2B5EF4-FFF2-40B4-BE49-F238E27FC236}">
              <a16:creationId xmlns:a16="http://schemas.microsoft.com/office/drawing/2014/main" id="{00000000-0008-0000-0200-00001D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a:extLst>
            <a:ext uri="{FF2B5EF4-FFF2-40B4-BE49-F238E27FC236}">
              <a16:creationId xmlns:a16="http://schemas.microsoft.com/office/drawing/2014/main" id="{00000000-0008-0000-0200-00001E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a:extLst>
            <a:ext uri="{FF2B5EF4-FFF2-40B4-BE49-F238E27FC236}">
              <a16:creationId xmlns:a16="http://schemas.microsoft.com/office/drawing/2014/main" id="{00000000-0008-0000-0200-00001F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00000000-0008-0000-0200-000020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a:extLst>
            <a:ext uri="{FF2B5EF4-FFF2-40B4-BE49-F238E27FC236}">
              <a16:creationId xmlns:a16="http://schemas.microsoft.com/office/drawing/2014/main" id="{00000000-0008-0000-0200-000021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64226</xdr:rowOff>
    </xdr:from>
    <xdr:to>
      <xdr:col>24</xdr:col>
      <xdr:colOff>62865</xdr:colOff>
      <xdr:row>86</xdr:row>
      <xdr:rowOff>168729</xdr:rowOff>
    </xdr:to>
    <xdr:cxnSp macro="">
      <xdr:nvCxnSpPr>
        <xdr:cNvPr id="290" name="直線コネクタ 289">
          <a:extLst>
            <a:ext uri="{FF2B5EF4-FFF2-40B4-BE49-F238E27FC236}">
              <a16:creationId xmlns:a16="http://schemas.microsoft.com/office/drawing/2014/main" id="{00000000-0008-0000-0200-000022010000}"/>
            </a:ext>
          </a:extLst>
        </xdr:cNvPr>
        <xdr:cNvCxnSpPr/>
      </xdr:nvCxnSpPr>
      <xdr:spPr>
        <a:xfrm flipV="1">
          <a:off x="4634865" y="13437326"/>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福祉施設】&#10;有形固定資産減価償却率最小値テキスト">
          <a:extLst>
            <a:ext uri="{FF2B5EF4-FFF2-40B4-BE49-F238E27FC236}">
              <a16:creationId xmlns:a16="http://schemas.microsoft.com/office/drawing/2014/main" id="{00000000-0008-0000-0200-000023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a:extLst>
            <a:ext uri="{FF2B5EF4-FFF2-40B4-BE49-F238E27FC236}">
              <a16:creationId xmlns:a16="http://schemas.microsoft.com/office/drawing/2014/main" id="{00000000-0008-0000-0200-000024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10903</xdr:rowOff>
    </xdr:from>
    <xdr:ext cx="340478" cy="259045"/>
    <xdr:sp macro="" textlink="">
      <xdr:nvSpPr>
        <xdr:cNvPr id="293" name="【福祉施設】&#10;有形固定資産減価償却率最大値テキスト">
          <a:extLst>
            <a:ext uri="{FF2B5EF4-FFF2-40B4-BE49-F238E27FC236}">
              <a16:creationId xmlns:a16="http://schemas.microsoft.com/office/drawing/2014/main" id="{00000000-0008-0000-0200-000025010000}"/>
            </a:ext>
          </a:extLst>
        </xdr:cNvPr>
        <xdr:cNvSpPr txBox="1"/>
      </xdr:nvSpPr>
      <xdr:spPr>
        <a:xfrm>
          <a:off x="4673600" y="132125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64226</xdr:rowOff>
    </xdr:from>
    <xdr:to>
      <xdr:col>24</xdr:col>
      <xdr:colOff>152400</xdr:colOff>
      <xdr:row>78</xdr:row>
      <xdr:rowOff>64226</xdr:rowOff>
    </xdr:to>
    <xdr:cxnSp macro="">
      <xdr:nvCxnSpPr>
        <xdr:cNvPr id="294" name="直線コネクタ 293">
          <a:extLst>
            <a:ext uri="{FF2B5EF4-FFF2-40B4-BE49-F238E27FC236}">
              <a16:creationId xmlns:a16="http://schemas.microsoft.com/office/drawing/2014/main" id="{00000000-0008-0000-0200-000026010000}"/>
            </a:ext>
          </a:extLst>
        </xdr:cNvPr>
        <xdr:cNvCxnSpPr/>
      </xdr:nvCxnSpPr>
      <xdr:spPr>
        <a:xfrm>
          <a:off x="4546600" y="1343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148970</xdr:rowOff>
    </xdr:from>
    <xdr:ext cx="405111" cy="259045"/>
    <xdr:sp macro="" textlink="">
      <xdr:nvSpPr>
        <xdr:cNvPr id="295" name="【福祉施設】&#10;有形固定資産減価償却率平均値テキスト">
          <a:extLst>
            <a:ext uri="{FF2B5EF4-FFF2-40B4-BE49-F238E27FC236}">
              <a16:creationId xmlns:a16="http://schemas.microsoft.com/office/drawing/2014/main" id="{00000000-0008-0000-0200-000027010000}"/>
            </a:ext>
          </a:extLst>
        </xdr:cNvPr>
        <xdr:cNvSpPr txBox="1"/>
      </xdr:nvSpPr>
      <xdr:spPr>
        <a:xfrm>
          <a:off x="4673600" y="14036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126093</xdr:rowOff>
    </xdr:from>
    <xdr:to>
      <xdr:col>24</xdr:col>
      <xdr:colOff>114300</xdr:colOff>
      <xdr:row>83</xdr:row>
      <xdr:rowOff>56243</xdr:rowOff>
    </xdr:to>
    <xdr:sp macro="" textlink="">
      <xdr:nvSpPr>
        <xdr:cNvPr id="296" name="フローチャート: 判断 295">
          <a:extLst>
            <a:ext uri="{FF2B5EF4-FFF2-40B4-BE49-F238E27FC236}">
              <a16:creationId xmlns:a16="http://schemas.microsoft.com/office/drawing/2014/main" id="{00000000-0008-0000-0200-000028010000}"/>
            </a:ext>
          </a:extLst>
        </xdr:cNvPr>
        <xdr:cNvSpPr/>
      </xdr:nvSpPr>
      <xdr:spPr>
        <a:xfrm>
          <a:off x="4584700" y="141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114663</xdr:rowOff>
    </xdr:from>
    <xdr:to>
      <xdr:col>20</xdr:col>
      <xdr:colOff>38100</xdr:colOff>
      <xdr:row>83</xdr:row>
      <xdr:rowOff>44813</xdr:rowOff>
    </xdr:to>
    <xdr:sp macro="" textlink="">
      <xdr:nvSpPr>
        <xdr:cNvPr id="297" name="フローチャート: 判断 296">
          <a:extLst>
            <a:ext uri="{FF2B5EF4-FFF2-40B4-BE49-F238E27FC236}">
              <a16:creationId xmlns:a16="http://schemas.microsoft.com/office/drawing/2014/main" id="{00000000-0008-0000-0200-000029010000}"/>
            </a:ext>
          </a:extLst>
        </xdr:cNvPr>
        <xdr:cNvSpPr/>
      </xdr:nvSpPr>
      <xdr:spPr>
        <a:xfrm>
          <a:off x="3746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85271</xdr:rowOff>
    </xdr:from>
    <xdr:to>
      <xdr:col>15</xdr:col>
      <xdr:colOff>101600</xdr:colOff>
      <xdr:row>83</xdr:row>
      <xdr:rowOff>15421</xdr:rowOff>
    </xdr:to>
    <xdr:sp macro="" textlink="">
      <xdr:nvSpPr>
        <xdr:cNvPr id="298" name="フローチャート: 判断 297">
          <a:extLst>
            <a:ext uri="{FF2B5EF4-FFF2-40B4-BE49-F238E27FC236}">
              <a16:creationId xmlns:a16="http://schemas.microsoft.com/office/drawing/2014/main" id="{00000000-0008-0000-0200-00002A010000}"/>
            </a:ext>
          </a:extLst>
        </xdr:cNvPr>
        <xdr:cNvSpPr/>
      </xdr:nvSpPr>
      <xdr:spPr>
        <a:xfrm>
          <a:off x="2857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18324</xdr:rowOff>
    </xdr:from>
    <xdr:to>
      <xdr:col>10</xdr:col>
      <xdr:colOff>165100</xdr:colOff>
      <xdr:row>82</xdr:row>
      <xdr:rowOff>119924</xdr:rowOff>
    </xdr:to>
    <xdr:sp macro="" textlink="">
      <xdr:nvSpPr>
        <xdr:cNvPr id="299" name="フローチャート: 判断 298">
          <a:extLst>
            <a:ext uri="{FF2B5EF4-FFF2-40B4-BE49-F238E27FC236}">
              <a16:creationId xmlns:a16="http://schemas.microsoft.com/office/drawing/2014/main" id="{00000000-0008-0000-0200-00002B010000}"/>
            </a:ext>
          </a:extLst>
        </xdr:cNvPr>
        <xdr:cNvSpPr/>
      </xdr:nvSpPr>
      <xdr:spPr>
        <a:xfrm>
          <a:off x="1968500" y="1407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13426</xdr:rowOff>
    </xdr:from>
    <xdr:to>
      <xdr:col>6</xdr:col>
      <xdr:colOff>38100</xdr:colOff>
      <xdr:row>82</xdr:row>
      <xdr:rowOff>115026</xdr:rowOff>
    </xdr:to>
    <xdr:sp macro="" textlink="">
      <xdr:nvSpPr>
        <xdr:cNvPr id="300" name="フローチャート: 判断 299">
          <a:extLst>
            <a:ext uri="{FF2B5EF4-FFF2-40B4-BE49-F238E27FC236}">
              <a16:creationId xmlns:a16="http://schemas.microsoft.com/office/drawing/2014/main" id="{00000000-0008-0000-0200-00002C010000}"/>
            </a:ext>
          </a:extLst>
        </xdr:cNvPr>
        <xdr:cNvSpPr/>
      </xdr:nvSpPr>
      <xdr:spPr>
        <a:xfrm>
          <a:off x="1079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200-00002D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200-00002E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200-00002F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200-000030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200-000031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134257</xdr:rowOff>
    </xdr:from>
    <xdr:to>
      <xdr:col>24</xdr:col>
      <xdr:colOff>114300</xdr:colOff>
      <xdr:row>83</xdr:row>
      <xdr:rowOff>64407</xdr:rowOff>
    </xdr:to>
    <xdr:sp macro="" textlink="">
      <xdr:nvSpPr>
        <xdr:cNvPr id="306" name="楕円 305">
          <a:extLst>
            <a:ext uri="{FF2B5EF4-FFF2-40B4-BE49-F238E27FC236}">
              <a16:creationId xmlns:a16="http://schemas.microsoft.com/office/drawing/2014/main" id="{00000000-0008-0000-0200-000032010000}"/>
            </a:ext>
          </a:extLst>
        </xdr:cNvPr>
        <xdr:cNvSpPr/>
      </xdr:nvSpPr>
      <xdr:spPr>
        <a:xfrm>
          <a:off x="4584700" y="1419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112684</xdr:rowOff>
    </xdr:from>
    <xdr:ext cx="405111" cy="259045"/>
    <xdr:sp macro="" textlink="">
      <xdr:nvSpPr>
        <xdr:cNvPr id="307" name="【福祉施設】&#10;有形固定資産減価償却率該当値テキスト">
          <a:extLst>
            <a:ext uri="{FF2B5EF4-FFF2-40B4-BE49-F238E27FC236}">
              <a16:creationId xmlns:a16="http://schemas.microsoft.com/office/drawing/2014/main" id="{00000000-0008-0000-0200-000033010000}"/>
            </a:ext>
          </a:extLst>
        </xdr:cNvPr>
        <xdr:cNvSpPr txBox="1"/>
      </xdr:nvSpPr>
      <xdr:spPr>
        <a:xfrm>
          <a:off x="4673600" y="1417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99968</xdr:rowOff>
    </xdr:from>
    <xdr:to>
      <xdr:col>20</xdr:col>
      <xdr:colOff>38100</xdr:colOff>
      <xdr:row>83</xdr:row>
      <xdr:rowOff>30118</xdr:rowOff>
    </xdr:to>
    <xdr:sp macro="" textlink="">
      <xdr:nvSpPr>
        <xdr:cNvPr id="308" name="楕円 307">
          <a:extLst>
            <a:ext uri="{FF2B5EF4-FFF2-40B4-BE49-F238E27FC236}">
              <a16:creationId xmlns:a16="http://schemas.microsoft.com/office/drawing/2014/main" id="{00000000-0008-0000-0200-000034010000}"/>
            </a:ext>
          </a:extLst>
        </xdr:cNvPr>
        <xdr:cNvSpPr/>
      </xdr:nvSpPr>
      <xdr:spPr>
        <a:xfrm>
          <a:off x="3746500" y="1415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150768</xdr:rowOff>
    </xdr:from>
    <xdr:to>
      <xdr:col>24</xdr:col>
      <xdr:colOff>63500</xdr:colOff>
      <xdr:row>83</xdr:row>
      <xdr:rowOff>13607</xdr:rowOff>
    </xdr:to>
    <xdr:cxnSp macro="">
      <xdr:nvCxnSpPr>
        <xdr:cNvPr id="309" name="直線コネクタ 308">
          <a:extLst>
            <a:ext uri="{FF2B5EF4-FFF2-40B4-BE49-F238E27FC236}">
              <a16:creationId xmlns:a16="http://schemas.microsoft.com/office/drawing/2014/main" id="{00000000-0008-0000-0200-000035010000}"/>
            </a:ext>
          </a:extLst>
        </xdr:cNvPr>
        <xdr:cNvCxnSpPr/>
      </xdr:nvCxnSpPr>
      <xdr:spPr>
        <a:xfrm>
          <a:off x="3797300" y="14209668"/>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64044</xdr:rowOff>
    </xdr:from>
    <xdr:to>
      <xdr:col>15</xdr:col>
      <xdr:colOff>101600</xdr:colOff>
      <xdr:row>82</xdr:row>
      <xdr:rowOff>165644</xdr:rowOff>
    </xdr:to>
    <xdr:sp macro="" textlink="">
      <xdr:nvSpPr>
        <xdr:cNvPr id="310" name="楕円 309">
          <a:extLst>
            <a:ext uri="{FF2B5EF4-FFF2-40B4-BE49-F238E27FC236}">
              <a16:creationId xmlns:a16="http://schemas.microsoft.com/office/drawing/2014/main" id="{00000000-0008-0000-0200-000036010000}"/>
            </a:ext>
          </a:extLst>
        </xdr:cNvPr>
        <xdr:cNvSpPr/>
      </xdr:nvSpPr>
      <xdr:spPr>
        <a:xfrm>
          <a:off x="2857500" y="1412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114844</xdr:rowOff>
    </xdr:from>
    <xdr:to>
      <xdr:col>19</xdr:col>
      <xdr:colOff>177800</xdr:colOff>
      <xdr:row>82</xdr:row>
      <xdr:rowOff>150768</xdr:rowOff>
    </xdr:to>
    <xdr:cxnSp macro="">
      <xdr:nvCxnSpPr>
        <xdr:cNvPr id="311" name="直線コネクタ 310">
          <a:extLst>
            <a:ext uri="{FF2B5EF4-FFF2-40B4-BE49-F238E27FC236}">
              <a16:creationId xmlns:a16="http://schemas.microsoft.com/office/drawing/2014/main" id="{00000000-0008-0000-0200-000037010000}"/>
            </a:ext>
          </a:extLst>
        </xdr:cNvPr>
        <xdr:cNvCxnSpPr/>
      </xdr:nvCxnSpPr>
      <xdr:spPr>
        <a:xfrm>
          <a:off x="2908300" y="14173744"/>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18324</xdr:rowOff>
    </xdr:from>
    <xdr:to>
      <xdr:col>10</xdr:col>
      <xdr:colOff>165100</xdr:colOff>
      <xdr:row>83</xdr:row>
      <xdr:rowOff>119924</xdr:rowOff>
    </xdr:to>
    <xdr:sp macro="" textlink="">
      <xdr:nvSpPr>
        <xdr:cNvPr id="312" name="楕円 311">
          <a:extLst>
            <a:ext uri="{FF2B5EF4-FFF2-40B4-BE49-F238E27FC236}">
              <a16:creationId xmlns:a16="http://schemas.microsoft.com/office/drawing/2014/main" id="{00000000-0008-0000-0200-000038010000}"/>
            </a:ext>
          </a:extLst>
        </xdr:cNvPr>
        <xdr:cNvSpPr/>
      </xdr:nvSpPr>
      <xdr:spPr>
        <a:xfrm>
          <a:off x="1968500" y="1424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114844</xdr:rowOff>
    </xdr:from>
    <xdr:to>
      <xdr:col>15</xdr:col>
      <xdr:colOff>50800</xdr:colOff>
      <xdr:row>83</xdr:row>
      <xdr:rowOff>69124</xdr:rowOff>
    </xdr:to>
    <xdr:cxnSp macro="">
      <xdr:nvCxnSpPr>
        <xdr:cNvPr id="313" name="直線コネクタ 312">
          <a:extLst>
            <a:ext uri="{FF2B5EF4-FFF2-40B4-BE49-F238E27FC236}">
              <a16:creationId xmlns:a16="http://schemas.microsoft.com/office/drawing/2014/main" id="{00000000-0008-0000-0200-000039010000}"/>
            </a:ext>
          </a:extLst>
        </xdr:cNvPr>
        <xdr:cNvCxnSpPr/>
      </xdr:nvCxnSpPr>
      <xdr:spPr>
        <a:xfrm flipV="1">
          <a:off x="2019300" y="14173744"/>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168548</xdr:rowOff>
    </xdr:from>
    <xdr:to>
      <xdr:col>6</xdr:col>
      <xdr:colOff>38100</xdr:colOff>
      <xdr:row>83</xdr:row>
      <xdr:rowOff>98698</xdr:rowOff>
    </xdr:to>
    <xdr:sp macro="" textlink="">
      <xdr:nvSpPr>
        <xdr:cNvPr id="314" name="楕円 313">
          <a:extLst>
            <a:ext uri="{FF2B5EF4-FFF2-40B4-BE49-F238E27FC236}">
              <a16:creationId xmlns:a16="http://schemas.microsoft.com/office/drawing/2014/main" id="{00000000-0008-0000-0200-00003A010000}"/>
            </a:ext>
          </a:extLst>
        </xdr:cNvPr>
        <xdr:cNvSpPr/>
      </xdr:nvSpPr>
      <xdr:spPr>
        <a:xfrm>
          <a:off x="1079500" y="1422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47898</xdr:rowOff>
    </xdr:from>
    <xdr:to>
      <xdr:col>10</xdr:col>
      <xdr:colOff>114300</xdr:colOff>
      <xdr:row>83</xdr:row>
      <xdr:rowOff>69124</xdr:rowOff>
    </xdr:to>
    <xdr:cxnSp macro="">
      <xdr:nvCxnSpPr>
        <xdr:cNvPr id="315" name="直線コネクタ 314">
          <a:extLst>
            <a:ext uri="{FF2B5EF4-FFF2-40B4-BE49-F238E27FC236}">
              <a16:creationId xmlns:a16="http://schemas.microsoft.com/office/drawing/2014/main" id="{00000000-0008-0000-0200-00003B010000}"/>
            </a:ext>
          </a:extLst>
        </xdr:cNvPr>
        <xdr:cNvCxnSpPr/>
      </xdr:nvCxnSpPr>
      <xdr:spPr>
        <a:xfrm>
          <a:off x="1130300" y="14278248"/>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35940</xdr:rowOff>
    </xdr:from>
    <xdr:ext cx="405111" cy="259045"/>
    <xdr:sp macro="" textlink="">
      <xdr:nvSpPr>
        <xdr:cNvPr id="316" name="n_1aveValue【福祉施設】&#10;有形固定資産減価償却率">
          <a:extLst>
            <a:ext uri="{FF2B5EF4-FFF2-40B4-BE49-F238E27FC236}">
              <a16:creationId xmlns:a16="http://schemas.microsoft.com/office/drawing/2014/main" id="{00000000-0008-0000-0200-00003C010000}"/>
            </a:ext>
          </a:extLst>
        </xdr:cNvPr>
        <xdr:cNvSpPr txBox="1"/>
      </xdr:nvSpPr>
      <xdr:spPr>
        <a:xfrm>
          <a:off x="3582044" y="1426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6548</xdr:rowOff>
    </xdr:from>
    <xdr:ext cx="405111" cy="259045"/>
    <xdr:sp macro="" textlink="">
      <xdr:nvSpPr>
        <xdr:cNvPr id="317" name="n_2aveValue【福祉施設】&#10;有形固定資産減価償却率">
          <a:extLst>
            <a:ext uri="{FF2B5EF4-FFF2-40B4-BE49-F238E27FC236}">
              <a16:creationId xmlns:a16="http://schemas.microsoft.com/office/drawing/2014/main" id="{00000000-0008-0000-0200-00003D010000}"/>
            </a:ext>
          </a:extLst>
        </xdr:cNvPr>
        <xdr:cNvSpPr txBox="1"/>
      </xdr:nvSpPr>
      <xdr:spPr>
        <a:xfrm>
          <a:off x="2705744" y="1423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136451</xdr:rowOff>
    </xdr:from>
    <xdr:ext cx="405111" cy="259045"/>
    <xdr:sp macro="" textlink="">
      <xdr:nvSpPr>
        <xdr:cNvPr id="318" name="n_3aveValue【福祉施設】&#10;有形固定資産減価償却率">
          <a:extLst>
            <a:ext uri="{FF2B5EF4-FFF2-40B4-BE49-F238E27FC236}">
              <a16:creationId xmlns:a16="http://schemas.microsoft.com/office/drawing/2014/main" id="{00000000-0008-0000-0200-00003E010000}"/>
            </a:ext>
          </a:extLst>
        </xdr:cNvPr>
        <xdr:cNvSpPr txBox="1"/>
      </xdr:nvSpPr>
      <xdr:spPr>
        <a:xfrm>
          <a:off x="1816744" y="1385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131553</xdr:rowOff>
    </xdr:from>
    <xdr:ext cx="405111" cy="259045"/>
    <xdr:sp macro="" textlink="">
      <xdr:nvSpPr>
        <xdr:cNvPr id="319" name="n_4aveValue【福祉施設】&#10;有形固定資産減価償却率">
          <a:extLst>
            <a:ext uri="{FF2B5EF4-FFF2-40B4-BE49-F238E27FC236}">
              <a16:creationId xmlns:a16="http://schemas.microsoft.com/office/drawing/2014/main" id="{00000000-0008-0000-0200-00003F010000}"/>
            </a:ext>
          </a:extLst>
        </xdr:cNvPr>
        <xdr:cNvSpPr txBox="1"/>
      </xdr:nvSpPr>
      <xdr:spPr>
        <a:xfrm>
          <a:off x="927744" y="1384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46645</xdr:rowOff>
    </xdr:from>
    <xdr:ext cx="405111" cy="259045"/>
    <xdr:sp macro="" textlink="">
      <xdr:nvSpPr>
        <xdr:cNvPr id="320" name="n_1mainValue【福祉施設】&#10;有形固定資産減価償却率">
          <a:extLst>
            <a:ext uri="{FF2B5EF4-FFF2-40B4-BE49-F238E27FC236}">
              <a16:creationId xmlns:a16="http://schemas.microsoft.com/office/drawing/2014/main" id="{00000000-0008-0000-0200-000040010000}"/>
            </a:ext>
          </a:extLst>
        </xdr:cNvPr>
        <xdr:cNvSpPr txBox="1"/>
      </xdr:nvSpPr>
      <xdr:spPr>
        <a:xfrm>
          <a:off x="3582044" y="1393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10721</xdr:rowOff>
    </xdr:from>
    <xdr:ext cx="405111" cy="259045"/>
    <xdr:sp macro="" textlink="">
      <xdr:nvSpPr>
        <xdr:cNvPr id="321" name="n_2mainValue【福祉施設】&#10;有形固定資産減価償却率">
          <a:extLst>
            <a:ext uri="{FF2B5EF4-FFF2-40B4-BE49-F238E27FC236}">
              <a16:creationId xmlns:a16="http://schemas.microsoft.com/office/drawing/2014/main" id="{00000000-0008-0000-0200-000041010000}"/>
            </a:ext>
          </a:extLst>
        </xdr:cNvPr>
        <xdr:cNvSpPr txBox="1"/>
      </xdr:nvSpPr>
      <xdr:spPr>
        <a:xfrm>
          <a:off x="2705744" y="1389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111051</xdr:rowOff>
    </xdr:from>
    <xdr:ext cx="405111" cy="259045"/>
    <xdr:sp macro="" textlink="">
      <xdr:nvSpPr>
        <xdr:cNvPr id="322" name="n_3mainValue【福祉施設】&#10;有形固定資産減価償却率">
          <a:extLst>
            <a:ext uri="{FF2B5EF4-FFF2-40B4-BE49-F238E27FC236}">
              <a16:creationId xmlns:a16="http://schemas.microsoft.com/office/drawing/2014/main" id="{00000000-0008-0000-0200-000042010000}"/>
            </a:ext>
          </a:extLst>
        </xdr:cNvPr>
        <xdr:cNvSpPr txBox="1"/>
      </xdr:nvSpPr>
      <xdr:spPr>
        <a:xfrm>
          <a:off x="1816744" y="1434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89825</xdr:rowOff>
    </xdr:from>
    <xdr:ext cx="405111" cy="259045"/>
    <xdr:sp macro="" textlink="">
      <xdr:nvSpPr>
        <xdr:cNvPr id="323" name="n_4mainValue【福祉施設】&#10;有形固定資産減価償却率">
          <a:extLst>
            <a:ext uri="{FF2B5EF4-FFF2-40B4-BE49-F238E27FC236}">
              <a16:creationId xmlns:a16="http://schemas.microsoft.com/office/drawing/2014/main" id="{00000000-0008-0000-0200-000043010000}"/>
            </a:ext>
          </a:extLst>
        </xdr:cNvPr>
        <xdr:cNvSpPr txBox="1"/>
      </xdr:nvSpPr>
      <xdr:spPr>
        <a:xfrm>
          <a:off x="927744" y="1432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00000000-0008-0000-0200-000044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00000000-0008-0000-0200-000045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00000000-0008-0000-0200-000046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200-000047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200-000048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00000000-0008-0000-0200-000049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00000000-0008-0000-0200-00004A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00000000-0008-0000-0200-00004B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00000000-0008-0000-0200-00004C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00000000-0008-0000-0200-00004D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4" name="直線コネクタ 333">
          <a:extLst>
            <a:ext uri="{FF2B5EF4-FFF2-40B4-BE49-F238E27FC236}">
              <a16:creationId xmlns:a16="http://schemas.microsoft.com/office/drawing/2014/main" id="{00000000-0008-0000-0200-00004E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5" name="テキスト ボックス 334">
          <a:extLst>
            <a:ext uri="{FF2B5EF4-FFF2-40B4-BE49-F238E27FC236}">
              <a16:creationId xmlns:a16="http://schemas.microsoft.com/office/drawing/2014/main" id="{00000000-0008-0000-0200-00004F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6" name="直線コネクタ 335">
          <a:extLst>
            <a:ext uri="{FF2B5EF4-FFF2-40B4-BE49-F238E27FC236}">
              <a16:creationId xmlns:a16="http://schemas.microsoft.com/office/drawing/2014/main" id="{00000000-0008-0000-0200-000050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7" name="テキスト ボックス 336">
          <a:extLst>
            <a:ext uri="{FF2B5EF4-FFF2-40B4-BE49-F238E27FC236}">
              <a16:creationId xmlns:a16="http://schemas.microsoft.com/office/drawing/2014/main" id="{00000000-0008-0000-0200-000051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8" name="直線コネクタ 337">
          <a:extLst>
            <a:ext uri="{FF2B5EF4-FFF2-40B4-BE49-F238E27FC236}">
              <a16:creationId xmlns:a16="http://schemas.microsoft.com/office/drawing/2014/main" id="{00000000-0008-0000-0200-000052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9" name="テキスト ボックス 338">
          <a:extLst>
            <a:ext uri="{FF2B5EF4-FFF2-40B4-BE49-F238E27FC236}">
              <a16:creationId xmlns:a16="http://schemas.microsoft.com/office/drawing/2014/main" id="{00000000-0008-0000-0200-000053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0" name="直線コネクタ 339">
          <a:extLst>
            <a:ext uri="{FF2B5EF4-FFF2-40B4-BE49-F238E27FC236}">
              <a16:creationId xmlns:a16="http://schemas.microsoft.com/office/drawing/2014/main" id="{00000000-0008-0000-0200-000054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1" name="テキスト ボックス 340">
          <a:extLst>
            <a:ext uri="{FF2B5EF4-FFF2-40B4-BE49-F238E27FC236}">
              <a16:creationId xmlns:a16="http://schemas.microsoft.com/office/drawing/2014/main" id="{00000000-0008-0000-0200-000055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0000000-0008-0000-0200-000056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00000000-0008-0000-0200-000057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00000000-0008-0000-0200-000058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74676</xdr:rowOff>
    </xdr:from>
    <xdr:to>
      <xdr:col>54</xdr:col>
      <xdr:colOff>189865</xdr:colOff>
      <xdr:row>86</xdr:row>
      <xdr:rowOff>33528</xdr:rowOff>
    </xdr:to>
    <xdr:cxnSp macro="">
      <xdr:nvCxnSpPr>
        <xdr:cNvPr id="345" name="直線コネクタ 344">
          <a:extLst>
            <a:ext uri="{FF2B5EF4-FFF2-40B4-BE49-F238E27FC236}">
              <a16:creationId xmlns:a16="http://schemas.microsoft.com/office/drawing/2014/main" id="{00000000-0008-0000-0200-000059010000}"/>
            </a:ext>
          </a:extLst>
        </xdr:cNvPr>
        <xdr:cNvCxnSpPr/>
      </xdr:nvCxnSpPr>
      <xdr:spPr>
        <a:xfrm flipV="1">
          <a:off x="10476865" y="13447776"/>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346" name="【福祉施設】&#10;一人当たり面積最小値テキスト">
          <a:extLst>
            <a:ext uri="{FF2B5EF4-FFF2-40B4-BE49-F238E27FC236}">
              <a16:creationId xmlns:a16="http://schemas.microsoft.com/office/drawing/2014/main" id="{00000000-0008-0000-0200-00005A010000}"/>
            </a:ext>
          </a:extLst>
        </xdr:cNvPr>
        <xdr:cNvSpPr txBox="1"/>
      </xdr:nvSpPr>
      <xdr:spPr>
        <a:xfrm>
          <a:off x="10515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347" name="直線コネクタ 346">
          <a:extLst>
            <a:ext uri="{FF2B5EF4-FFF2-40B4-BE49-F238E27FC236}">
              <a16:creationId xmlns:a16="http://schemas.microsoft.com/office/drawing/2014/main" id="{00000000-0008-0000-0200-00005B010000}"/>
            </a:ext>
          </a:extLst>
        </xdr:cNvPr>
        <xdr:cNvCxnSpPr/>
      </xdr:nvCxnSpPr>
      <xdr:spPr>
        <a:xfrm>
          <a:off x="10388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21353</xdr:rowOff>
    </xdr:from>
    <xdr:ext cx="469744" cy="259045"/>
    <xdr:sp macro="" textlink="">
      <xdr:nvSpPr>
        <xdr:cNvPr id="348" name="【福祉施設】&#10;一人当たり面積最大値テキスト">
          <a:extLst>
            <a:ext uri="{FF2B5EF4-FFF2-40B4-BE49-F238E27FC236}">
              <a16:creationId xmlns:a16="http://schemas.microsoft.com/office/drawing/2014/main" id="{00000000-0008-0000-0200-00005C010000}"/>
            </a:ext>
          </a:extLst>
        </xdr:cNvPr>
        <xdr:cNvSpPr txBox="1"/>
      </xdr:nvSpPr>
      <xdr:spPr>
        <a:xfrm>
          <a:off x="10515600" y="1322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74676</xdr:rowOff>
    </xdr:from>
    <xdr:to>
      <xdr:col>55</xdr:col>
      <xdr:colOff>88900</xdr:colOff>
      <xdr:row>78</xdr:row>
      <xdr:rowOff>74676</xdr:rowOff>
    </xdr:to>
    <xdr:cxnSp macro="">
      <xdr:nvCxnSpPr>
        <xdr:cNvPr id="349" name="直線コネクタ 348">
          <a:extLst>
            <a:ext uri="{FF2B5EF4-FFF2-40B4-BE49-F238E27FC236}">
              <a16:creationId xmlns:a16="http://schemas.microsoft.com/office/drawing/2014/main" id="{00000000-0008-0000-0200-00005D010000}"/>
            </a:ext>
          </a:extLst>
        </xdr:cNvPr>
        <xdr:cNvCxnSpPr/>
      </xdr:nvCxnSpPr>
      <xdr:spPr>
        <a:xfrm>
          <a:off x="10388600" y="1344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82314</xdr:rowOff>
    </xdr:from>
    <xdr:ext cx="469744" cy="259045"/>
    <xdr:sp macro="" textlink="">
      <xdr:nvSpPr>
        <xdr:cNvPr id="350" name="【福祉施設】&#10;一人当たり面積平均値テキスト">
          <a:extLst>
            <a:ext uri="{FF2B5EF4-FFF2-40B4-BE49-F238E27FC236}">
              <a16:creationId xmlns:a16="http://schemas.microsoft.com/office/drawing/2014/main" id="{00000000-0008-0000-0200-00005E010000}"/>
            </a:ext>
          </a:extLst>
        </xdr:cNvPr>
        <xdr:cNvSpPr txBox="1"/>
      </xdr:nvSpPr>
      <xdr:spPr>
        <a:xfrm>
          <a:off x="10515600" y="143126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103887</xdr:rowOff>
    </xdr:from>
    <xdr:to>
      <xdr:col>55</xdr:col>
      <xdr:colOff>50800</xdr:colOff>
      <xdr:row>84</xdr:row>
      <xdr:rowOff>34037</xdr:rowOff>
    </xdr:to>
    <xdr:sp macro="" textlink="">
      <xdr:nvSpPr>
        <xdr:cNvPr id="351" name="フローチャート: 判断 350">
          <a:extLst>
            <a:ext uri="{FF2B5EF4-FFF2-40B4-BE49-F238E27FC236}">
              <a16:creationId xmlns:a16="http://schemas.microsoft.com/office/drawing/2014/main" id="{00000000-0008-0000-0200-00005F010000}"/>
            </a:ext>
          </a:extLst>
        </xdr:cNvPr>
        <xdr:cNvSpPr/>
      </xdr:nvSpPr>
      <xdr:spPr>
        <a:xfrm>
          <a:off x="10426700" y="14334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90170</xdr:rowOff>
    </xdr:from>
    <xdr:to>
      <xdr:col>50</xdr:col>
      <xdr:colOff>165100</xdr:colOff>
      <xdr:row>84</xdr:row>
      <xdr:rowOff>20320</xdr:rowOff>
    </xdr:to>
    <xdr:sp macro="" textlink="">
      <xdr:nvSpPr>
        <xdr:cNvPr id="352" name="フローチャート: 判断 351">
          <a:extLst>
            <a:ext uri="{FF2B5EF4-FFF2-40B4-BE49-F238E27FC236}">
              <a16:creationId xmlns:a16="http://schemas.microsoft.com/office/drawing/2014/main" id="{00000000-0008-0000-0200-000060010000}"/>
            </a:ext>
          </a:extLst>
        </xdr:cNvPr>
        <xdr:cNvSpPr/>
      </xdr:nvSpPr>
      <xdr:spPr>
        <a:xfrm>
          <a:off x="9588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85598</xdr:rowOff>
    </xdr:from>
    <xdr:to>
      <xdr:col>46</xdr:col>
      <xdr:colOff>38100</xdr:colOff>
      <xdr:row>84</xdr:row>
      <xdr:rowOff>15748</xdr:rowOff>
    </xdr:to>
    <xdr:sp macro="" textlink="">
      <xdr:nvSpPr>
        <xdr:cNvPr id="353" name="フローチャート: 判断 352">
          <a:extLst>
            <a:ext uri="{FF2B5EF4-FFF2-40B4-BE49-F238E27FC236}">
              <a16:creationId xmlns:a16="http://schemas.microsoft.com/office/drawing/2014/main" id="{00000000-0008-0000-0200-000061010000}"/>
            </a:ext>
          </a:extLst>
        </xdr:cNvPr>
        <xdr:cNvSpPr/>
      </xdr:nvSpPr>
      <xdr:spPr>
        <a:xfrm>
          <a:off x="86995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62737</xdr:rowOff>
    </xdr:from>
    <xdr:to>
      <xdr:col>41</xdr:col>
      <xdr:colOff>101600</xdr:colOff>
      <xdr:row>83</xdr:row>
      <xdr:rowOff>164337</xdr:rowOff>
    </xdr:to>
    <xdr:sp macro="" textlink="">
      <xdr:nvSpPr>
        <xdr:cNvPr id="354" name="フローチャート: 判断 353">
          <a:extLst>
            <a:ext uri="{FF2B5EF4-FFF2-40B4-BE49-F238E27FC236}">
              <a16:creationId xmlns:a16="http://schemas.microsoft.com/office/drawing/2014/main" id="{00000000-0008-0000-0200-000062010000}"/>
            </a:ext>
          </a:extLst>
        </xdr:cNvPr>
        <xdr:cNvSpPr/>
      </xdr:nvSpPr>
      <xdr:spPr>
        <a:xfrm>
          <a:off x="7810500" y="1429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49022</xdr:rowOff>
    </xdr:from>
    <xdr:to>
      <xdr:col>36</xdr:col>
      <xdr:colOff>165100</xdr:colOff>
      <xdr:row>83</xdr:row>
      <xdr:rowOff>150622</xdr:rowOff>
    </xdr:to>
    <xdr:sp macro="" textlink="">
      <xdr:nvSpPr>
        <xdr:cNvPr id="355" name="フローチャート: 判断 354">
          <a:extLst>
            <a:ext uri="{FF2B5EF4-FFF2-40B4-BE49-F238E27FC236}">
              <a16:creationId xmlns:a16="http://schemas.microsoft.com/office/drawing/2014/main" id="{00000000-0008-0000-0200-000063010000}"/>
            </a:ext>
          </a:extLst>
        </xdr:cNvPr>
        <xdr:cNvSpPr/>
      </xdr:nvSpPr>
      <xdr:spPr>
        <a:xfrm>
          <a:off x="6921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200-000064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200-000065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200-000066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200-000067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200-000068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5587</xdr:rowOff>
    </xdr:from>
    <xdr:to>
      <xdr:col>55</xdr:col>
      <xdr:colOff>50800</xdr:colOff>
      <xdr:row>82</xdr:row>
      <xdr:rowOff>107187</xdr:rowOff>
    </xdr:to>
    <xdr:sp macro="" textlink="">
      <xdr:nvSpPr>
        <xdr:cNvPr id="361" name="楕円 360">
          <a:extLst>
            <a:ext uri="{FF2B5EF4-FFF2-40B4-BE49-F238E27FC236}">
              <a16:creationId xmlns:a16="http://schemas.microsoft.com/office/drawing/2014/main" id="{00000000-0008-0000-0200-000069010000}"/>
            </a:ext>
          </a:extLst>
        </xdr:cNvPr>
        <xdr:cNvSpPr/>
      </xdr:nvSpPr>
      <xdr:spPr>
        <a:xfrm>
          <a:off x="10426700" y="1406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28464</xdr:rowOff>
    </xdr:from>
    <xdr:ext cx="469744" cy="259045"/>
    <xdr:sp macro="" textlink="">
      <xdr:nvSpPr>
        <xdr:cNvPr id="362" name="【福祉施設】&#10;一人当たり面積該当値テキスト">
          <a:extLst>
            <a:ext uri="{FF2B5EF4-FFF2-40B4-BE49-F238E27FC236}">
              <a16:creationId xmlns:a16="http://schemas.microsoft.com/office/drawing/2014/main" id="{00000000-0008-0000-0200-00006A010000}"/>
            </a:ext>
          </a:extLst>
        </xdr:cNvPr>
        <xdr:cNvSpPr txBox="1"/>
      </xdr:nvSpPr>
      <xdr:spPr>
        <a:xfrm>
          <a:off x="10515600" y="13915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14732</xdr:rowOff>
    </xdr:from>
    <xdr:to>
      <xdr:col>50</xdr:col>
      <xdr:colOff>165100</xdr:colOff>
      <xdr:row>82</xdr:row>
      <xdr:rowOff>116332</xdr:rowOff>
    </xdr:to>
    <xdr:sp macro="" textlink="">
      <xdr:nvSpPr>
        <xdr:cNvPr id="363" name="楕円 362">
          <a:extLst>
            <a:ext uri="{FF2B5EF4-FFF2-40B4-BE49-F238E27FC236}">
              <a16:creationId xmlns:a16="http://schemas.microsoft.com/office/drawing/2014/main" id="{00000000-0008-0000-0200-00006B010000}"/>
            </a:ext>
          </a:extLst>
        </xdr:cNvPr>
        <xdr:cNvSpPr/>
      </xdr:nvSpPr>
      <xdr:spPr>
        <a:xfrm>
          <a:off x="9588500" y="1407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56387</xdr:rowOff>
    </xdr:from>
    <xdr:to>
      <xdr:col>55</xdr:col>
      <xdr:colOff>0</xdr:colOff>
      <xdr:row>82</xdr:row>
      <xdr:rowOff>65532</xdr:rowOff>
    </xdr:to>
    <xdr:cxnSp macro="">
      <xdr:nvCxnSpPr>
        <xdr:cNvPr id="364" name="直線コネクタ 363">
          <a:extLst>
            <a:ext uri="{FF2B5EF4-FFF2-40B4-BE49-F238E27FC236}">
              <a16:creationId xmlns:a16="http://schemas.microsoft.com/office/drawing/2014/main" id="{00000000-0008-0000-0200-00006C010000}"/>
            </a:ext>
          </a:extLst>
        </xdr:cNvPr>
        <xdr:cNvCxnSpPr/>
      </xdr:nvCxnSpPr>
      <xdr:spPr>
        <a:xfrm flipV="1">
          <a:off x="9639300" y="14115287"/>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1015</xdr:rowOff>
    </xdr:from>
    <xdr:to>
      <xdr:col>46</xdr:col>
      <xdr:colOff>38100</xdr:colOff>
      <xdr:row>82</xdr:row>
      <xdr:rowOff>102615</xdr:rowOff>
    </xdr:to>
    <xdr:sp macro="" textlink="">
      <xdr:nvSpPr>
        <xdr:cNvPr id="365" name="楕円 364">
          <a:extLst>
            <a:ext uri="{FF2B5EF4-FFF2-40B4-BE49-F238E27FC236}">
              <a16:creationId xmlns:a16="http://schemas.microsoft.com/office/drawing/2014/main" id="{00000000-0008-0000-0200-00006D010000}"/>
            </a:ext>
          </a:extLst>
        </xdr:cNvPr>
        <xdr:cNvSpPr/>
      </xdr:nvSpPr>
      <xdr:spPr>
        <a:xfrm>
          <a:off x="8699500" y="1405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51815</xdr:rowOff>
    </xdr:from>
    <xdr:to>
      <xdr:col>50</xdr:col>
      <xdr:colOff>114300</xdr:colOff>
      <xdr:row>82</xdr:row>
      <xdr:rowOff>65532</xdr:rowOff>
    </xdr:to>
    <xdr:cxnSp macro="">
      <xdr:nvCxnSpPr>
        <xdr:cNvPr id="366" name="直線コネクタ 365">
          <a:extLst>
            <a:ext uri="{FF2B5EF4-FFF2-40B4-BE49-F238E27FC236}">
              <a16:creationId xmlns:a16="http://schemas.microsoft.com/office/drawing/2014/main" id="{00000000-0008-0000-0200-00006E010000}"/>
            </a:ext>
          </a:extLst>
        </xdr:cNvPr>
        <xdr:cNvCxnSpPr/>
      </xdr:nvCxnSpPr>
      <xdr:spPr>
        <a:xfrm>
          <a:off x="8750300" y="14110715"/>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74168</xdr:rowOff>
    </xdr:from>
    <xdr:to>
      <xdr:col>41</xdr:col>
      <xdr:colOff>101600</xdr:colOff>
      <xdr:row>83</xdr:row>
      <xdr:rowOff>4318</xdr:rowOff>
    </xdr:to>
    <xdr:sp macro="" textlink="">
      <xdr:nvSpPr>
        <xdr:cNvPr id="367" name="楕円 366">
          <a:extLst>
            <a:ext uri="{FF2B5EF4-FFF2-40B4-BE49-F238E27FC236}">
              <a16:creationId xmlns:a16="http://schemas.microsoft.com/office/drawing/2014/main" id="{00000000-0008-0000-0200-00006F010000}"/>
            </a:ext>
          </a:extLst>
        </xdr:cNvPr>
        <xdr:cNvSpPr/>
      </xdr:nvSpPr>
      <xdr:spPr>
        <a:xfrm>
          <a:off x="7810500" y="1413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51815</xdr:rowOff>
    </xdr:from>
    <xdr:to>
      <xdr:col>45</xdr:col>
      <xdr:colOff>177800</xdr:colOff>
      <xdr:row>82</xdr:row>
      <xdr:rowOff>124968</xdr:rowOff>
    </xdr:to>
    <xdr:cxnSp macro="">
      <xdr:nvCxnSpPr>
        <xdr:cNvPr id="368" name="直線コネクタ 367">
          <a:extLst>
            <a:ext uri="{FF2B5EF4-FFF2-40B4-BE49-F238E27FC236}">
              <a16:creationId xmlns:a16="http://schemas.microsoft.com/office/drawing/2014/main" id="{00000000-0008-0000-0200-000070010000}"/>
            </a:ext>
          </a:extLst>
        </xdr:cNvPr>
        <xdr:cNvCxnSpPr/>
      </xdr:nvCxnSpPr>
      <xdr:spPr>
        <a:xfrm flipV="1">
          <a:off x="7861300" y="14110715"/>
          <a:ext cx="889000" cy="7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78739</xdr:rowOff>
    </xdr:from>
    <xdr:to>
      <xdr:col>36</xdr:col>
      <xdr:colOff>165100</xdr:colOff>
      <xdr:row>83</xdr:row>
      <xdr:rowOff>8889</xdr:rowOff>
    </xdr:to>
    <xdr:sp macro="" textlink="">
      <xdr:nvSpPr>
        <xdr:cNvPr id="369" name="楕円 368">
          <a:extLst>
            <a:ext uri="{FF2B5EF4-FFF2-40B4-BE49-F238E27FC236}">
              <a16:creationId xmlns:a16="http://schemas.microsoft.com/office/drawing/2014/main" id="{00000000-0008-0000-0200-000071010000}"/>
            </a:ext>
          </a:extLst>
        </xdr:cNvPr>
        <xdr:cNvSpPr/>
      </xdr:nvSpPr>
      <xdr:spPr>
        <a:xfrm>
          <a:off x="69215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124968</xdr:rowOff>
    </xdr:from>
    <xdr:to>
      <xdr:col>41</xdr:col>
      <xdr:colOff>50800</xdr:colOff>
      <xdr:row>82</xdr:row>
      <xdr:rowOff>129539</xdr:rowOff>
    </xdr:to>
    <xdr:cxnSp macro="">
      <xdr:nvCxnSpPr>
        <xdr:cNvPr id="370" name="直線コネクタ 369">
          <a:extLst>
            <a:ext uri="{FF2B5EF4-FFF2-40B4-BE49-F238E27FC236}">
              <a16:creationId xmlns:a16="http://schemas.microsoft.com/office/drawing/2014/main" id="{00000000-0008-0000-0200-000072010000}"/>
            </a:ext>
          </a:extLst>
        </xdr:cNvPr>
        <xdr:cNvCxnSpPr/>
      </xdr:nvCxnSpPr>
      <xdr:spPr>
        <a:xfrm flipV="1">
          <a:off x="6972300" y="14183868"/>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11447</xdr:rowOff>
    </xdr:from>
    <xdr:ext cx="469744" cy="259045"/>
    <xdr:sp macro="" textlink="">
      <xdr:nvSpPr>
        <xdr:cNvPr id="371" name="n_1aveValue【福祉施設】&#10;一人当たり面積">
          <a:extLst>
            <a:ext uri="{FF2B5EF4-FFF2-40B4-BE49-F238E27FC236}">
              <a16:creationId xmlns:a16="http://schemas.microsoft.com/office/drawing/2014/main" id="{00000000-0008-0000-0200-000073010000}"/>
            </a:ext>
          </a:extLst>
        </xdr:cNvPr>
        <xdr:cNvSpPr txBox="1"/>
      </xdr:nvSpPr>
      <xdr:spPr>
        <a:xfrm>
          <a:off x="93917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6875</xdr:rowOff>
    </xdr:from>
    <xdr:ext cx="469744" cy="259045"/>
    <xdr:sp macro="" textlink="">
      <xdr:nvSpPr>
        <xdr:cNvPr id="372" name="n_2aveValue【福祉施設】&#10;一人当たり面積">
          <a:extLst>
            <a:ext uri="{FF2B5EF4-FFF2-40B4-BE49-F238E27FC236}">
              <a16:creationId xmlns:a16="http://schemas.microsoft.com/office/drawing/2014/main" id="{00000000-0008-0000-0200-000074010000}"/>
            </a:ext>
          </a:extLst>
        </xdr:cNvPr>
        <xdr:cNvSpPr txBox="1"/>
      </xdr:nvSpPr>
      <xdr:spPr>
        <a:xfrm>
          <a:off x="8515427" y="1440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155464</xdr:rowOff>
    </xdr:from>
    <xdr:ext cx="469744" cy="259045"/>
    <xdr:sp macro="" textlink="">
      <xdr:nvSpPr>
        <xdr:cNvPr id="373" name="n_3aveValue【福祉施設】&#10;一人当たり面積">
          <a:extLst>
            <a:ext uri="{FF2B5EF4-FFF2-40B4-BE49-F238E27FC236}">
              <a16:creationId xmlns:a16="http://schemas.microsoft.com/office/drawing/2014/main" id="{00000000-0008-0000-0200-000075010000}"/>
            </a:ext>
          </a:extLst>
        </xdr:cNvPr>
        <xdr:cNvSpPr txBox="1"/>
      </xdr:nvSpPr>
      <xdr:spPr>
        <a:xfrm>
          <a:off x="7626427" y="1438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141749</xdr:rowOff>
    </xdr:from>
    <xdr:ext cx="469744" cy="259045"/>
    <xdr:sp macro="" textlink="">
      <xdr:nvSpPr>
        <xdr:cNvPr id="374" name="n_4aveValue【福祉施設】&#10;一人当たり面積">
          <a:extLst>
            <a:ext uri="{FF2B5EF4-FFF2-40B4-BE49-F238E27FC236}">
              <a16:creationId xmlns:a16="http://schemas.microsoft.com/office/drawing/2014/main" id="{00000000-0008-0000-0200-000076010000}"/>
            </a:ext>
          </a:extLst>
        </xdr:cNvPr>
        <xdr:cNvSpPr txBox="1"/>
      </xdr:nvSpPr>
      <xdr:spPr>
        <a:xfrm>
          <a:off x="6737427" y="1437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132859</xdr:rowOff>
    </xdr:from>
    <xdr:ext cx="469744" cy="259045"/>
    <xdr:sp macro="" textlink="">
      <xdr:nvSpPr>
        <xdr:cNvPr id="375" name="n_1mainValue【福祉施設】&#10;一人当たり面積">
          <a:extLst>
            <a:ext uri="{FF2B5EF4-FFF2-40B4-BE49-F238E27FC236}">
              <a16:creationId xmlns:a16="http://schemas.microsoft.com/office/drawing/2014/main" id="{00000000-0008-0000-0200-000077010000}"/>
            </a:ext>
          </a:extLst>
        </xdr:cNvPr>
        <xdr:cNvSpPr txBox="1"/>
      </xdr:nvSpPr>
      <xdr:spPr>
        <a:xfrm>
          <a:off x="9391727" y="1384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119142</xdr:rowOff>
    </xdr:from>
    <xdr:ext cx="469744" cy="259045"/>
    <xdr:sp macro="" textlink="">
      <xdr:nvSpPr>
        <xdr:cNvPr id="376" name="n_2mainValue【福祉施設】&#10;一人当たり面積">
          <a:extLst>
            <a:ext uri="{FF2B5EF4-FFF2-40B4-BE49-F238E27FC236}">
              <a16:creationId xmlns:a16="http://schemas.microsoft.com/office/drawing/2014/main" id="{00000000-0008-0000-0200-000078010000}"/>
            </a:ext>
          </a:extLst>
        </xdr:cNvPr>
        <xdr:cNvSpPr txBox="1"/>
      </xdr:nvSpPr>
      <xdr:spPr>
        <a:xfrm>
          <a:off x="8515427" y="13835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20845</xdr:rowOff>
    </xdr:from>
    <xdr:ext cx="469744" cy="259045"/>
    <xdr:sp macro="" textlink="">
      <xdr:nvSpPr>
        <xdr:cNvPr id="377" name="n_3mainValue【福祉施設】&#10;一人当たり面積">
          <a:extLst>
            <a:ext uri="{FF2B5EF4-FFF2-40B4-BE49-F238E27FC236}">
              <a16:creationId xmlns:a16="http://schemas.microsoft.com/office/drawing/2014/main" id="{00000000-0008-0000-0200-000079010000}"/>
            </a:ext>
          </a:extLst>
        </xdr:cNvPr>
        <xdr:cNvSpPr txBox="1"/>
      </xdr:nvSpPr>
      <xdr:spPr>
        <a:xfrm>
          <a:off x="7626427" y="1390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25416</xdr:rowOff>
    </xdr:from>
    <xdr:ext cx="469744" cy="259045"/>
    <xdr:sp macro="" textlink="">
      <xdr:nvSpPr>
        <xdr:cNvPr id="378" name="n_4mainValue【福祉施設】&#10;一人当たり面積">
          <a:extLst>
            <a:ext uri="{FF2B5EF4-FFF2-40B4-BE49-F238E27FC236}">
              <a16:creationId xmlns:a16="http://schemas.microsoft.com/office/drawing/2014/main" id="{00000000-0008-0000-0200-00007A010000}"/>
            </a:ext>
          </a:extLst>
        </xdr:cNvPr>
        <xdr:cNvSpPr txBox="1"/>
      </xdr:nvSpPr>
      <xdr:spPr>
        <a:xfrm>
          <a:off x="6737427" y="1391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0000000-0008-0000-0200-00007B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0000000-0008-0000-0200-00007C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0000000-0008-0000-0200-00007D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200-00007E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200-00007F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200-000080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200-000081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0000000-0008-0000-0200-000082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00000000-0008-0000-0200-000083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00000000-0008-0000-0200-000084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00000000-0008-0000-0200-000085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00000000-0008-0000-0200-000086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00000000-0008-0000-0200-000087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00000000-0008-0000-0200-000088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00000000-0008-0000-0200-000089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00000000-0008-0000-0200-00008A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00000000-0008-0000-0200-00008B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00000000-0008-0000-0200-00008C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00000000-0008-0000-0200-00008D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00000000-0008-0000-0200-00008E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00000000-0008-0000-0200-00008F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00000000-0008-0000-0200-000090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00000000-0008-0000-0200-000091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00000000-0008-0000-0200-000092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00000000-0008-0000-0200-000093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27214</xdr:rowOff>
    </xdr:from>
    <xdr:to>
      <xdr:col>24</xdr:col>
      <xdr:colOff>62865</xdr:colOff>
      <xdr:row>109</xdr:row>
      <xdr:rowOff>35379</xdr:rowOff>
    </xdr:to>
    <xdr:cxnSp macro="">
      <xdr:nvCxnSpPr>
        <xdr:cNvPr id="404" name="直線コネクタ 403">
          <a:extLst>
            <a:ext uri="{FF2B5EF4-FFF2-40B4-BE49-F238E27FC236}">
              <a16:creationId xmlns:a16="http://schemas.microsoft.com/office/drawing/2014/main" id="{00000000-0008-0000-0200-000094010000}"/>
            </a:ext>
          </a:extLst>
        </xdr:cNvPr>
        <xdr:cNvCxnSpPr/>
      </xdr:nvCxnSpPr>
      <xdr:spPr>
        <a:xfrm flipV="1">
          <a:off x="4634865" y="17172214"/>
          <a:ext cx="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5" name="【市民会館】&#10;有形固定資産減価償却率最小値テキスト">
          <a:extLst>
            <a:ext uri="{FF2B5EF4-FFF2-40B4-BE49-F238E27FC236}">
              <a16:creationId xmlns:a16="http://schemas.microsoft.com/office/drawing/2014/main" id="{00000000-0008-0000-0200-000095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6" name="直線コネクタ 405">
          <a:extLst>
            <a:ext uri="{FF2B5EF4-FFF2-40B4-BE49-F238E27FC236}">
              <a16:creationId xmlns:a16="http://schemas.microsoft.com/office/drawing/2014/main" id="{00000000-0008-0000-0200-000096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145341</xdr:rowOff>
    </xdr:from>
    <xdr:ext cx="340478" cy="259045"/>
    <xdr:sp macro="" textlink="">
      <xdr:nvSpPr>
        <xdr:cNvPr id="407" name="【市民会館】&#10;有形固定資産減価償却率最大値テキスト">
          <a:extLst>
            <a:ext uri="{FF2B5EF4-FFF2-40B4-BE49-F238E27FC236}">
              <a16:creationId xmlns:a16="http://schemas.microsoft.com/office/drawing/2014/main" id="{00000000-0008-0000-0200-000097010000}"/>
            </a:ext>
          </a:extLst>
        </xdr:cNvPr>
        <xdr:cNvSpPr txBox="1"/>
      </xdr:nvSpPr>
      <xdr:spPr>
        <a:xfrm>
          <a:off x="4673600" y="169474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27214</xdr:rowOff>
    </xdr:from>
    <xdr:to>
      <xdr:col>24</xdr:col>
      <xdr:colOff>152400</xdr:colOff>
      <xdr:row>100</xdr:row>
      <xdr:rowOff>27214</xdr:rowOff>
    </xdr:to>
    <xdr:cxnSp macro="">
      <xdr:nvCxnSpPr>
        <xdr:cNvPr id="408" name="直線コネクタ 407">
          <a:extLst>
            <a:ext uri="{FF2B5EF4-FFF2-40B4-BE49-F238E27FC236}">
              <a16:creationId xmlns:a16="http://schemas.microsoft.com/office/drawing/2014/main" id="{00000000-0008-0000-0200-000098010000}"/>
            </a:ext>
          </a:extLst>
        </xdr:cNvPr>
        <xdr:cNvCxnSpPr/>
      </xdr:nvCxnSpPr>
      <xdr:spPr>
        <a:xfrm>
          <a:off x="4546600" y="1717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83838</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00000000-0008-0000-0200-000099010000}"/>
            </a:ext>
          </a:extLst>
        </xdr:cNvPr>
        <xdr:cNvSpPr txBox="1"/>
      </xdr:nvSpPr>
      <xdr:spPr>
        <a:xfrm>
          <a:off x="4673600" y="17914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105411</xdr:rowOff>
    </xdr:from>
    <xdr:to>
      <xdr:col>24</xdr:col>
      <xdr:colOff>114300</xdr:colOff>
      <xdr:row>105</xdr:row>
      <xdr:rowOff>35561</xdr:rowOff>
    </xdr:to>
    <xdr:sp macro="" textlink="">
      <xdr:nvSpPr>
        <xdr:cNvPr id="410" name="フローチャート: 判断 409">
          <a:extLst>
            <a:ext uri="{FF2B5EF4-FFF2-40B4-BE49-F238E27FC236}">
              <a16:creationId xmlns:a16="http://schemas.microsoft.com/office/drawing/2014/main" id="{00000000-0008-0000-0200-00009A010000}"/>
            </a:ext>
          </a:extLst>
        </xdr:cNvPr>
        <xdr:cNvSpPr/>
      </xdr:nvSpPr>
      <xdr:spPr>
        <a:xfrm>
          <a:off x="45847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76019</xdr:rowOff>
    </xdr:from>
    <xdr:to>
      <xdr:col>20</xdr:col>
      <xdr:colOff>38100</xdr:colOff>
      <xdr:row>105</xdr:row>
      <xdr:rowOff>6169</xdr:rowOff>
    </xdr:to>
    <xdr:sp macro="" textlink="">
      <xdr:nvSpPr>
        <xdr:cNvPr id="411" name="フローチャート: 判断 410">
          <a:extLst>
            <a:ext uri="{FF2B5EF4-FFF2-40B4-BE49-F238E27FC236}">
              <a16:creationId xmlns:a16="http://schemas.microsoft.com/office/drawing/2014/main" id="{00000000-0008-0000-0200-00009B010000}"/>
            </a:ext>
          </a:extLst>
        </xdr:cNvPr>
        <xdr:cNvSpPr/>
      </xdr:nvSpPr>
      <xdr:spPr>
        <a:xfrm>
          <a:off x="3746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56424</xdr:rowOff>
    </xdr:from>
    <xdr:to>
      <xdr:col>15</xdr:col>
      <xdr:colOff>101600</xdr:colOff>
      <xdr:row>104</xdr:row>
      <xdr:rowOff>158024</xdr:rowOff>
    </xdr:to>
    <xdr:sp macro="" textlink="">
      <xdr:nvSpPr>
        <xdr:cNvPr id="412" name="フローチャート: 判断 411">
          <a:extLst>
            <a:ext uri="{FF2B5EF4-FFF2-40B4-BE49-F238E27FC236}">
              <a16:creationId xmlns:a16="http://schemas.microsoft.com/office/drawing/2014/main" id="{00000000-0008-0000-0200-00009C010000}"/>
            </a:ext>
          </a:extLst>
        </xdr:cNvPr>
        <xdr:cNvSpPr/>
      </xdr:nvSpPr>
      <xdr:spPr>
        <a:xfrm>
          <a:off x="2857500" y="1788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69487</xdr:rowOff>
    </xdr:from>
    <xdr:to>
      <xdr:col>10</xdr:col>
      <xdr:colOff>165100</xdr:colOff>
      <xdr:row>104</xdr:row>
      <xdr:rowOff>171087</xdr:rowOff>
    </xdr:to>
    <xdr:sp macro="" textlink="">
      <xdr:nvSpPr>
        <xdr:cNvPr id="413" name="フローチャート: 判断 412">
          <a:extLst>
            <a:ext uri="{FF2B5EF4-FFF2-40B4-BE49-F238E27FC236}">
              <a16:creationId xmlns:a16="http://schemas.microsoft.com/office/drawing/2014/main" id="{00000000-0008-0000-0200-00009D010000}"/>
            </a:ext>
          </a:extLst>
        </xdr:cNvPr>
        <xdr:cNvSpPr/>
      </xdr:nvSpPr>
      <xdr:spPr>
        <a:xfrm>
          <a:off x="1968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49893</xdr:rowOff>
    </xdr:from>
    <xdr:to>
      <xdr:col>6</xdr:col>
      <xdr:colOff>38100</xdr:colOff>
      <xdr:row>104</xdr:row>
      <xdr:rowOff>151493</xdr:rowOff>
    </xdr:to>
    <xdr:sp macro="" textlink="">
      <xdr:nvSpPr>
        <xdr:cNvPr id="414" name="フローチャート: 判断 413">
          <a:extLst>
            <a:ext uri="{FF2B5EF4-FFF2-40B4-BE49-F238E27FC236}">
              <a16:creationId xmlns:a16="http://schemas.microsoft.com/office/drawing/2014/main" id="{00000000-0008-0000-0200-00009E010000}"/>
            </a:ext>
          </a:extLst>
        </xdr:cNvPr>
        <xdr:cNvSpPr/>
      </xdr:nvSpPr>
      <xdr:spPr>
        <a:xfrm>
          <a:off x="1079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200-00009F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200-0000A0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200-0000A1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200-0000A2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200-0000A3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13970</xdr:rowOff>
    </xdr:from>
    <xdr:to>
      <xdr:col>24</xdr:col>
      <xdr:colOff>114300</xdr:colOff>
      <xdr:row>103</xdr:row>
      <xdr:rowOff>115570</xdr:rowOff>
    </xdr:to>
    <xdr:sp macro="" textlink="">
      <xdr:nvSpPr>
        <xdr:cNvPr id="420" name="楕円 419">
          <a:extLst>
            <a:ext uri="{FF2B5EF4-FFF2-40B4-BE49-F238E27FC236}">
              <a16:creationId xmlns:a16="http://schemas.microsoft.com/office/drawing/2014/main" id="{00000000-0008-0000-0200-0000A4010000}"/>
            </a:ext>
          </a:extLst>
        </xdr:cNvPr>
        <xdr:cNvSpPr/>
      </xdr:nvSpPr>
      <xdr:spPr>
        <a:xfrm>
          <a:off x="4584700" y="1767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36847</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00000000-0008-0000-0200-0000A5010000}"/>
            </a:ext>
          </a:extLst>
        </xdr:cNvPr>
        <xdr:cNvSpPr txBox="1"/>
      </xdr:nvSpPr>
      <xdr:spPr>
        <a:xfrm>
          <a:off x="4673600" y="1752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149498</xdr:rowOff>
    </xdr:from>
    <xdr:to>
      <xdr:col>20</xdr:col>
      <xdr:colOff>38100</xdr:colOff>
      <xdr:row>103</xdr:row>
      <xdr:rowOff>79648</xdr:rowOff>
    </xdr:to>
    <xdr:sp macro="" textlink="">
      <xdr:nvSpPr>
        <xdr:cNvPr id="422" name="楕円 421">
          <a:extLst>
            <a:ext uri="{FF2B5EF4-FFF2-40B4-BE49-F238E27FC236}">
              <a16:creationId xmlns:a16="http://schemas.microsoft.com/office/drawing/2014/main" id="{00000000-0008-0000-0200-0000A6010000}"/>
            </a:ext>
          </a:extLst>
        </xdr:cNvPr>
        <xdr:cNvSpPr/>
      </xdr:nvSpPr>
      <xdr:spPr>
        <a:xfrm>
          <a:off x="3746500" y="1763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28848</xdr:rowOff>
    </xdr:from>
    <xdr:to>
      <xdr:col>24</xdr:col>
      <xdr:colOff>63500</xdr:colOff>
      <xdr:row>103</xdr:row>
      <xdr:rowOff>64770</xdr:rowOff>
    </xdr:to>
    <xdr:cxnSp macro="">
      <xdr:nvCxnSpPr>
        <xdr:cNvPr id="423" name="直線コネクタ 422">
          <a:extLst>
            <a:ext uri="{FF2B5EF4-FFF2-40B4-BE49-F238E27FC236}">
              <a16:creationId xmlns:a16="http://schemas.microsoft.com/office/drawing/2014/main" id="{00000000-0008-0000-0200-0000A7010000}"/>
            </a:ext>
          </a:extLst>
        </xdr:cNvPr>
        <xdr:cNvCxnSpPr/>
      </xdr:nvCxnSpPr>
      <xdr:spPr>
        <a:xfrm>
          <a:off x="3797300" y="17688198"/>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113574</xdr:rowOff>
    </xdr:from>
    <xdr:to>
      <xdr:col>15</xdr:col>
      <xdr:colOff>101600</xdr:colOff>
      <xdr:row>103</xdr:row>
      <xdr:rowOff>43724</xdr:rowOff>
    </xdr:to>
    <xdr:sp macro="" textlink="">
      <xdr:nvSpPr>
        <xdr:cNvPr id="424" name="楕円 423">
          <a:extLst>
            <a:ext uri="{FF2B5EF4-FFF2-40B4-BE49-F238E27FC236}">
              <a16:creationId xmlns:a16="http://schemas.microsoft.com/office/drawing/2014/main" id="{00000000-0008-0000-0200-0000A8010000}"/>
            </a:ext>
          </a:extLst>
        </xdr:cNvPr>
        <xdr:cNvSpPr/>
      </xdr:nvSpPr>
      <xdr:spPr>
        <a:xfrm>
          <a:off x="2857500" y="1760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164374</xdr:rowOff>
    </xdr:from>
    <xdr:to>
      <xdr:col>19</xdr:col>
      <xdr:colOff>177800</xdr:colOff>
      <xdr:row>103</xdr:row>
      <xdr:rowOff>28848</xdr:rowOff>
    </xdr:to>
    <xdr:cxnSp macro="">
      <xdr:nvCxnSpPr>
        <xdr:cNvPr id="425" name="直線コネクタ 424">
          <a:extLst>
            <a:ext uri="{FF2B5EF4-FFF2-40B4-BE49-F238E27FC236}">
              <a16:creationId xmlns:a16="http://schemas.microsoft.com/office/drawing/2014/main" id="{00000000-0008-0000-0200-0000A9010000}"/>
            </a:ext>
          </a:extLst>
        </xdr:cNvPr>
        <xdr:cNvCxnSpPr/>
      </xdr:nvCxnSpPr>
      <xdr:spPr>
        <a:xfrm>
          <a:off x="2908300" y="17652274"/>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77651</xdr:rowOff>
    </xdr:from>
    <xdr:to>
      <xdr:col>10</xdr:col>
      <xdr:colOff>165100</xdr:colOff>
      <xdr:row>103</xdr:row>
      <xdr:rowOff>7801</xdr:rowOff>
    </xdr:to>
    <xdr:sp macro="" textlink="">
      <xdr:nvSpPr>
        <xdr:cNvPr id="426" name="楕円 425">
          <a:extLst>
            <a:ext uri="{FF2B5EF4-FFF2-40B4-BE49-F238E27FC236}">
              <a16:creationId xmlns:a16="http://schemas.microsoft.com/office/drawing/2014/main" id="{00000000-0008-0000-0200-0000AA010000}"/>
            </a:ext>
          </a:extLst>
        </xdr:cNvPr>
        <xdr:cNvSpPr/>
      </xdr:nvSpPr>
      <xdr:spPr>
        <a:xfrm>
          <a:off x="1968500" y="1756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128451</xdr:rowOff>
    </xdr:from>
    <xdr:to>
      <xdr:col>15</xdr:col>
      <xdr:colOff>50800</xdr:colOff>
      <xdr:row>102</xdr:row>
      <xdr:rowOff>164374</xdr:rowOff>
    </xdr:to>
    <xdr:cxnSp macro="">
      <xdr:nvCxnSpPr>
        <xdr:cNvPr id="427" name="直線コネクタ 426">
          <a:extLst>
            <a:ext uri="{FF2B5EF4-FFF2-40B4-BE49-F238E27FC236}">
              <a16:creationId xmlns:a16="http://schemas.microsoft.com/office/drawing/2014/main" id="{00000000-0008-0000-0200-0000AB010000}"/>
            </a:ext>
          </a:extLst>
        </xdr:cNvPr>
        <xdr:cNvCxnSpPr/>
      </xdr:nvCxnSpPr>
      <xdr:spPr>
        <a:xfrm>
          <a:off x="2019300" y="1761635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43362</xdr:rowOff>
    </xdr:from>
    <xdr:to>
      <xdr:col>6</xdr:col>
      <xdr:colOff>38100</xdr:colOff>
      <xdr:row>102</xdr:row>
      <xdr:rowOff>144962</xdr:rowOff>
    </xdr:to>
    <xdr:sp macro="" textlink="">
      <xdr:nvSpPr>
        <xdr:cNvPr id="428" name="楕円 427">
          <a:extLst>
            <a:ext uri="{FF2B5EF4-FFF2-40B4-BE49-F238E27FC236}">
              <a16:creationId xmlns:a16="http://schemas.microsoft.com/office/drawing/2014/main" id="{00000000-0008-0000-0200-0000AC010000}"/>
            </a:ext>
          </a:extLst>
        </xdr:cNvPr>
        <xdr:cNvSpPr/>
      </xdr:nvSpPr>
      <xdr:spPr>
        <a:xfrm>
          <a:off x="1079500" y="1753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94162</xdr:rowOff>
    </xdr:from>
    <xdr:to>
      <xdr:col>10</xdr:col>
      <xdr:colOff>114300</xdr:colOff>
      <xdr:row>102</xdr:row>
      <xdr:rowOff>128451</xdr:rowOff>
    </xdr:to>
    <xdr:cxnSp macro="">
      <xdr:nvCxnSpPr>
        <xdr:cNvPr id="429" name="直線コネクタ 428">
          <a:extLst>
            <a:ext uri="{FF2B5EF4-FFF2-40B4-BE49-F238E27FC236}">
              <a16:creationId xmlns:a16="http://schemas.microsoft.com/office/drawing/2014/main" id="{00000000-0008-0000-0200-0000AD010000}"/>
            </a:ext>
          </a:extLst>
        </xdr:cNvPr>
        <xdr:cNvCxnSpPr/>
      </xdr:nvCxnSpPr>
      <xdr:spPr>
        <a:xfrm>
          <a:off x="1130300" y="1758206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168746</xdr:rowOff>
    </xdr:from>
    <xdr:ext cx="405111" cy="259045"/>
    <xdr:sp macro="" textlink="">
      <xdr:nvSpPr>
        <xdr:cNvPr id="430" name="n_1aveValue【市民会館】&#10;有形固定資産減価償却率">
          <a:extLst>
            <a:ext uri="{FF2B5EF4-FFF2-40B4-BE49-F238E27FC236}">
              <a16:creationId xmlns:a16="http://schemas.microsoft.com/office/drawing/2014/main" id="{00000000-0008-0000-0200-0000AE010000}"/>
            </a:ext>
          </a:extLst>
        </xdr:cNvPr>
        <xdr:cNvSpPr txBox="1"/>
      </xdr:nvSpPr>
      <xdr:spPr>
        <a:xfrm>
          <a:off x="3582044" y="1799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149151</xdr:rowOff>
    </xdr:from>
    <xdr:ext cx="405111" cy="259045"/>
    <xdr:sp macro="" textlink="">
      <xdr:nvSpPr>
        <xdr:cNvPr id="431" name="n_2aveValue【市民会館】&#10;有形固定資産減価償却率">
          <a:extLst>
            <a:ext uri="{FF2B5EF4-FFF2-40B4-BE49-F238E27FC236}">
              <a16:creationId xmlns:a16="http://schemas.microsoft.com/office/drawing/2014/main" id="{00000000-0008-0000-0200-0000AF010000}"/>
            </a:ext>
          </a:extLst>
        </xdr:cNvPr>
        <xdr:cNvSpPr txBox="1"/>
      </xdr:nvSpPr>
      <xdr:spPr>
        <a:xfrm>
          <a:off x="2705744" y="1797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162214</xdr:rowOff>
    </xdr:from>
    <xdr:ext cx="405111" cy="259045"/>
    <xdr:sp macro="" textlink="">
      <xdr:nvSpPr>
        <xdr:cNvPr id="432" name="n_3aveValue【市民会館】&#10;有形固定資産減価償却率">
          <a:extLst>
            <a:ext uri="{FF2B5EF4-FFF2-40B4-BE49-F238E27FC236}">
              <a16:creationId xmlns:a16="http://schemas.microsoft.com/office/drawing/2014/main" id="{00000000-0008-0000-0200-0000B0010000}"/>
            </a:ext>
          </a:extLst>
        </xdr:cNvPr>
        <xdr:cNvSpPr txBox="1"/>
      </xdr:nvSpPr>
      <xdr:spPr>
        <a:xfrm>
          <a:off x="1816744" y="1799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142620</xdr:rowOff>
    </xdr:from>
    <xdr:ext cx="405111" cy="259045"/>
    <xdr:sp macro="" textlink="">
      <xdr:nvSpPr>
        <xdr:cNvPr id="433" name="n_4aveValue【市民会館】&#10;有形固定資産減価償却率">
          <a:extLst>
            <a:ext uri="{FF2B5EF4-FFF2-40B4-BE49-F238E27FC236}">
              <a16:creationId xmlns:a16="http://schemas.microsoft.com/office/drawing/2014/main" id="{00000000-0008-0000-0200-0000B1010000}"/>
            </a:ext>
          </a:extLst>
        </xdr:cNvPr>
        <xdr:cNvSpPr txBox="1"/>
      </xdr:nvSpPr>
      <xdr:spPr>
        <a:xfrm>
          <a:off x="927744" y="1797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96175</xdr:rowOff>
    </xdr:from>
    <xdr:ext cx="405111" cy="259045"/>
    <xdr:sp macro="" textlink="">
      <xdr:nvSpPr>
        <xdr:cNvPr id="434" name="n_1mainValue【市民会館】&#10;有形固定資産減価償却率">
          <a:extLst>
            <a:ext uri="{FF2B5EF4-FFF2-40B4-BE49-F238E27FC236}">
              <a16:creationId xmlns:a16="http://schemas.microsoft.com/office/drawing/2014/main" id="{00000000-0008-0000-0200-0000B2010000}"/>
            </a:ext>
          </a:extLst>
        </xdr:cNvPr>
        <xdr:cNvSpPr txBox="1"/>
      </xdr:nvSpPr>
      <xdr:spPr>
        <a:xfrm>
          <a:off x="3582044" y="17412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60251</xdr:rowOff>
    </xdr:from>
    <xdr:ext cx="405111" cy="259045"/>
    <xdr:sp macro="" textlink="">
      <xdr:nvSpPr>
        <xdr:cNvPr id="435" name="n_2mainValue【市民会館】&#10;有形固定資産減価償却率">
          <a:extLst>
            <a:ext uri="{FF2B5EF4-FFF2-40B4-BE49-F238E27FC236}">
              <a16:creationId xmlns:a16="http://schemas.microsoft.com/office/drawing/2014/main" id="{00000000-0008-0000-0200-0000B3010000}"/>
            </a:ext>
          </a:extLst>
        </xdr:cNvPr>
        <xdr:cNvSpPr txBox="1"/>
      </xdr:nvSpPr>
      <xdr:spPr>
        <a:xfrm>
          <a:off x="2705744" y="1737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24328</xdr:rowOff>
    </xdr:from>
    <xdr:ext cx="405111" cy="259045"/>
    <xdr:sp macro="" textlink="">
      <xdr:nvSpPr>
        <xdr:cNvPr id="436" name="n_3mainValue【市民会館】&#10;有形固定資産減価償却率">
          <a:extLst>
            <a:ext uri="{FF2B5EF4-FFF2-40B4-BE49-F238E27FC236}">
              <a16:creationId xmlns:a16="http://schemas.microsoft.com/office/drawing/2014/main" id="{00000000-0008-0000-0200-0000B4010000}"/>
            </a:ext>
          </a:extLst>
        </xdr:cNvPr>
        <xdr:cNvSpPr txBox="1"/>
      </xdr:nvSpPr>
      <xdr:spPr>
        <a:xfrm>
          <a:off x="1816744" y="1734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161489</xdr:rowOff>
    </xdr:from>
    <xdr:ext cx="405111" cy="259045"/>
    <xdr:sp macro="" textlink="">
      <xdr:nvSpPr>
        <xdr:cNvPr id="437" name="n_4mainValue【市民会館】&#10;有形固定資産減価償却率">
          <a:extLst>
            <a:ext uri="{FF2B5EF4-FFF2-40B4-BE49-F238E27FC236}">
              <a16:creationId xmlns:a16="http://schemas.microsoft.com/office/drawing/2014/main" id="{00000000-0008-0000-0200-0000B5010000}"/>
            </a:ext>
          </a:extLst>
        </xdr:cNvPr>
        <xdr:cNvSpPr txBox="1"/>
      </xdr:nvSpPr>
      <xdr:spPr>
        <a:xfrm>
          <a:off x="927744" y="17306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00000000-0008-0000-0200-0000B6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00000000-0008-0000-0200-0000B7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00000000-0008-0000-0200-0000B8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00000000-0008-0000-0200-0000B9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00000000-0008-0000-0200-0000BA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00000000-0008-0000-0200-0000BB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00000000-0008-0000-0200-0000BC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00000000-0008-0000-0200-0000BD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00000000-0008-0000-0200-0000BE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00000000-0008-0000-0200-0000BF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8" name="直線コネクタ 447">
          <a:extLst>
            <a:ext uri="{FF2B5EF4-FFF2-40B4-BE49-F238E27FC236}">
              <a16:creationId xmlns:a16="http://schemas.microsoft.com/office/drawing/2014/main" id="{00000000-0008-0000-0200-0000C0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9" name="テキスト ボックス 448">
          <a:extLst>
            <a:ext uri="{FF2B5EF4-FFF2-40B4-BE49-F238E27FC236}">
              <a16:creationId xmlns:a16="http://schemas.microsoft.com/office/drawing/2014/main" id="{00000000-0008-0000-0200-0000C1010000}"/>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0" name="直線コネクタ 449">
          <a:extLst>
            <a:ext uri="{FF2B5EF4-FFF2-40B4-BE49-F238E27FC236}">
              <a16:creationId xmlns:a16="http://schemas.microsoft.com/office/drawing/2014/main" id="{00000000-0008-0000-0200-0000C2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1" name="テキスト ボックス 450">
          <a:extLst>
            <a:ext uri="{FF2B5EF4-FFF2-40B4-BE49-F238E27FC236}">
              <a16:creationId xmlns:a16="http://schemas.microsoft.com/office/drawing/2014/main" id="{00000000-0008-0000-0200-0000C3010000}"/>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2" name="直線コネクタ 451">
          <a:extLst>
            <a:ext uri="{FF2B5EF4-FFF2-40B4-BE49-F238E27FC236}">
              <a16:creationId xmlns:a16="http://schemas.microsoft.com/office/drawing/2014/main" id="{00000000-0008-0000-0200-0000C4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3" name="テキスト ボックス 452">
          <a:extLst>
            <a:ext uri="{FF2B5EF4-FFF2-40B4-BE49-F238E27FC236}">
              <a16:creationId xmlns:a16="http://schemas.microsoft.com/office/drawing/2014/main" id="{00000000-0008-0000-0200-0000C5010000}"/>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4" name="直線コネクタ 453">
          <a:extLst>
            <a:ext uri="{FF2B5EF4-FFF2-40B4-BE49-F238E27FC236}">
              <a16:creationId xmlns:a16="http://schemas.microsoft.com/office/drawing/2014/main" id="{00000000-0008-0000-0200-0000C6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5" name="テキスト ボックス 454">
          <a:extLst>
            <a:ext uri="{FF2B5EF4-FFF2-40B4-BE49-F238E27FC236}">
              <a16:creationId xmlns:a16="http://schemas.microsoft.com/office/drawing/2014/main" id="{00000000-0008-0000-0200-0000C7010000}"/>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a:extLst>
            <a:ext uri="{FF2B5EF4-FFF2-40B4-BE49-F238E27FC236}">
              <a16:creationId xmlns:a16="http://schemas.microsoft.com/office/drawing/2014/main" id="{00000000-0008-0000-0200-0000C8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a:extLst>
            <a:ext uri="{FF2B5EF4-FFF2-40B4-BE49-F238E27FC236}">
              <a16:creationId xmlns:a16="http://schemas.microsoft.com/office/drawing/2014/main" id="{00000000-0008-0000-0200-0000C9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a:extLst>
            <a:ext uri="{FF2B5EF4-FFF2-40B4-BE49-F238E27FC236}">
              <a16:creationId xmlns:a16="http://schemas.microsoft.com/office/drawing/2014/main" id="{00000000-0008-0000-0200-0000CA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110489</xdr:rowOff>
    </xdr:from>
    <xdr:to>
      <xdr:col>54</xdr:col>
      <xdr:colOff>189865</xdr:colOff>
      <xdr:row>108</xdr:row>
      <xdr:rowOff>71628</xdr:rowOff>
    </xdr:to>
    <xdr:cxnSp macro="">
      <xdr:nvCxnSpPr>
        <xdr:cNvPr id="459" name="直線コネクタ 458">
          <a:extLst>
            <a:ext uri="{FF2B5EF4-FFF2-40B4-BE49-F238E27FC236}">
              <a16:creationId xmlns:a16="http://schemas.microsoft.com/office/drawing/2014/main" id="{00000000-0008-0000-0200-0000CB010000}"/>
            </a:ext>
          </a:extLst>
        </xdr:cNvPr>
        <xdr:cNvCxnSpPr/>
      </xdr:nvCxnSpPr>
      <xdr:spPr>
        <a:xfrm flipV="1">
          <a:off x="10476865" y="17084039"/>
          <a:ext cx="0" cy="1504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75455</xdr:rowOff>
    </xdr:from>
    <xdr:ext cx="469744" cy="259045"/>
    <xdr:sp macro="" textlink="">
      <xdr:nvSpPr>
        <xdr:cNvPr id="460" name="【市民会館】&#10;一人当たり面積最小値テキスト">
          <a:extLst>
            <a:ext uri="{FF2B5EF4-FFF2-40B4-BE49-F238E27FC236}">
              <a16:creationId xmlns:a16="http://schemas.microsoft.com/office/drawing/2014/main" id="{00000000-0008-0000-0200-0000CC010000}"/>
            </a:ext>
          </a:extLst>
        </xdr:cNvPr>
        <xdr:cNvSpPr txBox="1"/>
      </xdr:nvSpPr>
      <xdr:spPr>
        <a:xfrm>
          <a:off x="10515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71628</xdr:rowOff>
    </xdr:from>
    <xdr:to>
      <xdr:col>55</xdr:col>
      <xdr:colOff>88900</xdr:colOff>
      <xdr:row>108</xdr:row>
      <xdr:rowOff>71628</xdr:rowOff>
    </xdr:to>
    <xdr:cxnSp macro="">
      <xdr:nvCxnSpPr>
        <xdr:cNvPr id="461" name="直線コネクタ 460">
          <a:extLst>
            <a:ext uri="{FF2B5EF4-FFF2-40B4-BE49-F238E27FC236}">
              <a16:creationId xmlns:a16="http://schemas.microsoft.com/office/drawing/2014/main" id="{00000000-0008-0000-0200-0000CD010000}"/>
            </a:ext>
          </a:extLst>
        </xdr:cNvPr>
        <xdr:cNvCxnSpPr/>
      </xdr:nvCxnSpPr>
      <xdr:spPr>
        <a:xfrm>
          <a:off x="10388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57166</xdr:rowOff>
    </xdr:from>
    <xdr:ext cx="469744" cy="259045"/>
    <xdr:sp macro="" textlink="">
      <xdr:nvSpPr>
        <xdr:cNvPr id="462" name="【市民会館】&#10;一人当たり面積最大値テキスト">
          <a:extLst>
            <a:ext uri="{FF2B5EF4-FFF2-40B4-BE49-F238E27FC236}">
              <a16:creationId xmlns:a16="http://schemas.microsoft.com/office/drawing/2014/main" id="{00000000-0008-0000-0200-0000CE010000}"/>
            </a:ext>
          </a:extLst>
        </xdr:cNvPr>
        <xdr:cNvSpPr txBox="1"/>
      </xdr:nvSpPr>
      <xdr:spPr>
        <a:xfrm>
          <a:off x="105156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110489</xdr:rowOff>
    </xdr:from>
    <xdr:to>
      <xdr:col>55</xdr:col>
      <xdr:colOff>88900</xdr:colOff>
      <xdr:row>99</xdr:row>
      <xdr:rowOff>110489</xdr:rowOff>
    </xdr:to>
    <xdr:cxnSp macro="">
      <xdr:nvCxnSpPr>
        <xdr:cNvPr id="463" name="直線コネクタ 462">
          <a:extLst>
            <a:ext uri="{FF2B5EF4-FFF2-40B4-BE49-F238E27FC236}">
              <a16:creationId xmlns:a16="http://schemas.microsoft.com/office/drawing/2014/main" id="{00000000-0008-0000-0200-0000CF010000}"/>
            </a:ext>
          </a:extLst>
        </xdr:cNvPr>
        <xdr:cNvCxnSpPr/>
      </xdr:nvCxnSpPr>
      <xdr:spPr>
        <a:xfrm>
          <a:off x="10388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6114</xdr:rowOff>
    </xdr:from>
    <xdr:ext cx="469744" cy="259045"/>
    <xdr:sp macro="" textlink="">
      <xdr:nvSpPr>
        <xdr:cNvPr id="464" name="【市民会館】&#10;一人当たり面積平均値テキスト">
          <a:extLst>
            <a:ext uri="{FF2B5EF4-FFF2-40B4-BE49-F238E27FC236}">
              <a16:creationId xmlns:a16="http://schemas.microsoft.com/office/drawing/2014/main" id="{00000000-0008-0000-0200-0000D0010000}"/>
            </a:ext>
          </a:extLst>
        </xdr:cNvPr>
        <xdr:cNvSpPr txBox="1"/>
      </xdr:nvSpPr>
      <xdr:spPr>
        <a:xfrm>
          <a:off x="10515600" y="18179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27687</xdr:rowOff>
    </xdr:from>
    <xdr:to>
      <xdr:col>55</xdr:col>
      <xdr:colOff>50800</xdr:colOff>
      <xdr:row>106</xdr:row>
      <xdr:rowOff>129287</xdr:rowOff>
    </xdr:to>
    <xdr:sp macro="" textlink="">
      <xdr:nvSpPr>
        <xdr:cNvPr id="465" name="フローチャート: 判断 464">
          <a:extLst>
            <a:ext uri="{FF2B5EF4-FFF2-40B4-BE49-F238E27FC236}">
              <a16:creationId xmlns:a16="http://schemas.microsoft.com/office/drawing/2014/main" id="{00000000-0008-0000-0200-0000D1010000}"/>
            </a:ext>
          </a:extLst>
        </xdr:cNvPr>
        <xdr:cNvSpPr/>
      </xdr:nvSpPr>
      <xdr:spPr>
        <a:xfrm>
          <a:off x="104267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7113</xdr:rowOff>
    </xdr:from>
    <xdr:to>
      <xdr:col>50</xdr:col>
      <xdr:colOff>165100</xdr:colOff>
      <xdr:row>106</xdr:row>
      <xdr:rowOff>108713</xdr:rowOff>
    </xdr:to>
    <xdr:sp macro="" textlink="">
      <xdr:nvSpPr>
        <xdr:cNvPr id="466" name="フローチャート: 判断 465">
          <a:extLst>
            <a:ext uri="{FF2B5EF4-FFF2-40B4-BE49-F238E27FC236}">
              <a16:creationId xmlns:a16="http://schemas.microsoft.com/office/drawing/2014/main" id="{00000000-0008-0000-0200-0000D2010000}"/>
            </a:ext>
          </a:extLst>
        </xdr:cNvPr>
        <xdr:cNvSpPr/>
      </xdr:nvSpPr>
      <xdr:spPr>
        <a:xfrm>
          <a:off x="9588500" y="181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16256</xdr:rowOff>
    </xdr:from>
    <xdr:to>
      <xdr:col>46</xdr:col>
      <xdr:colOff>38100</xdr:colOff>
      <xdr:row>106</xdr:row>
      <xdr:rowOff>117856</xdr:rowOff>
    </xdr:to>
    <xdr:sp macro="" textlink="">
      <xdr:nvSpPr>
        <xdr:cNvPr id="467" name="フローチャート: 判断 466">
          <a:extLst>
            <a:ext uri="{FF2B5EF4-FFF2-40B4-BE49-F238E27FC236}">
              <a16:creationId xmlns:a16="http://schemas.microsoft.com/office/drawing/2014/main" id="{00000000-0008-0000-0200-0000D3010000}"/>
            </a:ext>
          </a:extLst>
        </xdr:cNvPr>
        <xdr:cNvSpPr/>
      </xdr:nvSpPr>
      <xdr:spPr>
        <a:xfrm>
          <a:off x="8699500" y="1818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39115</xdr:rowOff>
    </xdr:from>
    <xdr:to>
      <xdr:col>41</xdr:col>
      <xdr:colOff>101600</xdr:colOff>
      <xdr:row>106</xdr:row>
      <xdr:rowOff>140715</xdr:rowOff>
    </xdr:to>
    <xdr:sp macro="" textlink="">
      <xdr:nvSpPr>
        <xdr:cNvPr id="468" name="フローチャート: 判断 467">
          <a:extLst>
            <a:ext uri="{FF2B5EF4-FFF2-40B4-BE49-F238E27FC236}">
              <a16:creationId xmlns:a16="http://schemas.microsoft.com/office/drawing/2014/main" id="{00000000-0008-0000-0200-0000D4010000}"/>
            </a:ext>
          </a:extLst>
        </xdr:cNvPr>
        <xdr:cNvSpPr/>
      </xdr:nvSpPr>
      <xdr:spPr>
        <a:xfrm>
          <a:off x="7810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32258</xdr:rowOff>
    </xdr:from>
    <xdr:to>
      <xdr:col>36</xdr:col>
      <xdr:colOff>165100</xdr:colOff>
      <xdr:row>106</xdr:row>
      <xdr:rowOff>133858</xdr:rowOff>
    </xdr:to>
    <xdr:sp macro="" textlink="">
      <xdr:nvSpPr>
        <xdr:cNvPr id="469" name="フローチャート: 判断 468">
          <a:extLst>
            <a:ext uri="{FF2B5EF4-FFF2-40B4-BE49-F238E27FC236}">
              <a16:creationId xmlns:a16="http://schemas.microsoft.com/office/drawing/2014/main" id="{00000000-0008-0000-0200-0000D5010000}"/>
            </a:ext>
          </a:extLst>
        </xdr:cNvPr>
        <xdr:cNvSpPr/>
      </xdr:nvSpPr>
      <xdr:spPr>
        <a:xfrm>
          <a:off x="69215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200-0000D6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200-0000D7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200-0000D8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200-0000D9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200-0000DA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20828</xdr:rowOff>
    </xdr:from>
    <xdr:to>
      <xdr:col>55</xdr:col>
      <xdr:colOff>50800</xdr:colOff>
      <xdr:row>105</xdr:row>
      <xdr:rowOff>122428</xdr:rowOff>
    </xdr:to>
    <xdr:sp macro="" textlink="">
      <xdr:nvSpPr>
        <xdr:cNvPr id="475" name="楕円 474">
          <a:extLst>
            <a:ext uri="{FF2B5EF4-FFF2-40B4-BE49-F238E27FC236}">
              <a16:creationId xmlns:a16="http://schemas.microsoft.com/office/drawing/2014/main" id="{00000000-0008-0000-0200-0000DB010000}"/>
            </a:ext>
          </a:extLst>
        </xdr:cNvPr>
        <xdr:cNvSpPr/>
      </xdr:nvSpPr>
      <xdr:spPr>
        <a:xfrm>
          <a:off x="10426700" y="1802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43705</xdr:rowOff>
    </xdr:from>
    <xdr:ext cx="469744" cy="259045"/>
    <xdr:sp macro="" textlink="">
      <xdr:nvSpPr>
        <xdr:cNvPr id="476" name="【市民会館】&#10;一人当たり面積該当値テキスト">
          <a:extLst>
            <a:ext uri="{FF2B5EF4-FFF2-40B4-BE49-F238E27FC236}">
              <a16:creationId xmlns:a16="http://schemas.microsoft.com/office/drawing/2014/main" id="{00000000-0008-0000-0200-0000DC010000}"/>
            </a:ext>
          </a:extLst>
        </xdr:cNvPr>
        <xdr:cNvSpPr txBox="1"/>
      </xdr:nvSpPr>
      <xdr:spPr>
        <a:xfrm>
          <a:off x="10515600" y="17874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27687</xdr:rowOff>
    </xdr:from>
    <xdr:to>
      <xdr:col>50</xdr:col>
      <xdr:colOff>165100</xdr:colOff>
      <xdr:row>105</xdr:row>
      <xdr:rowOff>129287</xdr:rowOff>
    </xdr:to>
    <xdr:sp macro="" textlink="">
      <xdr:nvSpPr>
        <xdr:cNvPr id="477" name="楕円 476">
          <a:extLst>
            <a:ext uri="{FF2B5EF4-FFF2-40B4-BE49-F238E27FC236}">
              <a16:creationId xmlns:a16="http://schemas.microsoft.com/office/drawing/2014/main" id="{00000000-0008-0000-0200-0000DD010000}"/>
            </a:ext>
          </a:extLst>
        </xdr:cNvPr>
        <xdr:cNvSpPr/>
      </xdr:nvSpPr>
      <xdr:spPr>
        <a:xfrm>
          <a:off x="9588500" y="1802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71628</xdr:rowOff>
    </xdr:from>
    <xdr:to>
      <xdr:col>55</xdr:col>
      <xdr:colOff>0</xdr:colOff>
      <xdr:row>105</xdr:row>
      <xdr:rowOff>78487</xdr:rowOff>
    </xdr:to>
    <xdr:cxnSp macro="">
      <xdr:nvCxnSpPr>
        <xdr:cNvPr id="478" name="直線コネクタ 477">
          <a:extLst>
            <a:ext uri="{FF2B5EF4-FFF2-40B4-BE49-F238E27FC236}">
              <a16:creationId xmlns:a16="http://schemas.microsoft.com/office/drawing/2014/main" id="{00000000-0008-0000-0200-0000DE010000}"/>
            </a:ext>
          </a:extLst>
        </xdr:cNvPr>
        <xdr:cNvCxnSpPr/>
      </xdr:nvCxnSpPr>
      <xdr:spPr>
        <a:xfrm flipV="1">
          <a:off x="9639300" y="18073878"/>
          <a:ext cx="8382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34544</xdr:rowOff>
    </xdr:from>
    <xdr:to>
      <xdr:col>46</xdr:col>
      <xdr:colOff>38100</xdr:colOff>
      <xdr:row>105</xdr:row>
      <xdr:rowOff>136144</xdr:rowOff>
    </xdr:to>
    <xdr:sp macro="" textlink="">
      <xdr:nvSpPr>
        <xdr:cNvPr id="479" name="楕円 478">
          <a:extLst>
            <a:ext uri="{FF2B5EF4-FFF2-40B4-BE49-F238E27FC236}">
              <a16:creationId xmlns:a16="http://schemas.microsoft.com/office/drawing/2014/main" id="{00000000-0008-0000-0200-0000DF010000}"/>
            </a:ext>
          </a:extLst>
        </xdr:cNvPr>
        <xdr:cNvSpPr/>
      </xdr:nvSpPr>
      <xdr:spPr>
        <a:xfrm>
          <a:off x="8699500" y="1803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78487</xdr:rowOff>
    </xdr:from>
    <xdr:to>
      <xdr:col>50</xdr:col>
      <xdr:colOff>114300</xdr:colOff>
      <xdr:row>105</xdr:row>
      <xdr:rowOff>85344</xdr:rowOff>
    </xdr:to>
    <xdr:cxnSp macro="">
      <xdr:nvCxnSpPr>
        <xdr:cNvPr id="480" name="直線コネクタ 479">
          <a:extLst>
            <a:ext uri="{FF2B5EF4-FFF2-40B4-BE49-F238E27FC236}">
              <a16:creationId xmlns:a16="http://schemas.microsoft.com/office/drawing/2014/main" id="{00000000-0008-0000-0200-0000E0010000}"/>
            </a:ext>
          </a:extLst>
        </xdr:cNvPr>
        <xdr:cNvCxnSpPr/>
      </xdr:nvCxnSpPr>
      <xdr:spPr>
        <a:xfrm flipV="1">
          <a:off x="8750300" y="18080737"/>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36830</xdr:rowOff>
    </xdr:from>
    <xdr:to>
      <xdr:col>41</xdr:col>
      <xdr:colOff>101600</xdr:colOff>
      <xdr:row>105</xdr:row>
      <xdr:rowOff>138430</xdr:rowOff>
    </xdr:to>
    <xdr:sp macro="" textlink="">
      <xdr:nvSpPr>
        <xdr:cNvPr id="481" name="楕円 480">
          <a:extLst>
            <a:ext uri="{FF2B5EF4-FFF2-40B4-BE49-F238E27FC236}">
              <a16:creationId xmlns:a16="http://schemas.microsoft.com/office/drawing/2014/main" id="{00000000-0008-0000-0200-0000E1010000}"/>
            </a:ext>
          </a:extLst>
        </xdr:cNvPr>
        <xdr:cNvSpPr/>
      </xdr:nvSpPr>
      <xdr:spPr>
        <a:xfrm>
          <a:off x="7810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85344</xdr:rowOff>
    </xdr:from>
    <xdr:to>
      <xdr:col>45</xdr:col>
      <xdr:colOff>177800</xdr:colOff>
      <xdr:row>105</xdr:row>
      <xdr:rowOff>87630</xdr:rowOff>
    </xdr:to>
    <xdr:cxnSp macro="">
      <xdr:nvCxnSpPr>
        <xdr:cNvPr id="482" name="直線コネクタ 481">
          <a:extLst>
            <a:ext uri="{FF2B5EF4-FFF2-40B4-BE49-F238E27FC236}">
              <a16:creationId xmlns:a16="http://schemas.microsoft.com/office/drawing/2014/main" id="{00000000-0008-0000-0200-0000E2010000}"/>
            </a:ext>
          </a:extLst>
        </xdr:cNvPr>
        <xdr:cNvCxnSpPr/>
      </xdr:nvCxnSpPr>
      <xdr:spPr>
        <a:xfrm flipV="1">
          <a:off x="7861300" y="1808759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41402</xdr:rowOff>
    </xdr:from>
    <xdr:to>
      <xdr:col>36</xdr:col>
      <xdr:colOff>165100</xdr:colOff>
      <xdr:row>105</xdr:row>
      <xdr:rowOff>143002</xdr:rowOff>
    </xdr:to>
    <xdr:sp macro="" textlink="">
      <xdr:nvSpPr>
        <xdr:cNvPr id="483" name="楕円 482">
          <a:extLst>
            <a:ext uri="{FF2B5EF4-FFF2-40B4-BE49-F238E27FC236}">
              <a16:creationId xmlns:a16="http://schemas.microsoft.com/office/drawing/2014/main" id="{00000000-0008-0000-0200-0000E3010000}"/>
            </a:ext>
          </a:extLst>
        </xdr:cNvPr>
        <xdr:cNvSpPr/>
      </xdr:nvSpPr>
      <xdr:spPr>
        <a:xfrm>
          <a:off x="6921500" y="1804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87630</xdr:rowOff>
    </xdr:from>
    <xdr:to>
      <xdr:col>41</xdr:col>
      <xdr:colOff>50800</xdr:colOff>
      <xdr:row>105</xdr:row>
      <xdr:rowOff>92202</xdr:rowOff>
    </xdr:to>
    <xdr:cxnSp macro="">
      <xdr:nvCxnSpPr>
        <xdr:cNvPr id="484" name="直線コネクタ 483">
          <a:extLst>
            <a:ext uri="{FF2B5EF4-FFF2-40B4-BE49-F238E27FC236}">
              <a16:creationId xmlns:a16="http://schemas.microsoft.com/office/drawing/2014/main" id="{00000000-0008-0000-0200-0000E4010000}"/>
            </a:ext>
          </a:extLst>
        </xdr:cNvPr>
        <xdr:cNvCxnSpPr/>
      </xdr:nvCxnSpPr>
      <xdr:spPr>
        <a:xfrm flipV="1">
          <a:off x="6972300" y="180898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99840</xdr:rowOff>
    </xdr:from>
    <xdr:ext cx="469744" cy="259045"/>
    <xdr:sp macro="" textlink="">
      <xdr:nvSpPr>
        <xdr:cNvPr id="485" name="n_1aveValue【市民会館】&#10;一人当たり面積">
          <a:extLst>
            <a:ext uri="{FF2B5EF4-FFF2-40B4-BE49-F238E27FC236}">
              <a16:creationId xmlns:a16="http://schemas.microsoft.com/office/drawing/2014/main" id="{00000000-0008-0000-0200-0000E5010000}"/>
            </a:ext>
          </a:extLst>
        </xdr:cNvPr>
        <xdr:cNvSpPr txBox="1"/>
      </xdr:nvSpPr>
      <xdr:spPr>
        <a:xfrm>
          <a:off x="9391727" y="18273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108983</xdr:rowOff>
    </xdr:from>
    <xdr:ext cx="469744" cy="259045"/>
    <xdr:sp macro="" textlink="">
      <xdr:nvSpPr>
        <xdr:cNvPr id="486" name="n_2aveValue【市民会館】&#10;一人当たり面積">
          <a:extLst>
            <a:ext uri="{FF2B5EF4-FFF2-40B4-BE49-F238E27FC236}">
              <a16:creationId xmlns:a16="http://schemas.microsoft.com/office/drawing/2014/main" id="{00000000-0008-0000-0200-0000E6010000}"/>
            </a:ext>
          </a:extLst>
        </xdr:cNvPr>
        <xdr:cNvSpPr txBox="1"/>
      </xdr:nvSpPr>
      <xdr:spPr>
        <a:xfrm>
          <a:off x="8515427" y="1828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131842</xdr:rowOff>
    </xdr:from>
    <xdr:ext cx="469744" cy="259045"/>
    <xdr:sp macro="" textlink="">
      <xdr:nvSpPr>
        <xdr:cNvPr id="487" name="n_3aveValue【市民会館】&#10;一人当たり面積">
          <a:extLst>
            <a:ext uri="{FF2B5EF4-FFF2-40B4-BE49-F238E27FC236}">
              <a16:creationId xmlns:a16="http://schemas.microsoft.com/office/drawing/2014/main" id="{00000000-0008-0000-0200-0000E7010000}"/>
            </a:ext>
          </a:extLst>
        </xdr:cNvPr>
        <xdr:cNvSpPr txBox="1"/>
      </xdr:nvSpPr>
      <xdr:spPr>
        <a:xfrm>
          <a:off x="7626427" y="1830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124985</xdr:rowOff>
    </xdr:from>
    <xdr:ext cx="469744" cy="259045"/>
    <xdr:sp macro="" textlink="">
      <xdr:nvSpPr>
        <xdr:cNvPr id="488" name="n_4aveValue【市民会館】&#10;一人当たり面積">
          <a:extLst>
            <a:ext uri="{FF2B5EF4-FFF2-40B4-BE49-F238E27FC236}">
              <a16:creationId xmlns:a16="http://schemas.microsoft.com/office/drawing/2014/main" id="{00000000-0008-0000-0200-0000E8010000}"/>
            </a:ext>
          </a:extLst>
        </xdr:cNvPr>
        <xdr:cNvSpPr txBox="1"/>
      </xdr:nvSpPr>
      <xdr:spPr>
        <a:xfrm>
          <a:off x="6737427" y="1829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145814</xdr:rowOff>
    </xdr:from>
    <xdr:ext cx="469744" cy="259045"/>
    <xdr:sp macro="" textlink="">
      <xdr:nvSpPr>
        <xdr:cNvPr id="489" name="n_1mainValue【市民会館】&#10;一人当たり面積">
          <a:extLst>
            <a:ext uri="{FF2B5EF4-FFF2-40B4-BE49-F238E27FC236}">
              <a16:creationId xmlns:a16="http://schemas.microsoft.com/office/drawing/2014/main" id="{00000000-0008-0000-0200-0000E9010000}"/>
            </a:ext>
          </a:extLst>
        </xdr:cNvPr>
        <xdr:cNvSpPr txBox="1"/>
      </xdr:nvSpPr>
      <xdr:spPr>
        <a:xfrm>
          <a:off x="9391727" y="17805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152671</xdr:rowOff>
    </xdr:from>
    <xdr:ext cx="469744" cy="259045"/>
    <xdr:sp macro="" textlink="">
      <xdr:nvSpPr>
        <xdr:cNvPr id="490" name="n_2mainValue【市民会館】&#10;一人当たり面積">
          <a:extLst>
            <a:ext uri="{FF2B5EF4-FFF2-40B4-BE49-F238E27FC236}">
              <a16:creationId xmlns:a16="http://schemas.microsoft.com/office/drawing/2014/main" id="{00000000-0008-0000-0200-0000EA010000}"/>
            </a:ext>
          </a:extLst>
        </xdr:cNvPr>
        <xdr:cNvSpPr txBox="1"/>
      </xdr:nvSpPr>
      <xdr:spPr>
        <a:xfrm>
          <a:off x="8515427" y="17812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154957</xdr:rowOff>
    </xdr:from>
    <xdr:ext cx="469744" cy="259045"/>
    <xdr:sp macro="" textlink="">
      <xdr:nvSpPr>
        <xdr:cNvPr id="491" name="n_3mainValue【市民会館】&#10;一人当たり面積">
          <a:extLst>
            <a:ext uri="{FF2B5EF4-FFF2-40B4-BE49-F238E27FC236}">
              <a16:creationId xmlns:a16="http://schemas.microsoft.com/office/drawing/2014/main" id="{00000000-0008-0000-0200-0000EB010000}"/>
            </a:ext>
          </a:extLst>
        </xdr:cNvPr>
        <xdr:cNvSpPr txBox="1"/>
      </xdr:nvSpPr>
      <xdr:spPr>
        <a:xfrm>
          <a:off x="7626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159529</xdr:rowOff>
    </xdr:from>
    <xdr:ext cx="469744" cy="259045"/>
    <xdr:sp macro="" textlink="">
      <xdr:nvSpPr>
        <xdr:cNvPr id="492" name="n_4mainValue【市民会館】&#10;一人当たり面積">
          <a:extLst>
            <a:ext uri="{FF2B5EF4-FFF2-40B4-BE49-F238E27FC236}">
              <a16:creationId xmlns:a16="http://schemas.microsoft.com/office/drawing/2014/main" id="{00000000-0008-0000-0200-0000EC010000}"/>
            </a:ext>
          </a:extLst>
        </xdr:cNvPr>
        <xdr:cNvSpPr txBox="1"/>
      </xdr:nvSpPr>
      <xdr:spPr>
        <a:xfrm>
          <a:off x="6737427" y="178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a:extLst>
            <a:ext uri="{FF2B5EF4-FFF2-40B4-BE49-F238E27FC236}">
              <a16:creationId xmlns:a16="http://schemas.microsoft.com/office/drawing/2014/main" id="{00000000-0008-0000-0200-0000ED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a:extLst>
            <a:ext uri="{FF2B5EF4-FFF2-40B4-BE49-F238E27FC236}">
              <a16:creationId xmlns:a16="http://schemas.microsoft.com/office/drawing/2014/main" id="{00000000-0008-0000-0200-0000EE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a:extLst>
            <a:ext uri="{FF2B5EF4-FFF2-40B4-BE49-F238E27FC236}">
              <a16:creationId xmlns:a16="http://schemas.microsoft.com/office/drawing/2014/main" id="{00000000-0008-0000-0200-0000EF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a:extLst>
            <a:ext uri="{FF2B5EF4-FFF2-40B4-BE49-F238E27FC236}">
              <a16:creationId xmlns:a16="http://schemas.microsoft.com/office/drawing/2014/main" id="{00000000-0008-0000-0200-0000F0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a:extLst>
            <a:ext uri="{FF2B5EF4-FFF2-40B4-BE49-F238E27FC236}">
              <a16:creationId xmlns:a16="http://schemas.microsoft.com/office/drawing/2014/main" id="{00000000-0008-0000-0200-0000F1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a:extLst>
            <a:ext uri="{FF2B5EF4-FFF2-40B4-BE49-F238E27FC236}">
              <a16:creationId xmlns:a16="http://schemas.microsoft.com/office/drawing/2014/main" id="{00000000-0008-0000-0200-0000F2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a:extLst>
            <a:ext uri="{FF2B5EF4-FFF2-40B4-BE49-F238E27FC236}">
              <a16:creationId xmlns:a16="http://schemas.microsoft.com/office/drawing/2014/main" id="{00000000-0008-0000-0200-0000F3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a:extLst>
            <a:ext uri="{FF2B5EF4-FFF2-40B4-BE49-F238E27FC236}">
              <a16:creationId xmlns:a16="http://schemas.microsoft.com/office/drawing/2014/main" id="{00000000-0008-0000-0200-0000F4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a:extLst>
            <a:ext uri="{FF2B5EF4-FFF2-40B4-BE49-F238E27FC236}">
              <a16:creationId xmlns:a16="http://schemas.microsoft.com/office/drawing/2014/main" id="{00000000-0008-0000-0200-0000F5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a:extLst>
            <a:ext uri="{FF2B5EF4-FFF2-40B4-BE49-F238E27FC236}">
              <a16:creationId xmlns:a16="http://schemas.microsoft.com/office/drawing/2014/main" id="{00000000-0008-0000-0200-0000F6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a:extLst>
            <a:ext uri="{FF2B5EF4-FFF2-40B4-BE49-F238E27FC236}">
              <a16:creationId xmlns:a16="http://schemas.microsoft.com/office/drawing/2014/main" id="{00000000-0008-0000-0200-0000F7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4" name="直線コネクタ 503">
          <a:extLst>
            <a:ext uri="{FF2B5EF4-FFF2-40B4-BE49-F238E27FC236}">
              <a16:creationId xmlns:a16="http://schemas.microsoft.com/office/drawing/2014/main" id="{00000000-0008-0000-0200-0000F8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5" name="テキスト ボックス 504">
          <a:extLst>
            <a:ext uri="{FF2B5EF4-FFF2-40B4-BE49-F238E27FC236}">
              <a16:creationId xmlns:a16="http://schemas.microsoft.com/office/drawing/2014/main" id="{00000000-0008-0000-0200-0000F9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6" name="直線コネクタ 505">
          <a:extLst>
            <a:ext uri="{FF2B5EF4-FFF2-40B4-BE49-F238E27FC236}">
              <a16:creationId xmlns:a16="http://schemas.microsoft.com/office/drawing/2014/main" id="{00000000-0008-0000-0200-0000FA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7" name="テキスト ボックス 506">
          <a:extLst>
            <a:ext uri="{FF2B5EF4-FFF2-40B4-BE49-F238E27FC236}">
              <a16:creationId xmlns:a16="http://schemas.microsoft.com/office/drawing/2014/main" id="{00000000-0008-0000-0200-0000FB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8" name="直線コネクタ 507">
          <a:extLst>
            <a:ext uri="{FF2B5EF4-FFF2-40B4-BE49-F238E27FC236}">
              <a16:creationId xmlns:a16="http://schemas.microsoft.com/office/drawing/2014/main" id="{00000000-0008-0000-0200-0000FC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9" name="テキスト ボックス 508">
          <a:extLst>
            <a:ext uri="{FF2B5EF4-FFF2-40B4-BE49-F238E27FC236}">
              <a16:creationId xmlns:a16="http://schemas.microsoft.com/office/drawing/2014/main" id="{00000000-0008-0000-0200-0000FD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0" name="直線コネクタ 509">
          <a:extLst>
            <a:ext uri="{FF2B5EF4-FFF2-40B4-BE49-F238E27FC236}">
              <a16:creationId xmlns:a16="http://schemas.microsoft.com/office/drawing/2014/main" id="{00000000-0008-0000-0200-0000FE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1" name="テキスト ボックス 510">
          <a:extLst>
            <a:ext uri="{FF2B5EF4-FFF2-40B4-BE49-F238E27FC236}">
              <a16:creationId xmlns:a16="http://schemas.microsoft.com/office/drawing/2014/main" id="{00000000-0008-0000-0200-0000FF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2" name="直線コネクタ 511">
          <a:extLst>
            <a:ext uri="{FF2B5EF4-FFF2-40B4-BE49-F238E27FC236}">
              <a16:creationId xmlns:a16="http://schemas.microsoft.com/office/drawing/2014/main" id="{00000000-0008-0000-0200-00000002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3" name="テキスト ボックス 512">
          <a:extLst>
            <a:ext uri="{FF2B5EF4-FFF2-40B4-BE49-F238E27FC236}">
              <a16:creationId xmlns:a16="http://schemas.microsoft.com/office/drawing/2014/main" id="{00000000-0008-0000-0200-00000102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4" name="直線コネクタ 513">
          <a:extLst>
            <a:ext uri="{FF2B5EF4-FFF2-40B4-BE49-F238E27FC236}">
              <a16:creationId xmlns:a16="http://schemas.microsoft.com/office/drawing/2014/main" id="{00000000-0008-0000-0200-00000202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5" name="テキスト ボックス 514">
          <a:extLst>
            <a:ext uri="{FF2B5EF4-FFF2-40B4-BE49-F238E27FC236}">
              <a16:creationId xmlns:a16="http://schemas.microsoft.com/office/drawing/2014/main" id="{00000000-0008-0000-0200-00000302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00000000-0008-0000-0200-000004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a:extLst>
            <a:ext uri="{FF2B5EF4-FFF2-40B4-BE49-F238E27FC236}">
              <a16:creationId xmlns:a16="http://schemas.microsoft.com/office/drawing/2014/main" id="{00000000-0008-0000-0200-000005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42</xdr:row>
      <xdr:rowOff>92528</xdr:rowOff>
    </xdr:to>
    <xdr:cxnSp macro="">
      <xdr:nvCxnSpPr>
        <xdr:cNvPr id="518" name="直線コネクタ 517">
          <a:extLst>
            <a:ext uri="{FF2B5EF4-FFF2-40B4-BE49-F238E27FC236}">
              <a16:creationId xmlns:a16="http://schemas.microsoft.com/office/drawing/2014/main" id="{00000000-0008-0000-0200-000006020000}"/>
            </a:ext>
          </a:extLst>
        </xdr:cNvPr>
        <xdr:cNvCxnSpPr/>
      </xdr:nvCxnSpPr>
      <xdr:spPr>
        <a:xfrm flipV="1">
          <a:off x="16318864" y="5879374"/>
          <a:ext cx="0" cy="141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9" name="【一般廃棄物処理施設】&#10;有形固定資産減価償却率最小値テキスト">
          <a:extLst>
            <a:ext uri="{FF2B5EF4-FFF2-40B4-BE49-F238E27FC236}">
              <a16:creationId xmlns:a16="http://schemas.microsoft.com/office/drawing/2014/main" id="{00000000-0008-0000-0200-00000702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0" name="直線コネクタ 519">
          <a:extLst>
            <a:ext uri="{FF2B5EF4-FFF2-40B4-BE49-F238E27FC236}">
              <a16:creationId xmlns:a16="http://schemas.microsoft.com/office/drawing/2014/main" id="{00000000-0008-0000-0200-00000802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521" name="【一般廃棄物処理施設】&#10;有形固定資産減価償却率最大値テキスト">
          <a:extLst>
            <a:ext uri="{FF2B5EF4-FFF2-40B4-BE49-F238E27FC236}">
              <a16:creationId xmlns:a16="http://schemas.microsoft.com/office/drawing/2014/main" id="{00000000-0008-0000-0200-000009020000}"/>
            </a:ext>
          </a:extLst>
        </xdr:cNvPr>
        <xdr:cNvSpPr txBox="1"/>
      </xdr:nvSpPr>
      <xdr:spPr>
        <a:xfrm>
          <a:off x="16357600" y="565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522" name="直線コネクタ 521">
          <a:extLst>
            <a:ext uri="{FF2B5EF4-FFF2-40B4-BE49-F238E27FC236}">
              <a16:creationId xmlns:a16="http://schemas.microsoft.com/office/drawing/2014/main" id="{00000000-0008-0000-0200-00000A020000}"/>
            </a:ext>
          </a:extLst>
        </xdr:cNvPr>
        <xdr:cNvCxnSpPr/>
      </xdr:nvCxnSpPr>
      <xdr:spPr>
        <a:xfrm>
          <a:off x="16230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156046</xdr:rowOff>
    </xdr:from>
    <xdr:ext cx="405111" cy="259045"/>
    <xdr:sp macro="" textlink="">
      <xdr:nvSpPr>
        <xdr:cNvPr id="523" name="【一般廃棄物処理施設】&#10;有形固定資産減価償却率平均値テキスト">
          <a:extLst>
            <a:ext uri="{FF2B5EF4-FFF2-40B4-BE49-F238E27FC236}">
              <a16:creationId xmlns:a16="http://schemas.microsoft.com/office/drawing/2014/main" id="{00000000-0008-0000-0200-00000B020000}"/>
            </a:ext>
          </a:extLst>
        </xdr:cNvPr>
        <xdr:cNvSpPr txBox="1"/>
      </xdr:nvSpPr>
      <xdr:spPr>
        <a:xfrm>
          <a:off x="16357600" y="6499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133169</xdr:rowOff>
    </xdr:from>
    <xdr:to>
      <xdr:col>85</xdr:col>
      <xdr:colOff>177800</xdr:colOff>
      <xdr:row>39</xdr:row>
      <xdr:rowOff>63319</xdr:rowOff>
    </xdr:to>
    <xdr:sp macro="" textlink="">
      <xdr:nvSpPr>
        <xdr:cNvPr id="524" name="フローチャート: 判断 523">
          <a:extLst>
            <a:ext uri="{FF2B5EF4-FFF2-40B4-BE49-F238E27FC236}">
              <a16:creationId xmlns:a16="http://schemas.microsoft.com/office/drawing/2014/main" id="{00000000-0008-0000-0200-00000C020000}"/>
            </a:ext>
          </a:extLst>
        </xdr:cNvPr>
        <xdr:cNvSpPr/>
      </xdr:nvSpPr>
      <xdr:spPr>
        <a:xfrm>
          <a:off x="162687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108676</xdr:rowOff>
    </xdr:from>
    <xdr:to>
      <xdr:col>81</xdr:col>
      <xdr:colOff>101600</xdr:colOff>
      <xdr:row>39</xdr:row>
      <xdr:rowOff>38826</xdr:rowOff>
    </xdr:to>
    <xdr:sp macro="" textlink="">
      <xdr:nvSpPr>
        <xdr:cNvPr id="525" name="フローチャート: 判断 524">
          <a:extLst>
            <a:ext uri="{FF2B5EF4-FFF2-40B4-BE49-F238E27FC236}">
              <a16:creationId xmlns:a16="http://schemas.microsoft.com/office/drawing/2014/main" id="{00000000-0008-0000-0200-00000D020000}"/>
            </a:ext>
          </a:extLst>
        </xdr:cNvPr>
        <xdr:cNvSpPr/>
      </xdr:nvSpPr>
      <xdr:spPr>
        <a:xfrm>
          <a:off x="15430500" y="662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100512</xdr:rowOff>
    </xdr:from>
    <xdr:to>
      <xdr:col>76</xdr:col>
      <xdr:colOff>165100</xdr:colOff>
      <xdr:row>39</xdr:row>
      <xdr:rowOff>30662</xdr:rowOff>
    </xdr:to>
    <xdr:sp macro="" textlink="">
      <xdr:nvSpPr>
        <xdr:cNvPr id="526" name="フローチャート: 判断 525">
          <a:extLst>
            <a:ext uri="{FF2B5EF4-FFF2-40B4-BE49-F238E27FC236}">
              <a16:creationId xmlns:a16="http://schemas.microsoft.com/office/drawing/2014/main" id="{00000000-0008-0000-0200-00000E020000}"/>
            </a:ext>
          </a:extLst>
        </xdr:cNvPr>
        <xdr:cNvSpPr/>
      </xdr:nvSpPr>
      <xdr:spPr>
        <a:xfrm>
          <a:off x="14541500" y="661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79284</xdr:rowOff>
    </xdr:from>
    <xdr:to>
      <xdr:col>72</xdr:col>
      <xdr:colOff>38100</xdr:colOff>
      <xdr:row>39</xdr:row>
      <xdr:rowOff>9434</xdr:rowOff>
    </xdr:to>
    <xdr:sp macro="" textlink="">
      <xdr:nvSpPr>
        <xdr:cNvPr id="527" name="フローチャート: 判断 526">
          <a:extLst>
            <a:ext uri="{FF2B5EF4-FFF2-40B4-BE49-F238E27FC236}">
              <a16:creationId xmlns:a16="http://schemas.microsoft.com/office/drawing/2014/main" id="{00000000-0008-0000-0200-00000F020000}"/>
            </a:ext>
          </a:extLst>
        </xdr:cNvPr>
        <xdr:cNvSpPr/>
      </xdr:nvSpPr>
      <xdr:spPr>
        <a:xfrm>
          <a:off x="13652500" y="659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95613</xdr:rowOff>
    </xdr:from>
    <xdr:to>
      <xdr:col>67</xdr:col>
      <xdr:colOff>101600</xdr:colOff>
      <xdr:row>39</xdr:row>
      <xdr:rowOff>25763</xdr:rowOff>
    </xdr:to>
    <xdr:sp macro="" textlink="">
      <xdr:nvSpPr>
        <xdr:cNvPr id="528" name="フローチャート: 判断 527">
          <a:extLst>
            <a:ext uri="{FF2B5EF4-FFF2-40B4-BE49-F238E27FC236}">
              <a16:creationId xmlns:a16="http://schemas.microsoft.com/office/drawing/2014/main" id="{00000000-0008-0000-0200-000010020000}"/>
            </a:ext>
          </a:extLst>
        </xdr:cNvPr>
        <xdr:cNvSpPr/>
      </xdr:nvSpPr>
      <xdr:spPr>
        <a:xfrm>
          <a:off x="12763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200-000011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200-000012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200-000013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200-000014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200-000015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51526</xdr:rowOff>
    </xdr:from>
    <xdr:to>
      <xdr:col>85</xdr:col>
      <xdr:colOff>177800</xdr:colOff>
      <xdr:row>41</xdr:row>
      <xdr:rowOff>153126</xdr:rowOff>
    </xdr:to>
    <xdr:sp macro="" textlink="">
      <xdr:nvSpPr>
        <xdr:cNvPr id="534" name="楕円 533">
          <a:extLst>
            <a:ext uri="{FF2B5EF4-FFF2-40B4-BE49-F238E27FC236}">
              <a16:creationId xmlns:a16="http://schemas.microsoft.com/office/drawing/2014/main" id="{00000000-0008-0000-0200-000016020000}"/>
            </a:ext>
          </a:extLst>
        </xdr:cNvPr>
        <xdr:cNvSpPr/>
      </xdr:nvSpPr>
      <xdr:spPr>
        <a:xfrm>
          <a:off x="16268700" y="708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29953</xdr:rowOff>
    </xdr:from>
    <xdr:ext cx="405111" cy="259045"/>
    <xdr:sp macro="" textlink="">
      <xdr:nvSpPr>
        <xdr:cNvPr id="535" name="【一般廃棄物処理施設】&#10;有形固定資産減価償却率該当値テキスト">
          <a:extLst>
            <a:ext uri="{FF2B5EF4-FFF2-40B4-BE49-F238E27FC236}">
              <a16:creationId xmlns:a16="http://schemas.microsoft.com/office/drawing/2014/main" id="{00000000-0008-0000-0200-000017020000}"/>
            </a:ext>
          </a:extLst>
        </xdr:cNvPr>
        <xdr:cNvSpPr txBox="1"/>
      </xdr:nvSpPr>
      <xdr:spPr>
        <a:xfrm>
          <a:off x="16357600" y="705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151130</xdr:rowOff>
    </xdr:from>
    <xdr:to>
      <xdr:col>81</xdr:col>
      <xdr:colOff>101600</xdr:colOff>
      <xdr:row>41</xdr:row>
      <xdr:rowOff>81280</xdr:rowOff>
    </xdr:to>
    <xdr:sp macro="" textlink="">
      <xdr:nvSpPr>
        <xdr:cNvPr id="536" name="楕円 535">
          <a:extLst>
            <a:ext uri="{FF2B5EF4-FFF2-40B4-BE49-F238E27FC236}">
              <a16:creationId xmlns:a16="http://schemas.microsoft.com/office/drawing/2014/main" id="{00000000-0008-0000-0200-000018020000}"/>
            </a:ext>
          </a:extLst>
        </xdr:cNvPr>
        <xdr:cNvSpPr/>
      </xdr:nvSpPr>
      <xdr:spPr>
        <a:xfrm>
          <a:off x="15430500" y="700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30480</xdr:rowOff>
    </xdr:from>
    <xdr:to>
      <xdr:col>85</xdr:col>
      <xdr:colOff>127000</xdr:colOff>
      <xdr:row>41</xdr:row>
      <xdr:rowOff>102326</xdr:rowOff>
    </xdr:to>
    <xdr:cxnSp macro="">
      <xdr:nvCxnSpPr>
        <xdr:cNvPr id="537" name="直線コネクタ 536">
          <a:extLst>
            <a:ext uri="{FF2B5EF4-FFF2-40B4-BE49-F238E27FC236}">
              <a16:creationId xmlns:a16="http://schemas.microsoft.com/office/drawing/2014/main" id="{00000000-0008-0000-0200-000019020000}"/>
            </a:ext>
          </a:extLst>
        </xdr:cNvPr>
        <xdr:cNvCxnSpPr/>
      </xdr:nvCxnSpPr>
      <xdr:spPr>
        <a:xfrm>
          <a:off x="15481300" y="7059930"/>
          <a:ext cx="8382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80917</xdr:rowOff>
    </xdr:from>
    <xdr:to>
      <xdr:col>76</xdr:col>
      <xdr:colOff>165100</xdr:colOff>
      <xdr:row>41</xdr:row>
      <xdr:rowOff>11067</xdr:rowOff>
    </xdr:to>
    <xdr:sp macro="" textlink="">
      <xdr:nvSpPr>
        <xdr:cNvPr id="538" name="楕円 537">
          <a:extLst>
            <a:ext uri="{FF2B5EF4-FFF2-40B4-BE49-F238E27FC236}">
              <a16:creationId xmlns:a16="http://schemas.microsoft.com/office/drawing/2014/main" id="{00000000-0008-0000-0200-00001A020000}"/>
            </a:ext>
          </a:extLst>
        </xdr:cNvPr>
        <xdr:cNvSpPr/>
      </xdr:nvSpPr>
      <xdr:spPr>
        <a:xfrm>
          <a:off x="14541500" y="693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131717</xdr:rowOff>
    </xdr:from>
    <xdr:to>
      <xdr:col>81</xdr:col>
      <xdr:colOff>50800</xdr:colOff>
      <xdr:row>41</xdr:row>
      <xdr:rowOff>30480</xdr:rowOff>
    </xdr:to>
    <xdr:cxnSp macro="">
      <xdr:nvCxnSpPr>
        <xdr:cNvPr id="539" name="直線コネクタ 538">
          <a:extLst>
            <a:ext uri="{FF2B5EF4-FFF2-40B4-BE49-F238E27FC236}">
              <a16:creationId xmlns:a16="http://schemas.microsoft.com/office/drawing/2014/main" id="{00000000-0008-0000-0200-00001B020000}"/>
            </a:ext>
          </a:extLst>
        </xdr:cNvPr>
        <xdr:cNvCxnSpPr/>
      </xdr:nvCxnSpPr>
      <xdr:spPr>
        <a:xfrm>
          <a:off x="14592300" y="6989717"/>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113574</xdr:rowOff>
    </xdr:from>
    <xdr:to>
      <xdr:col>72</xdr:col>
      <xdr:colOff>38100</xdr:colOff>
      <xdr:row>37</xdr:row>
      <xdr:rowOff>43724</xdr:rowOff>
    </xdr:to>
    <xdr:sp macro="" textlink="">
      <xdr:nvSpPr>
        <xdr:cNvPr id="540" name="楕円 539">
          <a:extLst>
            <a:ext uri="{FF2B5EF4-FFF2-40B4-BE49-F238E27FC236}">
              <a16:creationId xmlns:a16="http://schemas.microsoft.com/office/drawing/2014/main" id="{00000000-0008-0000-0200-00001C020000}"/>
            </a:ext>
          </a:extLst>
        </xdr:cNvPr>
        <xdr:cNvSpPr/>
      </xdr:nvSpPr>
      <xdr:spPr>
        <a:xfrm>
          <a:off x="13652500" y="628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164374</xdr:rowOff>
    </xdr:from>
    <xdr:to>
      <xdr:col>76</xdr:col>
      <xdr:colOff>114300</xdr:colOff>
      <xdr:row>40</xdr:row>
      <xdr:rowOff>131717</xdr:rowOff>
    </xdr:to>
    <xdr:cxnSp macro="">
      <xdr:nvCxnSpPr>
        <xdr:cNvPr id="541" name="直線コネクタ 540">
          <a:extLst>
            <a:ext uri="{FF2B5EF4-FFF2-40B4-BE49-F238E27FC236}">
              <a16:creationId xmlns:a16="http://schemas.microsoft.com/office/drawing/2014/main" id="{00000000-0008-0000-0200-00001D020000}"/>
            </a:ext>
          </a:extLst>
        </xdr:cNvPr>
        <xdr:cNvCxnSpPr/>
      </xdr:nvCxnSpPr>
      <xdr:spPr>
        <a:xfrm>
          <a:off x="13703300" y="6336574"/>
          <a:ext cx="889000" cy="65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72753</xdr:rowOff>
    </xdr:from>
    <xdr:to>
      <xdr:col>67</xdr:col>
      <xdr:colOff>101600</xdr:colOff>
      <xdr:row>37</xdr:row>
      <xdr:rowOff>2903</xdr:rowOff>
    </xdr:to>
    <xdr:sp macro="" textlink="">
      <xdr:nvSpPr>
        <xdr:cNvPr id="542" name="楕円 541">
          <a:extLst>
            <a:ext uri="{FF2B5EF4-FFF2-40B4-BE49-F238E27FC236}">
              <a16:creationId xmlns:a16="http://schemas.microsoft.com/office/drawing/2014/main" id="{00000000-0008-0000-0200-00001E020000}"/>
            </a:ext>
          </a:extLst>
        </xdr:cNvPr>
        <xdr:cNvSpPr/>
      </xdr:nvSpPr>
      <xdr:spPr>
        <a:xfrm>
          <a:off x="12763500" y="624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123553</xdr:rowOff>
    </xdr:from>
    <xdr:to>
      <xdr:col>71</xdr:col>
      <xdr:colOff>177800</xdr:colOff>
      <xdr:row>36</xdr:row>
      <xdr:rowOff>164374</xdr:rowOff>
    </xdr:to>
    <xdr:cxnSp macro="">
      <xdr:nvCxnSpPr>
        <xdr:cNvPr id="543" name="直線コネクタ 542">
          <a:extLst>
            <a:ext uri="{FF2B5EF4-FFF2-40B4-BE49-F238E27FC236}">
              <a16:creationId xmlns:a16="http://schemas.microsoft.com/office/drawing/2014/main" id="{00000000-0008-0000-0200-00001F020000}"/>
            </a:ext>
          </a:extLst>
        </xdr:cNvPr>
        <xdr:cNvCxnSpPr/>
      </xdr:nvCxnSpPr>
      <xdr:spPr>
        <a:xfrm>
          <a:off x="12814300" y="6295753"/>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55353</xdr:rowOff>
    </xdr:from>
    <xdr:ext cx="405111" cy="259045"/>
    <xdr:sp macro="" textlink="">
      <xdr:nvSpPr>
        <xdr:cNvPr id="544" name="n_1aveValue【一般廃棄物処理施設】&#10;有形固定資産減価償却率">
          <a:extLst>
            <a:ext uri="{FF2B5EF4-FFF2-40B4-BE49-F238E27FC236}">
              <a16:creationId xmlns:a16="http://schemas.microsoft.com/office/drawing/2014/main" id="{00000000-0008-0000-0200-000020020000}"/>
            </a:ext>
          </a:extLst>
        </xdr:cNvPr>
        <xdr:cNvSpPr txBox="1"/>
      </xdr:nvSpPr>
      <xdr:spPr>
        <a:xfrm>
          <a:off x="15266044" y="6399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47188</xdr:rowOff>
    </xdr:from>
    <xdr:ext cx="405111" cy="259045"/>
    <xdr:sp macro="" textlink="">
      <xdr:nvSpPr>
        <xdr:cNvPr id="545" name="n_2aveValue【一般廃棄物処理施設】&#10;有形固定資産減価償却率">
          <a:extLst>
            <a:ext uri="{FF2B5EF4-FFF2-40B4-BE49-F238E27FC236}">
              <a16:creationId xmlns:a16="http://schemas.microsoft.com/office/drawing/2014/main" id="{00000000-0008-0000-0200-000021020000}"/>
            </a:ext>
          </a:extLst>
        </xdr:cNvPr>
        <xdr:cNvSpPr txBox="1"/>
      </xdr:nvSpPr>
      <xdr:spPr>
        <a:xfrm>
          <a:off x="14389744" y="639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561</xdr:rowOff>
    </xdr:from>
    <xdr:ext cx="405111" cy="259045"/>
    <xdr:sp macro="" textlink="">
      <xdr:nvSpPr>
        <xdr:cNvPr id="546" name="n_3aveValue【一般廃棄物処理施設】&#10;有形固定資産減価償却率">
          <a:extLst>
            <a:ext uri="{FF2B5EF4-FFF2-40B4-BE49-F238E27FC236}">
              <a16:creationId xmlns:a16="http://schemas.microsoft.com/office/drawing/2014/main" id="{00000000-0008-0000-0200-000022020000}"/>
            </a:ext>
          </a:extLst>
        </xdr:cNvPr>
        <xdr:cNvSpPr txBox="1"/>
      </xdr:nvSpPr>
      <xdr:spPr>
        <a:xfrm>
          <a:off x="13500744" y="668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16890</xdr:rowOff>
    </xdr:from>
    <xdr:ext cx="405111" cy="259045"/>
    <xdr:sp macro="" textlink="">
      <xdr:nvSpPr>
        <xdr:cNvPr id="547" name="n_4aveValue【一般廃棄物処理施設】&#10;有形固定資産減価償却率">
          <a:extLst>
            <a:ext uri="{FF2B5EF4-FFF2-40B4-BE49-F238E27FC236}">
              <a16:creationId xmlns:a16="http://schemas.microsoft.com/office/drawing/2014/main" id="{00000000-0008-0000-0200-000023020000}"/>
            </a:ext>
          </a:extLst>
        </xdr:cNvPr>
        <xdr:cNvSpPr txBox="1"/>
      </xdr:nvSpPr>
      <xdr:spPr>
        <a:xfrm>
          <a:off x="12611744" y="670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72407</xdr:rowOff>
    </xdr:from>
    <xdr:ext cx="405111" cy="259045"/>
    <xdr:sp macro="" textlink="">
      <xdr:nvSpPr>
        <xdr:cNvPr id="548" name="n_1mainValue【一般廃棄物処理施設】&#10;有形固定資産減価償却率">
          <a:extLst>
            <a:ext uri="{FF2B5EF4-FFF2-40B4-BE49-F238E27FC236}">
              <a16:creationId xmlns:a16="http://schemas.microsoft.com/office/drawing/2014/main" id="{00000000-0008-0000-0200-000024020000}"/>
            </a:ext>
          </a:extLst>
        </xdr:cNvPr>
        <xdr:cNvSpPr txBox="1"/>
      </xdr:nvSpPr>
      <xdr:spPr>
        <a:xfrm>
          <a:off x="15266044" y="710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2194</xdr:rowOff>
    </xdr:from>
    <xdr:ext cx="405111" cy="259045"/>
    <xdr:sp macro="" textlink="">
      <xdr:nvSpPr>
        <xdr:cNvPr id="549" name="n_2mainValue【一般廃棄物処理施設】&#10;有形固定資産減価償却率">
          <a:extLst>
            <a:ext uri="{FF2B5EF4-FFF2-40B4-BE49-F238E27FC236}">
              <a16:creationId xmlns:a16="http://schemas.microsoft.com/office/drawing/2014/main" id="{00000000-0008-0000-0200-000025020000}"/>
            </a:ext>
          </a:extLst>
        </xdr:cNvPr>
        <xdr:cNvSpPr txBox="1"/>
      </xdr:nvSpPr>
      <xdr:spPr>
        <a:xfrm>
          <a:off x="14389744" y="7031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60251</xdr:rowOff>
    </xdr:from>
    <xdr:ext cx="405111" cy="259045"/>
    <xdr:sp macro="" textlink="">
      <xdr:nvSpPr>
        <xdr:cNvPr id="550" name="n_3mainValue【一般廃棄物処理施設】&#10;有形固定資産減価償却率">
          <a:extLst>
            <a:ext uri="{FF2B5EF4-FFF2-40B4-BE49-F238E27FC236}">
              <a16:creationId xmlns:a16="http://schemas.microsoft.com/office/drawing/2014/main" id="{00000000-0008-0000-0200-000026020000}"/>
            </a:ext>
          </a:extLst>
        </xdr:cNvPr>
        <xdr:cNvSpPr txBox="1"/>
      </xdr:nvSpPr>
      <xdr:spPr>
        <a:xfrm>
          <a:off x="13500744" y="606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19430</xdr:rowOff>
    </xdr:from>
    <xdr:ext cx="405111" cy="259045"/>
    <xdr:sp macro="" textlink="">
      <xdr:nvSpPr>
        <xdr:cNvPr id="551" name="n_4mainValue【一般廃棄物処理施設】&#10;有形固定資産減価償却率">
          <a:extLst>
            <a:ext uri="{FF2B5EF4-FFF2-40B4-BE49-F238E27FC236}">
              <a16:creationId xmlns:a16="http://schemas.microsoft.com/office/drawing/2014/main" id="{00000000-0008-0000-0200-000027020000}"/>
            </a:ext>
          </a:extLst>
        </xdr:cNvPr>
        <xdr:cNvSpPr txBox="1"/>
      </xdr:nvSpPr>
      <xdr:spPr>
        <a:xfrm>
          <a:off x="12611744" y="6020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00000000-0008-0000-0200-000028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00000000-0008-0000-0200-000029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00000000-0008-0000-0200-00002A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00000000-0008-0000-0200-00002B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00000000-0008-0000-0200-00002C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00000000-0008-0000-0200-00002D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00000000-0008-0000-0200-00002E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00000000-0008-0000-0200-00002F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00000000-0008-0000-0200-000030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00000000-0008-0000-0200-000031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62" name="直線コネクタ 561">
          <a:extLst>
            <a:ext uri="{FF2B5EF4-FFF2-40B4-BE49-F238E27FC236}">
              <a16:creationId xmlns:a16="http://schemas.microsoft.com/office/drawing/2014/main" id="{00000000-0008-0000-0200-000032020000}"/>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63" name="テキスト ボックス 562">
          <a:extLst>
            <a:ext uri="{FF2B5EF4-FFF2-40B4-BE49-F238E27FC236}">
              <a16:creationId xmlns:a16="http://schemas.microsoft.com/office/drawing/2014/main" id="{00000000-0008-0000-0200-000033020000}"/>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4" name="直線コネクタ 563">
          <a:extLst>
            <a:ext uri="{FF2B5EF4-FFF2-40B4-BE49-F238E27FC236}">
              <a16:creationId xmlns:a16="http://schemas.microsoft.com/office/drawing/2014/main" id="{00000000-0008-0000-0200-000034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5" name="テキスト ボックス 564">
          <a:extLst>
            <a:ext uri="{FF2B5EF4-FFF2-40B4-BE49-F238E27FC236}">
              <a16:creationId xmlns:a16="http://schemas.microsoft.com/office/drawing/2014/main" id="{00000000-0008-0000-0200-000035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66" name="直線コネクタ 565">
          <a:extLst>
            <a:ext uri="{FF2B5EF4-FFF2-40B4-BE49-F238E27FC236}">
              <a16:creationId xmlns:a16="http://schemas.microsoft.com/office/drawing/2014/main" id="{00000000-0008-0000-0200-000036020000}"/>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67" name="テキスト ボックス 566">
          <a:extLst>
            <a:ext uri="{FF2B5EF4-FFF2-40B4-BE49-F238E27FC236}">
              <a16:creationId xmlns:a16="http://schemas.microsoft.com/office/drawing/2014/main" id="{00000000-0008-0000-0200-000037020000}"/>
            </a:ext>
          </a:extLst>
        </xdr:cNvPr>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id="{00000000-0008-0000-0200-000038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9" name="テキスト ボックス 568">
          <a:extLst>
            <a:ext uri="{FF2B5EF4-FFF2-40B4-BE49-F238E27FC236}">
              <a16:creationId xmlns:a16="http://schemas.microsoft.com/office/drawing/2014/main" id="{00000000-0008-0000-0200-000039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一般廃棄物処理施設】&#10;一人当たり有形固定資産（償却資産）額グラフ枠">
          <a:extLst>
            <a:ext uri="{FF2B5EF4-FFF2-40B4-BE49-F238E27FC236}">
              <a16:creationId xmlns:a16="http://schemas.microsoft.com/office/drawing/2014/main" id="{00000000-0008-0000-0200-00003A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111644</xdr:rowOff>
    </xdr:from>
    <xdr:to>
      <xdr:col>116</xdr:col>
      <xdr:colOff>62864</xdr:colOff>
      <xdr:row>41</xdr:row>
      <xdr:rowOff>18953</xdr:rowOff>
    </xdr:to>
    <xdr:cxnSp macro="">
      <xdr:nvCxnSpPr>
        <xdr:cNvPr id="571" name="直線コネクタ 570">
          <a:extLst>
            <a:ext uri="{FF2B5EF4-FFF2-40B4-BE49-F238E27FC236}">
              <a16:creationId xmlns:a16="http://schemas.microsoft.com/office/drawing/2014/main" id="{00000000-0008-0000-0200-00003B020000}"/>
            </a:ext>
          </a:extLst>
        </xdr:cNvPr>
        <xdr:cNvCxnSpPr/>
      </xdr:nvCxnSpPr>
      <xdr:spPr>
        <a:xfrm flipV="1">
          <a:off x="22160864" y="5769494"/>
          <a:ext cx="0" cy="1278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572" name="【一般廃棄物処理施設】&#10;一人当たり有形固定資産（償却資産）額最小値テキスト">
          <a:extLst>
            <a:ext uri="{FF2B5EF4-FFF2-40B4-BE49-F238E27FC236}">
              <a16:creationId xmlns:a16="http://schemas.microsoft.com/office/drawing/2014/main" id="{00000000-0008-0000-0200-00003C020000}"/>
            </a:ext>
          </a:extLst>
        </xdr:cNvPr>
        <xdr:cNvSpPr txBox="1"/>
      </xdr:nvSpPr>
      <xdr:spPr>
        <a:xfrm>
          <a:off x="22199600" y="7052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573" name="直線コネクタ 572">
          <a:extLst>
            <a:ext uri="{FF2B5EF4-FFF2-40B4-BE49-F238E27FC236}">
              <a16:creationId xmlns:a16="http://schemas.microsoft.com/office/drawing/2014/main" id="{00000000-0008-0000-0200-00003D020000}"/>
            </a:ext>
          </a:extLst>
        </xdr:cNvPr>
        <xdr:cNvCxnSpPr/>
      </xdr:nvCxnSpPr>
      <xdr:spPr>
        <a:xfrm>
          <a:off x="22072600" y="704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58321</xdr:rowOff>
    </xdr:from>
    <xdr:ext cx="599010" cy="259045"/>
    <xdr:sp macro="" textlink="">
      <xdr:nvSpPr>
        <xdr:cNvPr id="574" name="【一般廃棄物処理施設】&#10;一人当たり有形固定資産（償却資産）額最大値テキスト">
          <a:extLst>
            <a:ext uri="{FF2B5EF4-FFF2-40B4-BE49-F238E27FC236}">
              <a16:creationId xmlns:a16="http://schemas.microsoft.com/office/drawing/2014/main" id="{00000000-0008-0000-0200-00003E020000}"/>
            </a:ext>
          </a:extLst>
        </xdr:cNvPr>
        <xdr:cNvSpPr txBox="1"/>
      </xdr:nvSpPr>
      <xdr:spPr>
        <a:xfrm>
          <a:off x="22199600" y="5544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111644</xdr:rowOff>
    </xdr:from>
    <xdr:to>
      <xdr:col>116</xdr:col>
      <xdr:colOff>152400</xdr:colOff>
      <xdr:row>33</xdr:row>
      <xdr:rowOff>111644</xdr:rowOff>
    </xdr:to>
    <xdr:cxnSp macro="">
      <xdr:nvCxnSpPr>
        <xdr:cNvPr id="575" name="直線コネクタ 574">
          <a:extLst>
            <a:ext uri="{FF2B5EF4-FFF2-40B4-BE49-F238E27FC236}">
              <a16:creationId xmlns:a16="http://schemas.microsoft.com/office/drawing/2014/main" id="{00000000-0008-0000-0200-00003F020000}"/>
            </a:ext>
          </a:extLst>
        </xdr:cNvPr>
        <xdr:cNvCxnSpPr/>
      </xdr:nvCxnSpPr>
      <xdr:spPr>
        <a:xfrm>
          <a:off x="22072600" y="5769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9502</xdr:rowOff>
    </xdr:from>
    <xdr:ext cx="534377" cy="259045"/>
    <xdr:sp macro="" textlink="">
      <xdr:nvSpPr>
        <xdr:cNvPr id="576" name="【一般廃棄物処理施設】&#10;一人当たり有形固定資産（償却資産）額平均値テキスト">
          <a:extLst>
            <a:ext uri="{FF2B5EF4-FFF2-40B4-BE49-F238E27FC236}">
              <a16:creationId xmlns:a16="http://schemas.microsoft.com/office/drawing/2014/main" id="{00000000-0008-0000-0200-000040020000}"/>
            </a:ext>
          </a:extLst>
        </xdr:cNvPr>
        <xdr:cNvSpPr txBox="1"/>
      </xdr:nvSpPr>
      <xdr:spPr>
        <a:xfrm>
          <a:off x="22199600" y="6524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31075</xdr:rowOff>
    </xdr:from>
    <xdr:to>
      <xdr:col>116</xdr:col>
      <xdr:colOff>114300</xdr:colOff>
      <xdr:row>38</xdr:row>
      <xdr:rowOff>132675</xdr:rowOff>
    </xdr:to>
    <xdr:sp macro="" textlink="">
      <xdr:nvSpPr>
        <xdr:cNvPr id="577" name="フローチャート: 判断 576">
          <a:extLst>
            <a:ext uri="{FF2B5EF4-FFF2-40B4-BE49-F238E27FC236}">
              <a16:creationId xmlns:a16="http://schemas.microsoft.com/office/drawing/2014/main" id="{00000000-0008-0000-0200-000041020000}"/>
            </a:ext>
          </a:extLst>
        </xdr:cNvPr>
        <xdr:cNvSpPr/>
      </xdr:nvSpPr>
      <xdr:spPr>
        <a:xfrm>
          <a:off x="22110700" y="654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64525</xdr:rowOff>
    </xdr:from>
    <xdr:to>
      <xdr:col>112</xdr:col>
      <xdr:colOff>38100</xdr:colOff>
      <xdr:row>38</xdr:row>
      <xdr:rowOff>166125</xdr:rowOff>
    </xdr:to>
    <xdr:sp macro="" textlink="">
      <xdr:nvSpPr>
        <xdr:cNvPr id="578" name="フローチャート: 判断 577">
          <a:extLst>
            <a:ext uri="{FF2B5EF4-FFF2-40B4-BE49-F238E27FC236}">
              <a16:creationId xmlns:a16="http://schemas.microsoft.com/office/drawing/2014/main" id="{00000000-0008-0000-0200-000042020000}"/>
            </a:ext>
          </a:extLst>
        </xdr:cNvPr>
        <xdr:cNvSpPr/>
      </xdr:nvSpPr>
      <xdr:spPr>
        <a:xfrm>
          <a:off x="21272500" y="657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69423</xdr:rowOff>
    </xdr:from>
    <xdr:to>
      <xdr:col>107</xdr:col>
      <xdr:colOff>101600</xdr:colOff>
      <xdr:row>38</xdr:row>
      <xdr:rowOff>171023</xdr:rowOff>
    </xdr:to>
    <xdr:sp macro="" textlink="">
      <xdr:nvSpPr>
        <xdr:cNvPr id="579" name="フローチャート: 判断 578">
          <a:extLst>
            <a:ext uri="{FF2B5EF4-FFF2-40B4-BE49-F238E27FC236}">
              <a16:creationId xmlns:a16="http://schemas.microsoft.com/office/drawing/2014/main" id="{00000000-0008-0000-0200-000043020000}"/>
            </a:ext>
          </a:extLst>
        </xdr:cNvPr>
        <xdr:cNvSpPr/>
      </xdr:nvSpPr>
      <xdr:spPr>
        <a:xfrm>
          <a:off x="20383500" y="658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86373</xdr:rowOff>
    </xdr:from>
    <xdr:to>
      <xdr:col>102</xdr:col>
      <xdr:colOff>165100</xdr:colOff>
      <xdr:row>39</xdr:row>
      <xdr:rowOff>16523</xdr:rowOff>
    </xdr:to>
    <xdr:sp macro="" textlink="">
      <xdr:nvSpPr>
        <xdr:cNvPr id="580" name="フローチャート: 判断 579">
          <a:extLst>
            <a:ext uri="{FF2B5EF4-FFF2-40B4-BE49-F238E27FC236}">
              <a16:creationId xmlns:a16="http://schemas.microsoft.com/office/drawing/2014/main" id="{00000000-0008-0000-0200-000044020000}"/>
            </a:ext>
          </a:extLst>
        </xdr:cNvPr>
        <xdr:cNvSpPr/>
      </xdr:nvSpPr>
      <xdr:spPr>
        <a:xfrm>
          <a:off x="19494500" y="660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71006</xdr:rowOff>
    </xdr:from>
    <xdr:to>
      <xdr:col>98</xdr:col>
      <xdr:colOff>38100</xdr:colOff>
      <xdr:row>39</xdr:row>
      <xdr:rowOff>1156</xdr:rowOff>
    </xdr:to>
    <xdr:sp macro="" textlink="">
      <xdr:nvSpPr>
        <xdr:cNvPr id="581" name="フローチャート: 判断 580">
          <a:extLst>
            <a:ext uri="{FF2B5EF4-FFF2-40B4-BE49-F238E27FC236}">
              <a16:creationId xmlns:a16="http://schemas.microsoft.com/office/drawing/2014/main" id="{00000000-0008-0000-0200-000045020000}"/>
            </a:ext>
          </a:extLst>
        </xdr:cNvPr>
        <xdr:cNvSpPr/>
      </xdr:nvSpPr>
      <xdr:spPr>
        <a:xfrm>
          <a:off x="18605500" y="658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00000000-0008-0000-0200-000046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0000000-0008-0000-0200-000047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200-000048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200-000049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200-00004A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107742</xdr:rowOff>
    </xdr:from>
    <xdr:to>
      <xdr:col>116</xdr:col>
      <xdr:colOff>114300</xdr:colOff>
      <xdr:row>36</xdr:row>
      <xdr:rowOff>37892</xdr:rowOff>
    </xdr:to>
    <xdr:sp macro="" textlink="">
      <xdr:nvSpPr>
        <xdr:cNvPr id="587" name="楕円 586">
          <a:extLst>
            <a:ext uri="{FF2B5EF4-FFF2-40B4-BE49-F238E27FC236}">
              <a16:creationId xmlns:a16="http://schemas.microsoft.com/office/drawing/2014/main" id="{00000000-0008-0000-0200-00004B020000}"/>
            </a:ext>
          </a:extLst>
        </xdr:cNvPr>
        <xdr:cNvSpPr/>
      </xdr:nvSpPr>
      <xdr:spPr>
        <a:xfrm>
          <a:off x="22110700" y="610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130619</xdr:rowOff>
    </xdr:from>
    <xdr:ext cx="599010" cy="259045"/>
    <xdr:sp macro="" textlink="">
      <xdr:nvSpPr>
        <xdr:cNvPr id="588" name="【一般廃棄物処理施設】&#10;一人当たり有形固定資産（償却資産）額該当値テキスト">
          <a:extLst>
            <a:ext uri="{FF2B5EF4-FFF2-40B4-BE49-F238E27FC236}">
              <a16:creationId xmlns:a16="http://schemas.microsoft.com/office/drawing/2014/main" id="{00000000-0008-0000-0200-00004C020000}"/>
            </a:ext>
          </a:extLst>
        </xdr:cNvPr>
        <xdr:cNvSpPr txBox="1"/>
      </xdr:nvSpPr>
      <xdr:spPr>
        <a:xfrm>
          <a:off x="22199600" y="595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119052</xdr:rowOff>
    </xdr:from>
    <xdr:to>
      <xdr:col>112</xdr:col>
      <xdr:colOff>38100</xdr:colOff>
      <xdr:row>36</xdr:row>
      <xdr:rowOff>49202</xdr:rowOff>
    </xdr:to>
    <xdr:sp macro="" textlink="">
      <xdr:nvSpPr>
        <xdr:cNvPr id="589" name="楕円 588">
          <a:extLst>
            <a:ext uri="{FF2B5EF4-FFF2-40B4-BE49-F238E27FC236}">
              <a16:creationId xmlns:a16="http://schemas.microsoft.com/office/drawing/2014/main" id="{00000000-0008-0000-0200-00004D020000}"/>
            </a:ext>
          </a:extLst>
        </xdr:cNvPr>
        <xdr:cNvSpPr/>
      </xdr:nvSpPr>
      <xdr:spPr>
        <a:xfrm>
          <a:off x="21272500" y="611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158542</xdr:rowOff>
    </xdr:from>
    <xdr:to>
      <xdr:col>116</xdr:col>
      <xdr:colOff>63500</xdr:colOff>
      <xdr:row>35</xdr:row>
      <xdr:rowOff>169852</xdr:rowOff>
    </xdr:to>
    <xdr:cxnSp macro="">
      <xdr:nvCxnSpPr>
        <xdr:cNvPr id="590" name="直線コネクタ 589">
          <a:extLst>
            <a:ext uri="{FF2B5EF4-FFF2-40B4-BE49-F238E27FC236}">
              <a16:creationId xmlns:a16="http://schemas.microsoft.com/office/drawing/2014/main" id="{00000000-0008-0000-0200-00004E020000}"/>
            </a:ext>
          </a:extLst>
        </xdr:cNvPr>
        <xdr:cNvCxnSpPr/>
      </xdr:nvCxnSpPr>
      <xdr:spPr>
        <a:xfrm flipV="1">
          <a:off x="21323300" y="6159292"/>
          <a:ext cx="838200" cy="11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129310</xdr:rowOff>
    </xdr:from>
    <xdr:to>
      <xdr:col>107</xdr:col>
      <xdr:colOff>101600</xdr:colOff>
      <xdr:row>36</xdr:row>
      <xdr:rowOff>59460</xdr:rowOff>
    </xdr:to>
    <xdr:sp macro="" textlink="">
      <xdr:nvSpPr>
        <xdr:cNvPr id="591" name="楕円 590">
          <a:extLst>
            <a:ext uri="{FF2B5EF4-FFF2-40B4-BE49-F238E27FC236}">
              <a16:creationId xmlns:a16="http://schemas.microsoft.com/office/drawing/2014/main" id="{00000000-0008-0000-0200-00004F020000}"/>
            </a:ext>
          </a:extLst>
        </xdr:cNvPr>
        <xdr:cNvSpPr/>
      </xdr:nvSpPr>
      <xdr:spPr>
        <a:xfrm>
          <a:off x="20383500" y="613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169852</xdr:rowOff>
    </xdr:from>
    <xdr:to>
      <xdr:col>111</xdr:col>
      <xdr:colOff>177800</xdr:colOff>
      <xdr:row>36</xdr:row>
      <xdr:rowOff>8660</xdr:rowOff>
    </xdr:to>
    <xdr:cxnSp macro="">
      <xdr:nvCxnSpPr>
        <xdr:cNvPr id="592" name="直線コネクタ 591">
          <a:extLst>
            <a:ext uri="{FF2B5EF4-FFF2-40B4-BE49-F238E27FC236}">
              <a16:creationId xmlns:a16="http://schemas.microsoft.com/office/drawing/2014/main" id="{00000000-0008-0000-0200-000050020000}"/>
            </a:ext>
          </a:extLst>
        </xdr:cNvPr>
        <xdr:cNvCxnSpPr/>
      </xdr:nvCxnSpPr>
      <xdr:spPr>
        <a:xfrm flipV="1">
          <a:off x="20434300" y="6170602"/>
          <a:ext cx="889000" cy="10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135237</xdr:rowOff>
    </xdr:from>
    <xdr:to>
      <xdr:col>102</xdr:col>
      <xdr:colOff>165100</xdr:colOff>
      <xdr:row>36</xdr:row>
      <xdr:rowOff>65387</xdr:rowOff>
    </xdr:to>
    <xdr:sp macro="" textlink="">
      <xdr:nvSpPr>
        <xdr:cNvPr id="593" name="楕円 592">
          <a:extLst>
            <a:ext uri="{FF2B5EF4-FFF2-40B4-BE49-F238E27FC236}">
              <a16:creationId xmlns:a16="http://schemas.microsoft.com/office/drawing/2014/main" id="{00000000-0008-0000-0200-000051020000}"/>
            </a:ext>
          </a:extLst>
        </xdr:cNvPr>
        <xdr:cNvSpPr/>
      </xdr:nvSpPr>
      <xdr:spPr>
        <a:xfrm>
          <a:off x="19494500" y="613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8660</xdr:rowOff>
    </xdr:from>
    <xdr:to>
      <xdr:col>107</xdr:col>
      <xdr:colOff>50800</xdr:colOff>
      <xdr:row>36</xdr:row>
      <xdr:rowOff>14587</xdr:rowOff>
    </xdr:to>
    <xdr:cxnSp macro="">
      <xdr:nvCxnSpPr>
        <xdr:cNvPr id="594" name="直線コネクタ 593">
          <a:extLst>
            <a:ext uri="{FF2B5EF4-FFF2-40B4-BE49-F238E27FC236}">
              <a16:creationId xmlns:a16="http://schemas.microsoft.com/office/drawing/2014/main" id="{00000000-0008-0000-0200-000052020000}"/>
            </a:ext>
          </a:extLst>
        </xdr:cNvPr>
        <xdr:cNvCxnSpPr/>
      </xdr:nvCxnSpPr>
      <xdr:spPr>
        <a:xfrm flipV="1">
          <a:off x="19545300" y="6180860"/>
          <a:ext cx="889000" cy="5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144015</xdr:rowOff>
    </xdr:from>
    <xdr:to>
      <xdr:col>98</xdr:col>
      <xdr:colOff>38100</xdr:colOff>
      <xdr:row>36</xdr:row>
      <xdr:rowOff>74165</xdr:rowOff>
    </xdr:to>
    <xdr:sp macro="" textlink="">
      <xdr:nvSpPr>
        <xdr:cNvPr id="595" name="楕円 594">
          <a:extLst>
            <a:ext uri="{FF2B5EF4-FFF2-40B4-BE49-F238E27FC236}">
              <a16:creationId xmlns:a16="http://schemas.microsoft.com/office/drawing/2014/main" id="{00000000-0008-0000-0200-000053020000}"/>
            </a:ext>
          </a:extLst>
        </xdr:cNvPr>
        <xdr:cNvSpPr/>
      </xdr:nvSpPr>
      <xdr:spPr>
        <a:xfrm>
          <a:off x="18605500" y="614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14587</xdr:rowOff>
    </xdr:from>
    <xdr:to>
      <xdr:col>102</xdr:col>
      <xdr:colOff>114300</xdr:colOff>
      <xdr:row>36</xdr:row>
      <xdr:rowOff>23365</xdr:rowOff>
    </xdr:to>
    <xdr:cxnSp macro="">
      <xdr:nvCxnSpPr>
        <xdr:cNvPr id="596" name="直線コネクタ 595">
          <a:extLst>
            <a:ext uri="{FF2B5EF4-FFF2-40B4-BE49-F238E27FC236}">
              <a16:creationId xmlns:a16="http://schemas.microsoft.com/office/drawing/2014/main" id="{00000000-0008-0000-0200-000054020000}"/>
            </a:ext>
          </a:extLst>
        </xdr:cNvPr>
        <xdr:cNvCxnSpPr/>
      </xdr:nvCxnSpPr>
      <xdr:spPr>
        <a:xfrm flipV="1">
          <a:off x="18656300" y="6186787"/>
          <a:ext cx="889000" cy="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157252</xdr:rowOff>
    </xdr:from>
    <xdr:ext cx="534377" cy="259045"/>
    <xdr:sp macro="" textlink="">
      <xdr:nvSpPr>
        <xdr:cNvPr id="597" name="n_1aveValue【一般廃棄物処理施設】&#10;一人当たり有形固定資産（償却資産）額">
          <a:extLst>
            <a:ext uri="{FF2B5EF4-FFF2-40B4-BE49-F238E27FC236}">
              <a16:creationId xmlns:a16="http://schemas.microsoft.com/office/drawing/2014/main" id="{00000000-0008-0000-0200-000055020000}"/>
            </a:ext>
          </a:extLst>
        </xdr:cNvPr>
        <xdr:cNvSpPr txBox="1"/>
      </xdr:nvSpPr>
      <xdr:spPr>
        <a:xfrm>
          <a:off x="21043411" y="667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162150</xdr:rowOff>
    </xdr:from>
    <xdr:ext cx="534377" cy="259045"/>
    <xdr:sp macro="" textlink="">
      <xdr:nvSpPr>
        <xdr:cNvPr id="598" name="n_2aveValue【一般廃棄物処理施設】&#10;一人当たり有形固定資産（償却資産）額">
          <a:extLst>
            <a:ext uri="{FF2B5EF4-FFF2-40B4-BE49-F238E27FC236}">
              <a16:creationId xmlns:a16="http://schemas.microsoft.com/office/drawing/2014/main" id="{00000000-0008-0000-0200-000056020000}"/>
            </a:ext>
          </a:extLst>
        </xdr:cNvPr>
        <xdr:cNvSpPr txBox="1"/>
      </xdr:nvSpPr>
      <xdr:spPr>
        <a:xfrm>
          <a:off x="20167111" y="667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7650</xdr:rowOff>
    </xdr:from>
    <xdr:ext cx="534377" cy="259045"/>
    <xdr:sp macro="" textlink="">
      <xdr:nvSpPr>
        <xdr:cNvPr id="599" name="n_3aveValue【一般廃棄物処理施設】&#10;一人当たり有形固定資産（償却資産）額">
          <a:extLst>
            <a:ext uri="{FF2B5EF4-FFF2-40B4-BE49-F238E27FC236}">
              <a16:creationId xmlns:a16="http://schemas.microsoft.com/office/drawing/2014/main" id="{00000000-0008-0000-0200-000057020000}"/>
            </a:ext>
          </a:extLst>
        </xdr:cNvPr>
        <xdr:cNvSpPr txBox="1"/>
      </xdr:nvSpPr>
      <xdr:spPr>
        <a:xfrm>
          <a:off x="19278111" y="669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163733</xdr:rowOff>
    </xdr:from>
    <xdr:ext cx="534377" cy="259045"/>
    <xdr:sp macro="" textlink="">
      <xdr:nvSpPr>
        <xdr:cNvPr id="600" name="n_4aveValue【一般廃棄物処理施設】&#10;一人当たり有形固定資産（償却資産）額">
          <a:extLst>
            <a:ext uri="{FF2B5EF4-FFF2-40B4-BE49-F238E27FC236}">
              <a16:creationId xmlns:a16="http://schemas.microsoft.com/office/drawing/2014/main" id="{00000000-0008-0000-0200-000058020000}"/>
            </a:ext>
          </a:extLst>
        </xdr:cNvPr>
        <xdr:cNvSpPr txBox="1"/>
      </xdr:nvSpPr>
      <xdr:spPr>
        <a:xfrm>
          <a:off x="18389111" y="667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34</xdr:row>
      <xdr:rowOff>65729</xdr:rowOff>
    </xdr:from>
    <xdr:ext cx="599010" cy="259045"/>
    <xdr:sp macro="" textlink="">
      <xdr:nvSpPr>
        <xdr:cNvPr id="601" name="n_1mainValue【一般廃棄物処理施設】&#10;一人当たり有形固定資産（償却資産）額">
          <a:extLst>
            <a:ext uri="{FF2B5EF4-FFF2-40B4-BE49-F238E27FC236}">
              <a16:creationId xmlns:a16="http://schemas.microsoft.com/office/drawing/2014/main" id="{00000000-0008-0000-0200-000059020000}"/>
            </a:ext>
          </a:extLst>
        </xdr:cNvPr>
        <xdr:cNvSpPr txBox="1"/>
      </xdr:nvSpPr>
      <xdr:spPr>
        <a:xfrm>
          <a:off x="21011095" y="5895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75987</xdr:rowOff>
    </xdr:from>
    <xdr:ext cx="599010" cy="259045"/>
    <xdr:sp macro="" textlink="">
      <xdr:nvSpPr>
        <xdr:cNvPr id="602" name="n_2mainValue【一般廃棄物処理施設】&#10;一人当たり有形固定資産（償却資産）額">
          <a:extLst>
            <a:ext uri="{FF2B5EF4-FFF2-40B4-BE49-F238E27FC236}">
              <a16:creationId xmlns:a16="http://schemas.microsoft.com/office/drawing/2014/main" id="{00000000-0008-0000-0200-00005A020000}"/>
            </a:ext>
          </a:extLst>
        </xdr:cNvPr>
        <xdr:cNvSpPr txBox="1"/>
      </xdr:nvSpPr>
      <xdr:spPr>
        <a:xfrm>
          <a:off x="20134795" y="5905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34</xdr:row>
      <xdr:rowOff>81914</xdr:rowOff>
    </xdr:from>
    <xdr:ext cx="599010" cy="259045"/>
    <xdr:sp macro="" textlink="">
      <xdr:nvSpPr>
        <xdr:cNvPr id="603" name="n_3mainValue【一般廃棄物処理施設】&#10;一人当たり有形固定資産（償却資産）額">
          <a:extLst>
            <a:ext uri="{FF2B5EF4-FFF2-40B4-BE49-F238E27FC236}">
              <a16:creationId xmlns:a16="http://schemas.microsoft.com/office/drawing/2014/main" id="{00000000-0008-0000-0200-00005B020000}"/>
            </a:ext>
          </a:extLst>
        </xdr:cNvPr>
        <xdr:cNvSpPr txBox="1"/>
      </xdr:nvSpPr>
      <xdr:spPr>
        <a:xfrm>
          <a:off x="19245795" y="5911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34</xdr:row>
      <xdr:rowOff>90692</xdr:rowOff>
    </xdr:from>
    <xdr:ext cx="599010" cy="259045"/>
    <xdr:sp macro="" textlink="">
      <xdr:nvSpPr>
        <xdr:cNvPr id="604" name="n_4mainValue【一般廃棄物処理施設】&#10;一人当たり有形固定資産（償却資産）額">
          <a:extLst>
            <a:ext uri="{FF2B5EF4-FFF2-40B4-BE49-F238E27FC236}">
              <a16:creationId xmlns:a16="http://schemas.microsoft.com/office/drawing/2014/main" id="{00000000-0008-0000-0200-00005C020000}"/>
            </a:ext>
          </a:extLst>
        </xdr:cNvPr>
        <xdr:cNvSpPr txBox="1"/>
      </xdr:nvSpPr>
      <xdr:spPr>
        <a:xfrm>
          <a:off x="18356795" y="5919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a:extLst>
            <a:ext uri="{FF2B5EF4-FFF2-40B4-BE49-F238E27FC236}">
              <a16:creationId xmlns:a16="http://schemas.microsoft.com/office/drawing/2014/main" id="{00000000-0008-0000-0200-00005D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a:extLst>
            <a:ext uri="{FF2B5EF4-FFF2-40B4-BE49-F238E27FC236}">
              <a16:creationId xmlns:a16="http://schemas.microsoft.com/office/drawing/2014/main" id="{00000000-0008-0000-0200-00005E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a:extLst>
            <a:ext uri="{FF2B5EF4-FFF2-40B4-BE49-F238E27FC236}">
              <a16:creationId xmlns:a16="http://schemas.microsoft.com/office/drawing/2014/main" id="{00000000-0008-0000-0200-00005F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a:extLst>
            <a:ext uri="{FF2B5EF4-FFF2-40B4-BE49-F238E27FC236}">
              <a16:creationId xmlns:a16="http://schemas.microsoft.com/office/drawing/2014/main" id="{00000000-0008-0000-0200-000060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a:extLst>
            <a:ext uri="{FF2B5EF4-FFF2-40B4-BE49-F238E27FC236}">
              <a16:creationId xmlns:a16="http://schemas.microsoft.com/office/drawing/2014/main" id="{00000000-0008-0000-0200-000061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a:extLst>
            <a:ext uri="{FF2B5EF4-FFF2-40B4-BE49-F238E27FC236}">
              <a16:creationId xmlns:a16="http://schemas.microsoft.com/office/drawing/2014/main" id="{00000000-0008-0000-0200-000062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a:extLst>
            <a:ext uri="{FF2B5EF4-FFF2-40B4-BE49-F238E27FC236}">
              <a16:creationId xmlns:a16="http://schemas.microsoft.com/office/drawing/2014/main" id="{00000000-0008-0000-0200-000063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a:extLst>
            <a:ext uri="{FF2B5EF4-FFF2-40B4-BE49-F238E27FC236}">
              <a16:creationId xmlns:a16="http://schemas.microsoft.com/office/drawing/2014/main" id="{00000000-0008-0000-0200-000064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a:extLst>
            <a:ext uri="{FF2B5EF4-FFF2-40B4-BE49-F238E27FC236}">
              <a16:creationId xmlns:a16="http://schemas.microsoft.com/office/drawing/2014/main" id="{00000000-0008-0000-0200-000065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a:extLst>
            <a:ext uri="{FF2B5EF4-FFF2-40B4-BE49-F238E27FC236}">
              <a16:creationId xmlns:a16="http://schemas.microsoft.com/office/drawing/2014/main" id="{00000000-0008-0000-0200-000066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a:extLst>
            <a:ext uri="{FF2B5EF4-FFF2-40B4-BE49-F238E27FC236}">
              <a16:creationId xmlns:a16="http://schemas.microsoft.com/office/drawing/2014/main" id="{00000000-0008-0000-0200-000067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6" name="直線コネクタ 615">
          <a:extLst>
            <a:ext uri="{FF2B5EF4-FFF2-40B4-BE49-F238E27FC236}">
              <a16:creationId xmlns:a16="http://schemas.microsoft.com/office/drawing/2014/main" id="{00000000-0008-0000-0200-000068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7" name="テキスト ボックス 616">
          <a:extLst>
            <a:ext uri="{FF2B5EF4-FFF2-40B4-BE49-F238E27FC236}">
              <a16:creationId xmlns:a16="http://schemas.microsoft.com/office/drawing/2014/main" id="{00000000-0008-0000-0200-000069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8" name="直線コネクタ 617">
          <a:extLst>
            <a:ext uri="{FF2B5EF4-FFF2-40B4-BE49-F238E27FC236}">
              <a16:creationId xmlns:a16="http://schemas.microsoft.com/office/drawing/2014/main" id="{00000000-0008-0000-0200-00006A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9" name="テキスト ボックス 618">
          <a:extLst>
            <a:ext uri="{FF2B5EF4-FFF2-40B4-BE49-F238E27FC236}">
              <a16:creationId xmlns:a16="http://schemas.microsoft.com/office/drawing/2014/main" id="{00000000-0008-0000-0200-00006B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0" name="直線コネクタ 619">
          <a:extLst>
            <a:ext uri="{FF2B5EF4-FFF2-40B4-BE49-F238E27FC236}">
              <a16:creationId xmlns:a16="http://schemas.microsoft.com/office/drawing/2014/main" id="{00000000-0008-0000-0200-00006C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1" name="テキスト ボックス 620">
          <a:extLst>
            <a:ext uri="{FF2B5EF4-FFF2-40B4-BE49-F238E27FC236}">
              <a16:creationId xmlns:a16="http://schemas.microsoft.com/office/drawing/2014/main" id="{00000000-0008-0000-0200-00006D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2" name="直線コネクタ 621">
          <a:extLst>
            <a:ext uri="{FF2B5EF4-FFF2-40B4-BE49-F238E27FC236}">
              <a16:creationId xmlns:a16="http://schemas.microsoft.com/office/drawing/2014/main" id="{00000000-0008-0000-0200-00006E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3" name="テキスト ボックス 622">
          <a:extLst>
            <a:ext uri="{FF2B5EF4-FFF2-40B4-BE49-F238E27FC236}">
              <a16:creationId xmlns:a16="http://schemas.microsoft.com/office/drawing/2014/main" id="{00000000-0008-0000-0200-00006F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4" name="直線コネクタ 623">
          <a:extLst>
            <a:ext uri="{FF2B5EF4-FFF2-40B4-BE49-F238E27FC236}">
              <a16:creationId xmlns:a16="http://schemas.microsoft.com/office/drawing/2014/main" id="{00000000-0008-0000-0200-000070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5" name="テキスト ボックス 624">
          <a:extLst>
            <a:ext uri="{FF2B5EF4-FFF2-40B4-BE49-F238E27FC236}">
              <a16:creationId xmlns:a16="http://schemas.microsoft.com/office/drawing/2014/main" id="{00000000-0008-0000-0200-000071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6" name="直線コネクタ 625">
          <a:extLst>
            <a:ext uri="{FF2B5EF4-FFF2-40B4-BE49-F238E27FC236}">
              <a16:creationId xmlns:a16="http://schemas.microsoft.com/office/drawing/2014/main" id="{00000000-0008-0000-0200-000072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7" name="テキスト ボックス 626">
          <a:extLst>
            <a:ext uri="{FF2B5EF4-FFF2-40B4-BE49-F238E27FC236}">
              <a16:creationId xmlns:a16="http://schemas.microsoft.com/office/drawing/2014/main" id="{00000000-0008-0000-0200-000073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id="{00000000-0008-0000-0200-000074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9" name="【保健センター・保健所】&#10;有形固定資産減価償却率グラフ枠">
          <a:extLst>
            <a:ext uri="{FF2B5EF4-FFF2-40B4-BE49-F238E27FC236}">
              <a16:creationId xmlns:a16="http://schemas.microsoft.com/office/drawing/2014/main" id="{00000000-0008-0000-0200-000075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70213</xdr:rowOff>
    </xdr:from>
    <xdr:to>
      <xdr:col>85</xdr:col>
      <xdr:colOff>126364</xdr:colOff>
      <xdr:row>64</xdr:row>
      <xdr:rowOff>40822</xdr:rowOff>
    </xdr:to>
    <xdr:cxnSp macro="">
      <xdr:nvCxnSpPr>
        <xdr:cNvPr id="630" name="直線コネクタ 629">
          <a:extLst>
            <a:ext uri="{FF2B5EF4-FFF2-40B4-BE49-F238E27FC236}">
              <a16:creationId xmlns:a16="http://schemas.microsoft.com/office/drawing/2014/main" id="{00000000-0008-0000-0200-000076020000}"/>
            </a:ext>
          </a:extLst>
        </xdr:cNvPr>
        <xdr:cNvCxnSpPr/>
      </xdr:nvCxnSpPr>
      <xdr:spPr>
        <a:xfrm flipV="1">
          <a:off x="16318864" y="9499963"/>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44649</xdr:rowOff>
    </xdr:from>
    <xdr:ext cx="405111" cy="259045"/>
    <xdr:sp macro="" textlink="">
      <xdr:nvSpPr>
        <xdr:cNvPr id="631" name="【保健センター・保健所】&#10;有形固定資産減価償却率最小値テキスト">
          <a:extLst>
            <a:ext uri="{FF2B5EF4-FFF2-40B4-BE49-F238E27FC236}">
              <a16:creationId xmlns:a16="http://schemas.microsoft.com/office/drawing/2014/main" id="{00000000-0008-0000-0200-000077020000}"/>
            </a:ext>
          </a:extLst>
        </xdr:cNvPr>
        <xdr:cNvSpPr txBox="1"/>
      </xdr:nvSpPr>
      <xdr:spPr>
        <a:xfrm>
          <a:off x="16357600" y="1101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40822</xdr:rowOff>
    </xdr:from>
    <xdr:to>
      <xdr:col>86</xdr:col>
      <xdr:colOff>25400</xdr:colOff>
      <xdr:row>64</xdr:row>
      <xdr:rowOff>40822</xdr:rowOff>
    </xdr:to>
    <xdr:cxnSp macro="">
      <xdr:nvCxnSpPr>
        <xdr:cNvPr id="632" name="直線コネクタ 631">
          <a:extLst>
            <a:ext uri="{FF2B5EF4-FFF2-40B4-BE49-F238E27FC236}">
              <a16:creationId xmlns:a16="http://schemas.microsoft.com/office/drawing/2014/main" id="{00000000-0008-0000-0200-000078020000}"/>
            </a:ext>
          </a:extLst>
        </xdr:cNvPr>
        <xdr:cNvCxnSpPr/>
      </xdr:nvCxnSpPr>
      <xdr:spPr>
        <a:xfrm>
          <a:off x="16230600" y="1101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16890</xdr:rowOff>
    </xdr:from>
    <xdr:ext cx="340478" cy="259045"/>
    <xdr:sp macro="" textlink="">
      <xdr:nvSpPr>
        <xdr:cNvPr id="633" name="【保健センター・保健所】&#10;有形固定資産減価償却率最大値テキスト">
          <a:extLst>
            <a:ext uri="{FF2B5EF4-FFF2-40B4-BE49-F238E27FC236}">
              <a16:creationId xmlns:a16="http://schemas.microsoft.com/office/drawing/2014/main" id="{00000000-0008-0000-0200-000079020000}"/>
            </a:ext>
          </a:extLst>
        </xdr:cNvPr>
        <xdr:cNvSpPr txBox="1"/>
      </xdr:nvSpPr>
      <xdr:spPr>
        <a:xfrm>
          <a:off x="16357600" y="92751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70213</xdr:rowOff>
    </xdr:from>
    <xdr:to>
      <xdr:col>86</xdr:col>
      <xdr:colOff>25400</xdr:colOff>
      <xdr:row>55</xdr:row>
      <xdr:rowOff>70213</xdr:rowOff>
    </xdr:to>
    <xdr:cxnSp macro="">
      <xdr:nvCxnSpPr>
        <xdr:cNvPr id="634" name="直線コネクタ 633">
          <a:extLst>
            <a:ext uri="{FF2B5EF4-FFF2-40B4-BE49-F238E27FC236}">
              <a16:creationId xmlns:a16="http://schemas.microsoft.com/office/drawing/2014/main" id="{00000000-0008-0000-0200-00007A020000}"/>
            </a:ext>
          </a:extLst>
        </xdr:cNvPr>
        <xdr:cNvCxnSpPr/>
      </xdr:nvCxnSpPr>
      <xdr:spPr>
        <a:xfrm>
          <a:off x="16230600" y="9499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1468</xdr:rowOff>
    </xdr:from>
    <xdr:ext cx="405111" cy="259045"/>
    <xdr:sp macro="" textlink="">
      <xdr:nvSpPr>
        <xdr:cNvPr id="635" name="【保健センター・保健所】&#10;有形固定資産減価償却率平均値テキスト">
          <a:extLst>
            <a:ext uri="{FF2B5EF4-FFF2-40B4-BE49-F238E27FC236}">
              <a16:creationId xmlns:a16="http://schemas.microsoft.com/office/drawing/2014/main" id="{00000000-0008-0000-0200-00007B020000}"/>
            </a:ext>
          </a:extLst>
        </xdr:cNvPr>
        <xdr:cNvSpPr txBox="1"/>
      </xdr:nvSpPr>
      <xdr:spPr>
        <a:xfrm>
          <a:off x="16357600" y="101170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150041</xdr:rowOff>
    </xdr:from>
    <xdr:to>
      <xdr:col>85</xdr:col>
      <xdr:colOff>177800</xdr:colOff>
      <xdr:row>60</xdr:row>
      <xdr:rowOff>80191</xdr:rowOff>
    </xdr:to>
    <xdr:sp macro="" textlink="">
      <xdr:nvSpPr>
        <xdr:cNvPr id="636" name="フローチャート: 判断 635">
          <a:extLst>
            <a:ext uri="{FF2B5EF4-FFF2-40B4-BE49-F238E27FC236}">
              <a16:creationId xmlns:a16="http://schemas.microsoft.com/office/drawing/2014/main" id="{00000000-0008-0000-0200-00007C020000}"/>
            </a:ext>
          </a:extLst>
        </xdr:cNvPr>
        <xdr:cNvSpPr/>
      </xdr:nvSpPr>
      <xdr:spPr>
        <a:xfrm>
          <a:off x="16268700" y="1026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109220</xdr:rowOff>
    </xdr:from>
    <xdr:to>
      <xdr:col>81</xdr:col>
      <xdr:colOff>101600</xdr:colOff>
      <xdr:row>60</xdr:row>
      <xdr:rowOff>39370</xdr:rowOff>
    </xdr:to>
    <xdr:sp macro="" textlink="">
      <xdr:nvSpPr>
        <xdr:cNvPr id="637" name="フローチャート: 判断 636">
          <a:extLst>
            <a:ext uri="{FF2B5EF4-FFF2-40B4-BE49-F238E27FC236}">
              <a16:creationId xmlns:a16="http://schemas.microsoft.com/office/drawing/2014/main" id="{00000000-0008-0000-0200-00007D020000}"/>
            </a:ext>
          </a:extLst>
        </xdr:cNvPr>
        <xdr:cNvSpPr/>
      </xdr:nvSpPr>
      <xdr:spPr>
        <a:xfrm>
          <a:off x="15430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86360</xdr:rowOff>
    </xdr:from>
    <xdr:to>
      <xdr:col>76</xdr:col>
      <xdr:colOff>165100</xdr:colOff>
      <xdr:row>60</xdr:row>
      <xdr:rowOff>16510</xdr:rowOff>
    </xdr:to>
    <xdr:sp macro="" textlink="">
      <xdr:nvSpPr>
        <xdr:cNvPr id="638" name="フローチャート: 判断 637">
          <a:extLst>
            <a:ext uri="{FF2B5EF4-FFF2-40B4-BE49-F238E27FC236}">
              <a16:creationId xmlns:a16="http://schemas.microsoft.com/office/drawing/2014/main" id="{00000000-0008-0000-0200-00007E020000}"/>
            </a:ext>
          </a:extLst>
        </xdr:cNvPr>
        <xdr:cNvSpPr/>
      </xdr:nvSpPr>
      <xdr:spPr>
        <a:xfrm>
          <a:off x="14541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78196</xdr:rowOff>
    </xdr:from>
    <xdr:to>
      <xdr:col>72</xdr:col>
      <xdr:colOff>38100</xdr:colOff>
      <xdr:row>60</xdr:row>
      <xdr:rowOff>8346</xdr:rowOff>
    </xdr:to>
    <xdr:sp macro="" textlink="">
      <xdr:nvSpPr>
        <xdr:cNvPr id="639" name="フローチャート: 判断 638">
          <a:extLst>
            <a:ext uri="{FF2B5EF4-FFF2-40B4-BE49-F238E27FC236}">
              <a16:creationId xmlns:a16="http://schemas.microsoft.com/office/drawing/2014/main" id="{00000000-0008-0000-0200-00007F020000}"/>
            </a:ext>
          </a:extLst>
        </xdr:cNvPr>
        <xdr:cNvSpPr/>
      </xdr:nvSpPr>
      <xdr:spPr>
        <a:xfrm>
          <a:off x="13652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29210</xdr:rowOff>
    </xdr:from>
    <xdr:to>
      <xdr:col>67</xdr:col>
      <xdr:colOff>101600</xdr:colOff>
      <xdr:row>59</xdr:row>
      <xdr:rowOff>130810</xdr:rowOff>
    </xdr:to>
    <xdr:sp macro="" textlink="">
      <xdr:nvSpPr>
        <xdr:cNvPr id="640" name="フローチャート: 判断 639">
          <a:extLst>
            <a:ext uri="{FF2B5EF4-FFF2-40B4-BE49-F238E27FC236}">
              <a16:creationId xmlns:a16="http://schemas.microsoft.com/office/drawing/2014/main" id="{00000000-0008-0000-0200-000080020000}"/>
            </a:ext>
          </a:extLst>
        </xdr:cNvPr>
        <xdr:cNvSpPr/>
      </xdr:nvSpPr>
      <xdr:spPr>
        <a:xfrm>
          <a:off x="12763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0000000-0008-0000-0200-000081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200-000082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200-000083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200-000084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200-000085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135346</xdr:rowOff>
    </xdr:from>
    <xdr:to>
      <xdr:col>85</xdr:col>
      <xdr:colOff>177800</xdr:colOff>
      <xdr:row>61</xdr:row>
      <xdr:rowOff>65496</xdr:rowOff>
    </xdr:to>
    <xdr:sp macro="" textlink="">
      <xdr:nvSpPr>
        <xdr:cNvPr id="646" name="楕円 645">
          <a:extLst>
            <a:ext uri="{FF2B5EF4-FFF2-40B4-BE49-F238E27FC236}">
              <a16:creationId xmlns:a16="http://schemas.microsoft.com/office/drawing/2014/main" id="{00000000-0008-0000-0200-000086020000}"/>
            </a:ext>
          </a:extLst>
        </xdr:cNvPr>
        <xdr:cNvSpPr/>
      </xdr:nvSpPr>
      <xdr:spPr>
        <a:xfrm>
          <a:off x="16268700" y="1042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113773</xdr:rowOff>
    </xdr:from>
    <xdr:ext cx="405111" cy="259045"/>
    <xdr:sp macro="" textlink="">
      <xdr:nvSpPr>
        <xdr:cNvPr id="647" name="【保健センター・保健所】&#10;有形固定資産減価償却率該当値テキスト">
          <a:extLst>
            <a:ext uri="{FF2B5EF4-FFF2-40B4-BE49-F238E27FC236}">
              <a16:creationId xmlns:a16="http://schemas.microsoft.com/office/drawing/2014/main" id="{00000000-0008-0000-0200-000087020000}"/>
            </a:ext>
          </a:extLst>
        </xdr:cNvPr>
        <xdr:cNvSpPr txBox="1"/>
      </xdr:nvSpPr>
      <xdr:spPr>
        <a:xfrm>
          <a:off x="16357600" y="10400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102688</xdr:rowOff>
    </xdr:from>
    <xdr:to>
      <xdr:col>81</xdr:col>
      <xdr:colOff>101600</xdr:colOff>
      <xdr:row>61</xdr:row>
      <xdr:rowOff>32838</xdr:rowOff>
    </xdr:to>
    <xdr:sp macro="" textlink="">
      <xdr:nvSpPr>
        <xdr:cNvPr id="648" name="楕円 647">
          <a:extLst>
            <a:ext uri="{FF2B5EF4-FFF2-40B4-BE49-F238E27FC236}">
              <a16:creationId xmlns:a16="http://schemas.microsoft.com/office/drawing/2014/main" id="{00000000-0008-0000-0200-000088020000}"/>
            </a:ext>
          </a:extLst>
        </xdr:cNvPr>
        <xdr:cNvSpPr/>
      </xdr:nvSpPr>
      <xdr:spPr>
        <a:xfrm>
          <a:off x="15430500" y="1038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153488</xdr:rowOff>
    </xdr:from>
    <xdr:to>
      <xdr:col>85</xdr:col>
      <xdr:colOff>127000</xdr:colOff>
      <xdr:row>61</xdr:row>
      <xdr:rowOff>14696</xdr:rowOff>
    </xdr:to>
    <xdr:cxnSp macro="">
      <xdr:nvCxnSpPr>
        <xdr:cNvPr id="649" name="直線コネクタ 648">
          <a:extLst>
            <a:ext uri="{FF2B5EF4-FFF2-40B4-BE49-F238E27FC236}">
              <a16:creationId xmlns:a16="http://schemas.microsoft.com/office/drawing/2014/main" id="{00000000-0008-0000-0200-000089020000}"/>
            </a:ext>
          </a:extLst>
        </xdr:cNvPr>
        <xdr:cNvCxnSpPr/>
      </xdr:nvCxnSpPr>
      <xdr:spPr>
        <a:xfrm>
          <a:off x="15481300" y="10440488"/>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76563</xdr:rowOff>
    </xdr:from>
    <xdr:to>
      <xdr:col>76</xdr:col>
      <xdr:colOff>165100</xdr:colOff>
      <xdr:row>61</xdr:row>
      <xdr:rowOff>6713</xdr:rowOff>
    </xdr:to>
    <xdr:sp macro="" textlink="">
      <xdr:nvSpPr>
        <xdr:cNvPr id="650" name="楕円 649">
          <a:extLst>
            <a:ext uri="{FF2B5EF4-FFF2-40B4-BE49-F238E27FC236}">
              <a16:creationId xmlns:a16="http://schemas.microsoft.com/office/drawing/2014/main" id="{00000000-0008-0000-0200-00008A020000}"/>
            </a:ext>
          </a:extLst>
        </xdr:cNvPr>
        <xdr:cNvSpPr/>
      </xdr:nvSpPr>
      <xdr:spPr>
        <a:xfrm>
          <a:off x="14541500" y="103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127363</xdr:rowOff>
    </xdr:from>
    <xdr:to>
      <xdr:col>81</xdr:col>
      <xdr:colOff>50800</xdr:colOff>
      <xdr:row>60</xdr:row>
      <xdr:rowOff>153488</xdr:rowOff>
    </xdr:to>
    <xdr:cxnSp macro="">
      <xdr:nvCxnSpPr>
        <xdr:cNvPr id="651" name="直線コネクタ 650">
          <a:extLst>
            <a:ext uri="{FF2B5EF4-FFF2-40B4-BE49-F238E27FC236}">
              <a16:creationId xmlns:a16="http://schemas.microsoft.com/office/drawing/2014/main" id="{00000000-0008-0000-0200-00008B020000}"/>
            </a:ext>
          </a:extLst>
        </xdr:cNvPr>
        <xdr:cNvCxnSpPr/>
      </xdr:nvCxnSpPr>
      <xdr:spPr>
        <a:xfrm>
          <a:off x="14592300" y="10414363"/>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47172</xdr:rowOff>
    </xdr:from>
    <xdr:to>
      <xdr:col>72</xdr:col>
      <xdr:colOff>38100</xdr:colOff>
      <xdr:row>60</xdr:row>
      <xdr:rowOff>148772</xdr:rowOff>
    </xdr:to>
    <xdr:sp macro="" textlink="">
      <xdr:nvSpPr>
        <xdr:cNvPr id="652" name="楕円 651">
          <a:extLst>
            <a:ext uri="{FF2B5EF4-FFF2-40B4-BE49-F238E27FC236}">
              <a16:creationId xmlns:a16="http://schemas.microsoft.com/office/drawing/2014/main" id="{00000000-0008-0000-0200-00008C020000}"/>
            </a:ext>
          </a:extLst>
        </xdr:cNvPr>
        <xdr:cNvSpPr/>
      </xdr:nvSpPr>
      <xdr:spPr>
        <a:xfrm>
          <a:off x="13652500" y="103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97972</xdr:rowOff>
    </xdr:from>
    <xdr:to>
      <xdr:col>76</xdr:col>
      <xdr:colOff>114300</xdr:colOff>
      <xdr:row>60</xdr:row>
      <xdr:rowOff>127363</xdr:rowOff>
    </xdr:to>
    <xdr:cxnSp macro="">
      <xdr:nvCxnSpPr>
        <xdr:cNvPr id="653" name="直線コネクタ 652">
          <a:extLst>
            <a:ext uri="{FF2B5EF4-FFF2-40B4-BE49-F238E27FC236}">
              <a16:creationId xmlns:a16="http://schemas.microsoft.com/office/drawing/2014/main" id="{00000000-0008-0000-0200-00008D020000}"/>
            </a:ext>
          </a:extLst>
        </xdr:cNvPr>
        <xdr:cNvCxnSpPr/>
      </xdr:nvCxnSpPr>
      <xdr:spPr>
        <a:xfrm>
          <a:off x="13703300" y="10384972"/>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14515</xdr:rowOff>
    </xdr:from>
    <xdr:to>
      <xdr:col>67</xdr:col>
      <xdr:colOff>101600</xdr:colOff>
      <xdr:row>60</xdr:row>
      <xdr:rowOff>116115</xdr:rowOff>
    </xdr:to>
    <xdr:sp macro="" textlink="">
      <xdr:nvSpPr>
        <xdr:cNvPr id="654" name="楕円 653">
          <a:extLst>
            <a:ext uri="{FF2B5EF4-FFF2-40B4-BE49-F238E27FC236}">
              <a16:creationId xmlns:a16="http://schemas.microsoft.com/office/drawing/2014/main" id="{00000000-0008-0000-0200-00008E020000}"/>
            </a:ext>
          </a:extLst>
        </xdr:cNvPr>
        <xdr:cNvSpPr/>
      </xdr:nvSpPr>
      <xdr:spPr>
        <a:xfrm>
          <a:off x="12763500" y="1030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65315</xdr:rowOff>
    </xdr:from>
    <xdr:to>
      <xdr:col>71</xdr:col>
      <xdr:colOff>177800</xdr:colOff>
      <xdr:row>60</xdr:row>
      <xdr:rowOff>97972</xdr:rowOff>
    </xdr:to>
    <xdr:cxnSp macro="">
      <xdr:nvCxnSpPr>
        <xdr:cNvPr id="655" name="直線コネクタ 654">
          <a:extLst>
            <a:ext uri="{FF2B5EF4-FFF2-40B4-BE49-F238E27FC236}">
              <a16:creationId xmlns:a16="http://schemas.microsoft.com/office/drawing/2014/main" id="{00000000-0008-0000-0200-00008F020000}"/>
            </a:ext>
          </a:extLst>
        </xdr:cNvPr>
        <xdr:cNvCxnSpPr/>
      </xdr:nvCxnSpPr>
      <xdr:spPr>
        <a:xfrm>
          <a:off x="12814300" y="103523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55897</xdr:rowOff>
    </xdr:from>
    <xdr:ext cx="405111" cy="259045"/>
    <xdr:sp macro="" textlink="">
      <xdr:nvSpPr>
        <xdr:cNvPr id="656" name="n_1aveValue【保健センター・保健所】&#10;有形固定資産減価償却率">
          <a:extLst>
            <a:ext uri="{FF2B5EF4-FFF2-40B4-BE49-F238E27FC236}">
              <a16:creationId xmlns:a16="http://schemas.microsoft.com/office/drawing/2014/main" id="{00000000-0008-0000-0200-000090020000}"/>
            </a:ext>
          </a:extLst>
        </xdr:cNvPr>
        <xdr:cNvSpPr txBox="1"/>
      </xdr:nvSpPr>
      <xdr:spPr>
        <a:xfrm>
          <a:off x="152660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33037</xdr:rowOff>
    </xdr:from>
    <xdr:ext cx="405111" cy="259045"/>
    <xdr:sp macro="" textlink="">
      <xdr:nvSpPr>
        <xdr:cNvPr id="657" name="n_2aveValue【保健センター・保健所】&#10;有形固定資産減価償却率">
          <a:extLst>
            <a:ext uri="{FF2B5EF4-FFF2-40B4-BE49-F238E27FC236}">
              <a16:creationId xmlns:a16="http://schemas.microsoft.com/office/drawing/2014/main" id="{00000000-0008-0000-0200-000091020000}"/>
            </a:ext>
          </a:extLst>
        </xdr:cNvPr>
        <xdr:cNvSpPr txBox="1"/>
      </xdr:nvSpPr>
      <xdr:spPr>
        <a:xfrm>
          <a:off x="14389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24873</xdr:rowOff>
    </xdr:from>
    <xdr:ext cx="405111" cy="259045"/>
    <xdr:sp macro="" textlink="">
      <xdr:nvSpPr>
        <xdr:cNvPr id="658" name="n_3aveValue【保健センター・保健所】&#10;有形固定資産減価償却率">
          <a:extLst>
            <a:ext uri="{FF2B5EF4-FFF2-40B4-BE49-F238E27FC236}">
              <a16:creationId xmlns:a16="http://schemas.microsoft.com/office/drawing/2014/main" id="{00000000-0008-0000-0200-000092020000}"/>
            </a:ext>
          </a:extLst>
        </xdr:cNvPr>
        <xdr:cNvSpPr txBox="1"/>
      </xdr:nvSpPr>
      <xdr:spPr>
        <a:xfrm>
          <a:off x="13500744" y="996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147337</xdr:rowOff>
    </xdr:from>
    <xdr:ext cx="405111" cy="259045"/>
    <xdr:sp macro="" textlink="">
      <xdr:nvSpPr>
        <xdr:cNvPr id="659" name="n_4aveValue【保健センター・保健所】&#10;有形固定資産減価償却率">
          <a:extLst>
            <a:ext uri="{FF2B5EF4-FFF2-40B4-BE49-F238E27FC236}">
              <a16:creationId xmlns:a16="http://schemas.microsoft.com/office/drawing/2014/main" id="{00000000-0008-0000-0200-000093020000}"/>
            </a:ext>
          </a:extLst>
        </xdr:cNvPr>
        <xdr:cNvSpPr txBox="1"/>
      </xdr:nvSpPr>
      <xdr:spPr>
        <a:xfrm>
          <a:off x="12611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23965</xdr:rowOff>
    </xdr:from>
    <xdr:ext cx="405111" cy="259045"/>
    <xdr:sp macro="" textlink="">
      <xdr:nvSpPr>
        <xdr:cNvPr id="660" name="n_1mainValue【保健センター・保健所】&#10;有形固定資産減価償却率">
          <a:extLst>
            <a:ext uri="{FF2B5EF4-FFF2-40B4-BE49-F238E27FC236}">
              <a16:creationId xmlns:a16="http://schemas.microsoft.com/office/drawing/2014/main" id="{00000000-0008-0000-0200-000094020000}"/>
            </a:ext>
          </a:extLst>
        </xdr:cNvPr>
        <xdr:cNvSpPr txBox="1"/>
      </xdr:nvSpPr>
      <xdr:spPr>
        <a:xfrm>
          <a:off x="15266044" y="1048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169290</xdr:rowOff>
    </xdr:from>
    <xdr:ext cx="405111" cy="259045"/>
    <xdr:sp macro="" textlink="">
      <xdr:nvSpPr>
        <xdr:cNvPr id="661" name="n_2mainValue【保健センター・保健所】&#10;有形固定資産減価償却率">
          <a:extLst>
            <a:ext uri="{FF2B5EF4-FFF2-40B4-BE49-F238E27FC236}">
              <a16:creationId xmlns:a16="http://schemas.microsoft.com/office/drawing/2014/main" id="{00000000-0008-0000-0200-000095020000}"/>
            </a:ext>
          </a:extLst>
        </xdr:cNvPr>
        <xdr:cNvSpPr txBox="1"/>
      </xdr:nvSpPr>
      <xdr:spPr>
        <a:xfrm>
          <a:off x="14389744" y="1045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139899</xdr:rowOff>
    </xdr:from>
    <xdr:ext cx="405111" cy="259045"/>
    <xdr:sp macro="" textlink="">
      <xdr:nvSpPr>
        <xdr:cNvPr id="662" name="n_3mainValue【保健センター・保健所】&#10;有形固定資産減価償却率">
          <a:extLst>
            <a:ext uri="{FF2B5EF4-FFF2-40B4-BE49-F238E27FC236}">
              <a16:creationId xmlns:a16="http://schemas.microsoft.com/office/drawing/2014/main" id="{00000000-0008-0000-0200-000096020000}"/>
            </a:ext>
          </a:extLst>
        </xdr:cNvPr>
        <xdr:cNvSpPr txBox="1"/>
      </xdr:nvSpPr>
      <xdr:spPr>
        <a:xfrm>
          <a:off x="13500744" y="1042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107242</xdr:rowOff>
    </xdr:from>
    <xdr:ext cx="405111" cy="259045"/>
    <xdr:sp macro="" textlink="">
      <xdr:nvSpPr>
        <xdr:cNvPr id="663" name="n_4mainValue【保健センター・保健所】&#10;有形固定資産減価償却率">
          <a:extLst>
            <a:ext uri="{FF2B5EF4-FFF2-40B4-BE49-F238E27FC236}">
              <a16:creationId xmlns:a16="http://schemas.microsoft.com/office/drawing/2014/main" id="{00000000-0008-0000-0200-000097020000}"/>
            </a:ext>
          </a:extLst>
        </xdr:cNvPr>
        <xdr:cNvSpPr txBox="1"/>
      </xdr:nvSpPr>
      <xdr:spPr>
        <a:xfrm>
          <a:off x="12611744" y="1039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a:extLst>
            <a:ext uri="{FF2B5EF4-FFF2-40B4-BE49-F238E27FC236}">
              <a16:creationId xmlns:a16="http://schemas.microsoft.com/office/drawing/2014/main" id="{00000000-0008-0000-0200-000098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a:extLst>
            <a:ext uri="{FF2B5EF4-FFF2-40B4-BE49-F238E27FC236}">
              <a16:creationId xmlns:a16="http://schemas.microsoft.com/office/drawing/2014/main" id="{00000000-0008-0000-0200-000099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a:extLst>
            <a:ext uri="{FF2B5EF4-FFF2-40B4-BE49-F238E27FC236}">
              <a16:creationId xmlns:a16="http://schemas.microsoft.com/office/drawing/2014/main" id="{00000000-0008-0000-0200-00009A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a:extLst>
            <a:ext uri="{FF2B5EF4-FFF2-40B4-BE49-F238E27FC236}">
              <a16:creationId xmlns:a16="http://schemas.microsoft.com/office/drawing/2014/main" id="{00000000-0008-0000-0200-00009B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a:extLst>
            <a:ext uri="{FF2B5EF4-FFF2-40B4-BE49-F238E27FC236}">
              <a16:creationId xmlns:a16="http://schemas.microsoft.com/office/drawing/2014/main" id="{00000000-0008-0000-0200-00009C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a:extLst>
            <a:ext uri="{FF2B5EF4-FFF2-40B4-BE49-F238E27FC236}">
              <a16:creationId xmlns:a16="http://schemas.microsoft.com/office/drawing/2014/main" id="{00000000-0008-0000-0200-00009D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a:extLst>
            <a:ext uri="{FF2B5EF4-FFF2-40B4-BE49-F238E27FC236}">
              <a16:creationId xmlns:a16="http://schemas.microsoft.com/office/drawing/2014/main" id="{00000000-0008-0000-0200-00009E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a:extLst>
            <a:ext uri="{FF2B5EF4-FFF2-40B4-BE49-F238E27FC236}">
              <a16:creationId xmlns:a16="http://schemas.microsoft.com/office/drawing/2014/main" id="{00000000-0008-0000-0200-00009F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a:extLst>
            <a:ext uri="{FF2B5EF4-FFF2-40B4-BE49-F238E27FC236}">
              <a16:creationId xmlns:a16="http://schemas.microsoft.com/office/drawing/2014/main" id="{00000000-0008-0000-0200-0000A0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a:extLst>
            <a:ext uri="{FF2B5EF4-FFF2-40B4-BE49-F238E27FC236}">
              <a16:creationId xmlns:a16="http://schemas.microsoft.com/office/drawing/2014/main" id="{00000000-0008-0000-0200-0000A1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4" name="直線コネクタ 673">
          <a:extLst>
            <a:ext uri="{FF2B5EF4-FFF2-40B4-BE49-F238E27FC236}">
              <a16:creationId xmlns:a16="http://schemas.microsoft.com/office/drawing/2014/main" id="{00000000-0008-0000-0200-0000A2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5" name="テキスト ボックス 674">
          <a:extLst>
            <a:ext uri="{FF2B5EF4-FFF2-40B4-BE49-F238E27FC236}">
              <a16:creationId xmlns:a16="http://schemas.microsoft.com/office/drawing/2014/main" id="{00000000-0008-0000-0200-0000A3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6" name="直線コネクタ 675">
          <a:extLst>
            <a:ext uri="{FF2B5EF4-FFF2-40B4-BE49-F238E27FC236}">
              <a16:creationId xmlns:a16="http://schemas.microsoft.com/office/drawing/2014/main" id="{00000000-0008-0000-0200-0000A4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7" name="テキスト ボックス 676">
          <a:extLst>
            <a:ext uri="{FF2B5EF4-FFF2-40B4-BE49-F238E27FC236}">
              <a16:creationId xmlns:a16="http://schemas.microsoft.com/office/drawing/2014/main" id="{00000000-0008-0000-0200-0000A5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8" name="直線コネクタ 677">
          <a:extLst>
            <a:ext uri="{FF2B5EF4-FFF2-40B4-BE49-F238E27FC236}">
              <a16:creationId xmlns:a16="http://schemas.microsoft.com/office/drawing/2014/main" id="{00000000-0008-0000-0200-0000A6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9" name="テキスト ボックス 678">
          <a:extLst>
            <a:ext uri="{FF2B5EF4-FFF2-40B4-BE49-F238E27FC236}">
              <a16:creationId xmlns:a16="http://schemas.microsoft.com/office/drawing/2014/main" id="{00000000-0008-0000-0200-0000A7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0" name="直線コネクタ 679">
          <a:extLst>
            <a:ext uri="{FF2B5EF4-FFF2-40B4-BE49-F238E27FC236}">
              <a16:creationId xmlns:a16="http://schemas.microsoft.com/office/drawing/2014/main" id="{00000000-0008-0000-0200-0000A8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1" name="テキスト ボックス 680">
          <a:extLst>
            <a:ext uri="{FF2B5EF4-FFF2-40B4-BE49-F238E27FC236}">
              <a16:creationId xmlns:a16="http://schemas.microsoft.com/office/drawing/2014/main" id="{00000000-0008-0000-0200-0000A9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2" name="直線コネクタ 681">
          <a:extLst>
            <a:ext uri="{FF2B5EF4-FFF2-40B4-BE49-F238E27FC236}">
              <a16:creationId xmlns:a16="http://schemas.microsoft.com/office/drawing/2014/main" id="{00000000-0008-0000-0200-0000AA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3" name="テキスト ボックス 682">
          <a:extLst>
            <a:ext uri="{FF2B5EF4-FFF2-40B4-BE49-F238E27FC236}">
              <a16:creationId xmlns:a16="http://schemas.microsoft.com/office/drawing/2014/main" id="{00000000-0008-0000-0200-0000AB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4" name="直線コネクタ 683">
          <a:extLst>
            <a:ext uri="{FF2B5EF4-FFF2-40B4-BE49-F238E27FC236}">
              <a16:creationId xmlns:a16="http://schemas.microsoft.com/office/drawing/2014/main" id="{00000000-0008-0000-0200-0000AC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5" name="テキスト ボックス 684">
          <a:extLst>
            <a:ext uri="{FF2B5EF4-FFF2-40B4-BE49-F238E27FC236}">
              <a16:creationId xmlns:a16="http://schemas.microsoft.com/office/drawing/2014/main" id="{00000000-0008-0000-0200-0000AD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a:extLst>
            <a:ext uri="{FF2B5EF4-FFF2-40B4-BE49-F238E27FC236}">
              <a16:creationId xmlns:a16="http://schemas.microsoft.com/office/drawing/2014/main" id="{00000000-0008-0000-0200-0000AE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7" name="テキスト ボックス 686">
          <a:extLst>
            <a:ext uri="{FF2B5EF4-FFF2-40B4-BE49-F238E27FC236}">
              <a16:creationId xmlns:a16="http://schemas.microsoft.com/office/drawing/2014/main" id="{00000000-0008-0000-0200-0000AF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保健センター・保健所】&#10;一人当たり面積グラフ枠">
          <a:extLst>
            <a:ext uri="{FF2B5EF4-FFF2-40B4-BE49-F238E27FC236}">
              <a16:creationId xmlns:a16="http://schemas.microsoft.com/office/drawing/2014/main" id="{00000000-0008-0000-0200-0000B0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19594</xdr:rowOff>
    </xdr:from>
    <xdr:to>
      <xdr:col>116</xdr:col>
      <xdr:colOff>62864</xdr:colOff>
      <xdr:row>64</xdr:row>
      <xdr:rowOff>120831</xdr:rowOff>
    </xdr:to>
    <xdr:cxnSp macro="">
      <xdr:nvCxnSpPr>
        <xdr:cNvPr id="689" name="直線コネクタ 688">
          <a:extLst>
            <a:ext uri="{FF2B5EF4-FFF2-40B4-BE49-F238E27FC236}">
              <a16:creationId xmlns:a16="http://schemas.microsoft.com/office/drawing/2014/main" id="{00000000-0008-0000-0200-0000B1020000}"/>
            </a:ext>
          </a:extLst>
        </xdr:cNvPr>
        <xdr:cNvCxnSpPr/>
      </xdr:nvCxnSpPr>
      <xdr:spPr>
        <a:xfrm flipV="1">
          <a:off x="22160864" y="9620794"/>
          <a:ext cx="0" cy="147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690" name="【保健センター・保健所】&#10;一人当たり面積最小値テキスト">
          <a:extLst>
            <a:ext uri="{FF2B5EF4-FFF2-40B4-BE49-F238E27FC236}">
              <a16:creationId xmlns:a16="http://schemas.microsoft.com/office/drawing/2014/main" id="{00000000-0008-0000-0200-0000B2020000}"/>
            </a:ext>
          </a:extLst>
        </xdr:cNvPr>
        <xdr:cNvSpPr txBox="1"/>
      </xdr:nvSpPr>
      <xdr:spPr>
        <a:xfrm>
          <a:off x="22199600" y="1109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691" name="直線コネクタ 690">
          <a:extLst>
            <a:ext uri="{FF2B5EF4-FFF2-40B4-BE49-F238E27FC236}">
              <a16:creationId xmlns:a16="http://schemas.microsoft.com/office/drawing/2014/main" id="{00000000-0008-0000-0200-0000B3020000}"/>
            </a:ext>
          </a:extLst>
        </xdr:cNvPr>
        <xdr:cNvCxnSpPr/>
      </xdr:nvCxnSpPr>
      <xdr:spPr>
        <a:xfrm>
          <a:off x="22072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137721</xdr:rowOff>
    </xdr:from>
    <xdr:ext cx="469744" cy="259045"/>
    <xdr:sp macro="" textlink="">
      <xdr:nvSpPr>
        <xdr:cNvPr id="692" name="【保健センター・保健所】&#10;一人当たり面積最大値テキスト">
          <a:extLst>
            <a:ext uri="{FF2B5EF4-FFF2-40B4-BE49-F238E27FC236}">
              <a16:creationId xmlns:a16="http://schemas.microsoft.com/office/drawing/2014/main" id="{00000000-0008-0000-0200-0000B4020000}"/>
            </a:ext>
          </a:extLst>
        </xdr:cNvPr>
        <xdr:cNvSpPr txBox="1"/>
      </xdr:nvSpPr>
      <xdr:spPr>
        <a:xfrm>
          <a:off x="22199600" y="939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19594</xdr:rowOff>
    </xdr:from>
    <xdr:to>
      <xdr:col>116</xdr:col>
      <xdr:colOff>152400</xdr:colOff>
      <xdr:row>56</xdr:row>
      <xdr:rowOff>19594</xdr:rowOff>
    </xdr:to>
    <xdr:cxnSp macro="">
      <xdr:nvCxnSpPr>
        <xdr:cNvPr id="693" name="直線コネクタ 692">
          <a:extLst>
            <a:ext uri="{FF2B5EF4-FFF2-40B4-BE49-F238E27FC236}">
              <a16:creationId xmlns:a16="http://schemas.microsoft.com/office/drawing/2014/main" id="{00000000-0008-0000-0200-0000B5020000}"/>
            </a:ext>
          </a:extLst>
        </xdr:cNvPr>
        <xdr:cNvCxnSpPr/>
      </xdr:nvCxnSpPr>
      <xdr:spPr>
        <a:xfrm>
          <a:off x="22072600" y="962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81478</xdr:rowOff>
    </xdr:from>
    <xdr:ext cx="469744" cy="259045"/>
    <xdr:sp macro="" textlink="">
      <xdr:nvSpPr>
        <xdr:cNvPr id="694" name="【保健センター・保健所】&#10;一人当たり面積平均値テキスト">
          <a:extLst>
            <a:ext uri="{FF2B5EF4-FFF2-40B4-BE49-F238E27FC236}">
              <a16:creationId xmlns:a16="http://schemas.microsoft.com/office/drawing/2014/main" id="{00000000-0008-0000-0200-0000B6020000}"/>
            </a:ext>
          </a:extLst>
        </xdr:cNvPr>
        <xdr:cNvSpPr txBox="1"/>
      </xdr:nvSpPr>
      <xdr:spPr>
        <a:xfrm>
          <a:off x="22199600" y="107113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58601</xdr:rowOff>
    </xdr:from>
    <xdr:to>
      <xdr:col>116</xdr:col>
      <xdr:colOff>114300</xdr:colOff>
      <xdr:row>63</xdr:row>
      <xdr:rowOff>160201</xdr:rowOff>
    </xdr:to>
    <xdr:sp macro="" textlink="">
      <xdr:nvSpPr>
        <xdr:cNvPr id="695" name="フローチャート: 判断 694">
          <a:extLst>
            <a:ext uri="{FF2B5EF4-FFF2-40B4-BE49-F238E27FC236}">
              <a16:creationId xmlns:a16="http://schemas.microsoft.com/office/drawing/2014/main" id="{00000000-0008-0000-0200-0000B7020000}"/>
            </a:ext>
          </a:extLst>
        </xdr:cNvPr>
        <xdr:cNvSpPr/>
      </xdr:nvSpPr>
      <xdr:spPr>
        <a:xfrm>
          <a:off x="221107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42273</xdr:rowOff>
    </xdr:from>
    <xdr:to>
      <xdr:col>112</xdr:col>
      <xdr:colOff>38100</xdr:colOff>
      <xdr:row>63</xdr:row>
      <xdr:rowOff>143873</xdr:rowOff>
    </xdr:to>
    <xdr:sp macro="" textlink="">
      <xdr:nvSpPr>
        <xdr:cNvPr id="696" name="フローチャート: 判断 695">
          <a:extLst>
            <a:ext uri="{FF2B5EF4-FFF2-40B4-BE49-F238E27FC236}">
              <a16:creationId xmlns:a16="http://schemas.microsoft.com/office/drawing/2014/main" id="{00000000-0008-0000-0200-0000B8020000}"/>
            </a:ext>
          </a:extLst>
        </xdr:cNvPr>
        <xdr:cNvSpPr/>
      </xdr:nvSpPr>
      <xdr:spPr>
        <a:xfrm>
          <a:off x="212725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48804</xdr:rowOff>
    </xdr:from>
    <xdr:to>
      <xdr:col>107</xdr:col>
      <xdr:colOff>101600</xdr:colOff>
      <xdr:row>63</xdr:row>
      <xdr:rowOff>150404</xdr:rowOff>
    </xdr:to>
    <xdr:sp macro="" textlink="">
      <xdr:nvSpPr>
        <xdr:cNvPr id="697" name="フローチャート: 判断 696">
          <a:extLst>
            <a:ext uri="{FF2B5EF4-FFF2-40B4-BE49-F238E27FC236}">
              <a16:creationId xmlns:a16="http://schemas.microsoft.com/office/drawing/2014/main" id="{00000000-0008-0000-0200-0000B9020000}"/>
            </a:ext>
          </a:extLst>
        </xdr:cNvPr>
        <xdr:cNvSpPr/>
      </xdr:nvSpPr>
      <xdr:spPr>
        <a:xfrm>
          <a:off x="20383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71665</xdr:rowOff>
    </xdr:from>
    <xdr:to>
      <xdr:col>102</xdr:col>
      <xdr:colOff>165100</xdr:colOff>
      <xdr:row>64</xdr:row>
      <xdr:rowOff>1815</xdr:rowOff>
    </xdr:to>
    <xdr:sp macro="" textlink="">
      <xdr:nvSpPr>
        <xdr:cNvPr id="698" name="フローチャート: 判断 697">
          <a:extLst>
            <a:ext uri="{FF2B5EF4-FFF2-40B4-BE49-F238E27FC236}">
              <a16:creationId xmlns:a16="http://schemas.microsoft.com/office/drawing/2014/main" id="{00000000-0008-0000-0200-0000BA020000}"/>
            </a:ext>
          </a:extLst>
        </xdr:cNvPr>
        <xdr:cNvSpPr/>
      </xdr:nvSpPr>
      <xdr:spPr>
        <a:xfrm>
          <a:off x="19494500" y="1087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58601</xdr:rowOff>
    </xdr:from>
    <xdr:to>
      <xdr:col>98</xdr:col>
      <xdr:colOff>38100</xdr:colOff>
      <xdr:row>63</xdr:row>
      <xdr:rowOff>160201</xdr:rowOff>
    </xdr:to>
    <xdr:sp macro="" textlink="">
      <xdr:nvSpPr>
        <xdr:cNvPr id="699" name="フローチャート: 判断 698">
          <a:extLst>
            <a:ext uri="{FF2B5EF4-FFF2-40B4-BE49-F238E27FC236}">
              <a16:creationId xmlns:a16="http://schemas.microsoft.com/office/drawing/2014/main" id="{00000000-0008-0000-0200-0000BB020000}"/>
            </a:ext>
          </a:extLst>
        </xdr:cNvPr>
        <xdr:cNvSpPr/>
      </xdr:nvSpPr>
      <xdr:spPr>
        <a:xfrm>
          <a:off x="18605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00000000-0008-0000-0200-0000BC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0000000-0008-0000-0200-0000BD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0000000-0008-0000-0200-0000BE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200-0000BF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200-0000C0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150041</xdr:rowOff>
    </xdr:from>
    <xdr:to>
      <xdr:col>116</xdr:col>
      <xdr:colOff>114300</xdr:colOff>
      <xdr:row>64</xdr:row>
      <xdr:rowOff>80191</xdr:rowOff>
    </xdr:to>
    <xdr:sp macro="" textlink="">
      <xdr:nvSpPr>
        <xdr:cNvPr id="705" name="楕円 704">
          <a:extLst>
            <a:ext uri="{FF2B5EF4-FFF2-40B4-BE49-F238E27FC236}">
              <a16:creationId xmlns:a16="http://schemas.microsoft.com/office/drawing/2014/main" id="{00000000-0008-0000-0200-0000C1020000}"/>
            </a:ext>
          </a:extLst>
        </xdr:cNvPr>
        <xdr:cNvSpPr/>
      </xdr:nvSpPr>
      <xdr:spPr>
        <a:xfrm>
          <a:off x="22110700" y="1095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64968</xdr:rowOff>
    </xdr:from>
    <xdr:ext cx="469744" cy="259045"/>
    <xdr:sp macro="" textlink="">
      <xdr:nvSpPr>
        <xdr:cNvPr id="706" name="【保健センター・保健所】&#10;一人当たり面積該当値テキスト">
          <a:extLst>
            <a:ext uri="{FF2B5EF4-FFF2-40B4-BE49-F238E27FC236}">
              <a16:creationId xmlns:a16="http://schemas.microsoft.com/office/drawing/2014/main" id="{00000000-0008-0000-0200-0000C2020000}"/>
            </a:ext>
          </a:extLst>
        </xdr:cNvPr>
        <xdr:cNvSpPr txBox="1"/>
      </xdr:nvSpPr>
      <xdr:spPr>
        <a:xfrm>
          <a:off x="22199600" y="1086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150041</xdr:rowOff>
    </xdr:from>
    <xdr:to>
      <xdr:col>112</xdr:col>
      <xdr:colOff>38100</xdr:colOff>
      <xdr:row>64</xdr:row>
      <xdr:rowOff>80191</xdr:rowOff>
    </xdr:to>
    <xdr:sp macro="" textlink="">
      <xdr:nvSpPr>
        <xdr:cNvPr id="707" name="楕円 706">
          <a:extLst>
            <a:ext uri="{FF2B5EF4-FFF2-40B4-BE49-F238E27FC236}">
              <a16:creationId xmlns:a16="http://schemas.microsoft.com/office/drawing/2014/main" id="{00000000-0008-0000-0200-0000C3020000}"/>
            </a:ext>
          </a:extLst>
        </xdr:cNvPr>
        <xdr:cNvSpPr/>
      </xdr:nvSpPr>
      <xdr:spPr>
        <a:xfrm>
          <a:off x="21272500" y="1095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29391</xdr:rowOff>
    </xdr:from>
    <xdr:to>
      <xdr:col>116</xdr:col>
      <xdr:colOff>63500</xdr:colOff>
      <xdr:row>64</xdr:row>
      <xdr:rowOff>29391</xdr:rowOff>
    </xdr:to>
    <xdr:cxnSp macro="">
      <xdr:nvCxnSpPr>
        <xdr:cNvPr id="708" name="直線コネクタ 707">
          <a:extLst>
            <a:ext uri="{FF2B5EF4-FFF2-40B4-BE49-F238E27FC236}">
              <a16:creationId xmlns:a16="http://schemas.microsoft.com/office/drawing/2014/main" id="{00000000-0008-0000-0200-0000C4020000}"/>
            </a:ext>
          </a:extLst>
        </xdr:cNvPr>
        <xdr:cNvCxnSpPr/>
      </xdr:nvCxnSpPr>
      <xdr:spPr>
        <a:xfrm>
          <a:off x="21323300" y="1100219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150041</xdr:rowOff>
    </xdr:from>
    <xdr:to>
      <xdr:col>107</xdr:col>
      <xdr:colOff>101600</xdr:colOff>
      <xdr:row>64</xdr:row>
      <xdr:rowOff>80191</xdr:rowOff>
    </xdr:to>
    <xdr:sp macro="" textlink="">
      <xdr:nvSpPr>
        <xdr:cNvPr id="709" name="楕円 708">
          <a:extLst>
            <a:ext uri="{FF2B5EF4-FFF2-40B4-BE49-F238E27FC236}">
              <a16:creationId xmlns:a16="http://schemas.microsoft.com/office/drawing/2014/main" id="{00000000-0008-0000-0200-0000C5020000}"/>
            </a:ext>
          </a:extLst>
        </xdr:cNvPr>
        <xdr:cNvSpPr/>
      </xdr:nvSpPr>
      <xdr:spPr>
        <a:xfrm>
          <a:off x="20383500" y="1095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29391</xdr:rowOff>
    </xdr:from>
    <xdr:to>
      <xdr:col>111</xdr:col>
      <xdr:colOff>177800</xdr:colOff>
      <xdr:row>64</xdr:row>
      <xdr:rowOff>29391</xdr:rowOff>
    </xdr:to>
    <xdr:cxnSp macro="">
      <xdr:nvCxnSpPr>
        <xdr:cNvPr id="710" name="直線コネクタ 709">
          <a:extLst>
            <a:ext uri="{FF2B5EF4-FFF2-40B4-BE49-F238E27FC236}">
              <a16:creationId xmlns:a16="http://schemas.microsoft.com/office/drawing/2014/main" id="{00000000-0008-0000-0200-0000C6020000}"/>
            </a:ext>
          </a:extLst>
        </xdr:cNvPr>
        <xdr:cNvCxnSpPr/>
      </xdr:nvCxnSpPr>
      <xdr:spPr>
        <a:xfrm>
          <a:off x="20434300" y="110021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153307</xdr:rowOff>
    </xdr:from>
    <xdr:to>
      <xdr:col>102</xdr:col>
      <xdr:colOff>165100</xdr:colOff>
      <xdr:row>64</xdr:row>
      <xdr:rowOff>83457</xdr:rowOff>
    </xdr:to>
    <xdr:sp macro="" textlink="">
      <xdr:nvSpPr>
        <xdr:cNvPr id="711" name="楕円 710">
          <a:extLst>
            <a:ext uri="{FF2B5EF4-FFF2-40B4-BE49-F238E27FC236}">
              <a16:creationId xmlns:a16="http://schemas.microsoft.com/office/drawing/2014/main" id="{00000000-0008-0000-0200-0000C7020000}"/>
            </a:ext>
          </a:extLst>
        </xdr:cNvPr>
        <xdr:cNvSpPr/>
      </xdr:nvSpPr>
      <xdr:spPr>
        <a:xfrm>
          <a:off x="19494500" y="1095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29391</xdr:rowOff>
    </xdr:from>
    <xdr:to>
      <xdr:col>107</xdr:col>
      <xdr:colOff>50800</xdr:colOff>
      <xdr:row>64</xdr:row>
      <xdr:rowOff>32657</xdr:rowOff>
    </xdr:to>
    <xdr:cxnSp macro="">
      <xdr:nvCxnSpPr>
        <xdr:cNvPr id="712" name="直線コネクタ 711">
          <a:extLst>
            <a:ext uri="{FF2B5EF4-FFF2-40B4-BE49-F238E27FC236}">
              <a16:creationId xmlns:a16="http://schemas.microsoft.com/office/drawing/2014/main" id="{00000000-0008-0000-0200-0000C8020000}"/>
            </a:ext>
          </a:extLst>
        </xdr:cNvPr>
        <xdr:cNvCxnSpPr/>
      </xdr:nvCxnSpPr>
      <xdr:spPr>
        <a:xfrm flipV="1">
          <a:off x="19545300" y="1100219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153307</xdr:rowOff>
    </xdr:from>
    <xdr:to>
      <xdr:col>98</xdr:col>
      <xdr:colOff>38100</xdr:colOff>
      <xdr:row>64</xdr:row>
      <xdr:rowOff>83457</xdr:rowOff>
    </xdr:to>
    <xdr:sp macro="" textlink="">
      <xdr:nvSpPr>
        <xdr:cNvPr id="713" name="楕円 712">
          <a:extLst>
            <a:ext uri="{FF2B5EF4-FFF2-40B4-BE49-F238E27FC236}">
              <a16:creationId xmlns:a16="http://schemas.microsoft.com/office/drawing/2014/main" id="{00000000-0008-0000-0200-0000C9020000}"/>
            </a:ext>
          </a:extLst>
        </xdr:cNvPr>
        <xdr:cNvSpPr/>
      </xdr:nvSpPr>
      <xdr:spPr>
        <a:xfrm>
          <a:off x="18605500" y="1095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32657</xdr:rowOff>
    </xdr:from>
    <xdr:to>
      <xdr:col>102</xdr:col>
      <xdr:colOff>114300</xdr:colOff>
      <xdr:row>64</xdr:row>
      <xdr:rowOff>32657</xdr:rowOff>
    </xdr:to>
    <xdr:cxnSp macro="">
      <xdr:nvCxnSpPr>
        <xdr:cNvPr id="714" name="直線コネクタ 713">
          <a:extLst>
            <a:ext uri="{FF2B5EF4-FFF2-40B4-BE49-F238E27FC236}">
              <a16:creationId xmlns:a16="http://schemas.microsoft.com/office/drawing/2014/main" id="{00000000-0008-0000-0200-0000CA020000}"/>
            </a:ext>
          </a:extLst>
        </xdr:cNvPr>
        <xdr:cNvCxnSpPr/>
      </xdr:nvCxnSpPr>
      <xdr:spPr>
        <a:xfrm>
          <a:off x="18656300" y="11005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160400</xdr:rowOff>
    </xdr:from>
    <xdr:ext cx="469744" cy="259045"/>
    <xdr:sp macro="" textlink="">
      <xdr:nvSpPr>
        <xdr:cNvPr id="715" name="n_1aveValue【保健センター・保健所】&#10;一人当たり面積">
          <a:extLst>
            <a:ext uri="{FF2B5EF4-FFF2-40B4-BE49-F238E27FC236}">
              <a16:creationId xmlns:a16="http://schemas.microsoft.com/office/drawing/2014/main" id="{00000000-0008-0000-0200-0000CB020000}"/>
            </a:ext>
          </a:extLst>
        </xdr:cNvPr>
        <xdr:cNvSpPr txBox="1"/>
      </xdr:nvSpPr>
      <xdr:spPr>
        <a:xfrm>
          <a:off x="21075727" y="1061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166931</xdr:rowOff>
    </xdr:from>
    <xdr:ext cx="469744" cy="259045"/>
    <xdr:sp macro="" textlink="">
      <xdr:nvSpPr>
        <xdr:cNvPr id="716" name="n_2aveValue【保健センター・保健所】&#10;一人当たり面積">
          <a:extLst>
            <a:ext uri="{FF2B5EF4-FFF2-40B4-BE49-F238E27FC236}">
              <a16:creationId xmlns:a16="http://schemas.microsoft.com/office/drawing/2014/main" id="{00000000-0008-0000-0200-0000CC020000}"/>
            </a:ext>
          </a:extLst>
        </xdr:cNvPr>
        <xdr:cNvSpPr txBox="1"/>
      </xdr:nvSpPr>
      <xdr:spPr>
        <a:xfrm>
          <a:off x="20199427" y="106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18342</xdr:rowOff>
    </xdr:from>
    <xdr:ext cx="469744" cy="259045"/>
    <xdr:sp macro="" textlink="">
      <xdr:nvSpPr>
        <xdr:cNvPr id="717" name="n_3aveValue【保健センター・保健所】&#10;一人当たり面積">
          <a:extLst>
            <a:ext uri="{FF2B5EF4-FFF2-40B4-BE49-F238E27FC236}">
              <a16:creationId xmlns:a16="http://schemas.microsoft.com/office/drawing/2014/main" id="{00000000-0008-0000-0200-0000CD020000}"/>
            </a:ext>
          </a:extLst>
        </xdr:cNvPr>
        <xdr:cNvSpPr txBox="1"/>
      </xdr:nvSpPr>
      <xdr:spPr>
        <a:xfrm>
          <a:off x="19310427" y="1064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5278</xdr:rowOff>
    </xdr:from>
    <xdr:ext cx="469744" cy="259045"/>
    <xdr:sp macro="" textlink="">
      <xdr:nvSpPr>
        <xdr:cNvPr id="718" name="n_4aveValue【保健センター・保健所】&#10;一人当たり面積">
          <a:extLst>
            <a:ext uri="{FF2B5EF4-FFF2-40B4-BE49-F238E27FC236}">
              <a16:creationId xmlns:a16="http://schemas.microsoft.com/office/drawing/2014/main" id="{00000000-0008-0000-0200-0000CE020000}"/>
            </a:ext>
          </a:extLst>
        </xdr:cNvPr>
        <xdr:cNvSpPr txBox="1"/>
      </xdr:nvSpPr>
      <xdr:spPr>
        <a:xfrm>
          <a:off x="18421427" y="1063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71318</xdr:rowOff>
    </xdr:from>
    <xdr:ext cx="469744" cy="259045"/>
    <xdr:sp macro="" textlink="">
      <xdr:nvSpPr>
        <xdr:cNvPr id="719" name="n_1mainValue【保健センター・保健所】&#10;一人当たり面積">
          <a:extLst>
            <a:ext uri="{FF2B5EF4-FFF2-40B4-BE49-F238E27FC236}">
              <a16:creationId xmlns:a16="http://schemas.microsoft.com/office/drawing/2014/main" id="{00000000-0008-0000-0200-0000CF020000}"/>
            </a:ext>
          </a:extLst>
        </xdr:cNvPr>
        <xdr:cNvSpPr txBox="1"/>
      </xdr:nvSpPr>
      <xdr:spPr>
        <a:xfrm>
          <a:off x="21075727" y="11044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71318</xdr:rowOff>
    </xdr:from>
    <xdr:ext cx="469744" cy="259045"/>
    <xdr:sp macro="" textlink="">
      <xdr:nvSpPr>
        <xdr:cNvPr id="720" name="n_2mainValue【保健センター・保健所】&#10;一人当たり面積">
          <a:extLst>
            <a:ext uri="{FF2B5EF4-FFF2-40B4-BE49-F238E27FC236}">
              <a16:creationId xmlns:a16="http://schemas.microsoft.com/office/drawing/2014/main" id="{00000000-0008-0000-0200-0000D0020000}"/>
            </a:ext>
          </a:extLst>
        </xdr:cNvPr>
        <xdr:cNvSpPr txBox="1"/>
      </xdr:nvSpPr>
      <xdr:spPr>
        <a:xfrm>
          <a:off x="20199427" y="11044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74584</xdr:rowOff>
    </xdr:from>
    <xdr:ext cx="469744" cy="259045"/>
    <xdr:sp macro="" textlink="">
      <xdr:nvSpPr>
        <xdr:cNvPr id="721" name="n_3mainValue【保健センター・保健所】&#10;一人当たり面積">
          <a:extLst>
            <a:ext uri="{FF2B5EF4-FFF2-40B4-BE49-F238E27FC236}">
              <a16:creationId xmlns:a16="http://schemas.microsoft.com/office/drawing/2014/main" id="{00000000-0008-0000-0200-0000D1020000}"/>
            </a:ext>
          </a:extLst>
        </xdr:cNvPr>
        <xdr:cNvSpPr txBox="1"/>
      </xdr:nvSpPr>
      <xdr:spPr>
        <a:xfrm>
          <a:off x="19310427" y="1104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74584</xdr:rowOff>
    </xdr:from>
    <xdr:ext cx="469744" cy="259045"/>
    <xdr:sp macro="" textlink="">
      <xdr:nvSpPr>
        <xdr:cNvPr id="722" name="n_4mainValue【保健センター・保健所】&#10;一人当たり面積">
          <a:extLst>
            <a:ext uri="{FF2B5EF4-FFF2-40B4-BE49-F238E27FC236}">
              <a16:creationId xmlns:a16="http://schemas.microsoft.com/office/drawing/2014/main" id="{00000000-0008-0000-0200-0000D2020000}"/>
            </a:ext>
          </a:extLst>
        </xdr:cNvPr>
        <xdr:cNvSpPr txBox="1"/>
      </xdr:nvSpPr>
      <xdr:spPr>
        <a:xfrm>
          <a:off x="18421427" y="1104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a:extLst>
            <a:ext uri="{FF2B5EF4-FFF2-40B4-BE49-F238E27FC236}">
              <a16:creationId xmlns:a16="http://schemas.microsoft.com/office/drawing/2014/main" id="{00000000-0008-0000-0200-0000D3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4" name="正方形/長方形 723">
          <a:extLst>
            <a:ext uri="{FF2B5EF4-FFF2-40B4-BE49-F238E27FC236}">
              <a16:creationId xmlns:a16="http://schemas.microsoft.com/office/drawing/2014/main" id="{00000000-0008-0000-0200-0000D4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5" name="正方形/長方形 724">
          <a:extLst>
            <a:ext uri="{FF2B5EF4-FFF2-40B4-BE49-F238E27FC236}">
              <a16:creationId xmlns:a16="http://schemas.microsoft.com/office/drawing/2014/main" id="{00000000-0008-0000-0200-0000D5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6" name="正方形/長方形 725">
          <a:extLst>
            <a:ext uri="{FF2B5EF4-FFF2-40B4-BE49-F238E27FC236}">
              <a16:creationId xmlns:a16="http://schemas.microsoft.com/office/drawing/2014/main" id="{00000000-0008-0000-0200-0000D6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7" name="正方形/長方形 726">
          <a:extLst>
            <a:ext uri="{FF2B5EF4-FFF2-40B4-BE49-F238E27FC236}">
              <a16:creationId xmlns:a16="http://schemas.microsoft.com/office/drawing/2014/main" id="{00000000-0008-0000-0200-0000D7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8" name="正方形/長方形 727">
          <a:extLst>
            <a:ext uri="{FF2B5EF4-FFF2-40B4-BE49-F238E27FC236}">
              <a16:creationId xmlns:a16="http://schemas.microsoft.com/office/drawing/2014/main" id="{00000000-0008-0000-0200-0000D8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9" name="正方形/長方形 728">
          <a:extLst>
            <a:ext uri="{FF2B5EF4-FFF2-40B4-BE49-F238E27FC236}">
              <a16:creationId xmlns:a16="http://schemas.microsoft.com/office/drawing/2014/main" id="{00000000-0008-0000-0200-0000D9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0" name="正方形/長方形 729">
          <a:extLst>
            <a:ext uri="{FF2B5EF4-FFF2-40B4-BE49-F238E27FC236}">
              <a16:creationId xmlns:a16="http://schemas.microsoft.com/office/drawing/2014/main" id="{00000000-0008-0000-0200-0000DA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1" name="テキスト ボックス 730">
          <a:extLst>
            <a:ext uri="{FF2B5EF4-FFF2-40B4-BE49-F238E27FC236}">
              <a16:creationId xmlns:a16="http://schemas.microsoft.com/office/drawing/2014/main" id="{00000000-0008-0000-0200-0000DB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2" name="直線コネクタ 731">
          <a:extLst>
            <a:ext uri="{FF2B5EF4-FFF2-40B4-BE49-F238E27FC236}">
              <a16:creationId xmlns:a16="http://schemas.microsoft.com/office/drawing/2014/main" id="{00000000-0008-0000-0200-0000DC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3" name="テキスト ボックス 732">
          <a:extLst>
            <a:ext uri="{FF2B5EF4-FFF2-40B4-BE49-F238E27FC236}">
              <a16:creationId xmlns:a16="http://schemas.microsoft.com/office/drawing/2014/main" id="{00000000-0008-0000-0200-0000DD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4" name="直線コネクタ 733">
          <a:extLst>
            <a:ext uri="{FF2B5EF4-FFF2-40B4-BE49-F238E27FC236}">
              <a16:creationId xmlns:a16="http://schemas.microsoft.com/office/drawing/2014/main" id="{00000000-0008-0000-0200-0000DE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5" name="テキスト ボックス 734">
          <a:extLst>
            <a:ext uri="{FF2B5EF4-FFF2-40B4-BE49-F238E27FC236}">
              <a16:creationId xmlns:a16="http://schemas.microsoft.com/office/drawing/2014/main" id="{00000000-0008-0000-0200-0000DF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6" name="直線コネクタ 735">
          <a:extLst>
            <a:ext uri="{FF2B5EF4-FFF2-40B4-BE49-F238E27FC236}">
              <a16:creationId xmlns:a16="http://schemas.microsoft.com/office/drawing/2014/main" id="{00000000-0008-0000-0200-0000E0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7" name="テキスト ボックス 736">
          <a:extLst>
            <a:ext uri="{FF2B5EF4-FFF2-40B4-BE49-F238E27FC236}">
              <a16:creationId xmlns:a16="http://schemas.microsoft.com/office/drawing/2014/main" id="{00000000-0008-0000-0200-0000E1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8" name="直線コネクタ 737">
          <a:extLst>
            <a:ext uri="{FF2B5EF4-FFF2-40B4-BE49-F238E27FC236}">
              <a16:creationId xmlns:a16="http://schemas.microsoft.com/office/drawing/2014/main" id="{00000000-0008-0000-0200-0000E2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9" name="テキスト ボックス 738">
          <a:extLst>
            <a:ext uri="{FF2B5EF4-FFF2-40B4-BE49-F238E27FC236}">
              <a16:creationId xmlns:a16="http://schemas.microsoft.com/office/drawing/2014/main" id="{00000000-0008-0000-0200-0000E3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0" name="直線コネクタ 739">
          <a:extLst>
            <a:ext uri="{FF2B5EF4-FFF2-40B4-BE49-F238E27FC236}">
              <a16:creationId xmlns:a16="http://schemas.microsoft.com/office/drawing/2014/main" id="{00000000-0008-0000-0200-0000E4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1" name="テキスト ボックス 740">
          <a:extLst>
            <a:ext uri="{FF2B5EF4-FFF2-40B4-BE49-F238E27FC236}">
              <a16:creationId xmlns:a16="http://schemas.microsoft.com/office/drawing/2014/main" id="{00000000-0008-0000-0200-0000E5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2" name="直線コネクタ 741">
          <a:extLst>
            <a:ext uri="{FF2B5EF4-FFF2-40B4-BE49-F238E27FC236}">
              <a16:creationId xmlns:a16="http://schemas.microsoft.com/office/drawing/2014/main" id="{00000000-0008-0000-0200-0000E6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3" name="テキスト ボックス 742">
          <a:extLst>
            <a:ext uri="{FF2B5EF4-FFF2-40B4-BE49-F238E27FC236}">
              <a16:creationId xmlns:a16="http://schemas.microsoft.com/office/drawing/2014/main" id="{00000000-0008-0000-0200-0000E7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4" name="直線コネクタ 743">
          <a:extLst>
            <a:ext uri="{FF2B5EF4-FFF2-40B4-BE49-F238E27FC236}">
              <a16:creationId xmlns:a16="http://schemas.microsoft.com/office/drawing/2014/main" id="{00000000-0008-0000-0200-0000E8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5" name="テキスト ボックス 744">
          <a:extLst>
            <a:ext uri="{FF2B5EF4-FFF2-40B4-BE49-F238E27FC236}">
              <a16:creationId xmlns:a16="http://schemas.microsoft.com/office/drawing/2014/main" id="{00000000-0008-0000-0200-0000E9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a:extLst>
            <a:ext uri="{FF2B5EF4-FFF2-40B4-BE49-F238E27FC236}">
              <a16:creationId xmlns:a16="http://schemas.microsoft.com/office/drawing/2014/main" id="{00000000-0008-0000-0200-0000EA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7" name="【消防施設】&#10;有形固定資産減価償却率グラフ枠">
          <a:extLst>
            <a:ext uri="{FF2B5EF4-FFF2-40B4-BE49-F238E27FC236}">
              <a16:creationId xmlns:a16="http://schemas.microsoft.com/office/drawing/2014/main" id="{00000000-0008-0000-0200-0000EB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129539</xdr:rowOff>
    </xdr:from>
    <xdr:to>
      <xdr:col>85</xdr:col>
      <xdr:colOff>126364</xdr:colOff>
      <xdr:row>86</xdr:row>
      <xdr:rowOff>168729</xdr:rowOff>
    </xdr:to>
    <xdr:cxnSp macro="">
      <xdr:nvCxnSpPr>
        <xdr:cNvPr id="748" name="直線コネクタ 747">
          <a:extLst>
            <a:ext uri="{FF2B5EF4-FFF2-40B4-BE49-F238E27FC236}">
              <a16:creationId xmlns:a16="http://schemas.microsoft.com/office/drawing/2014/main" id="{00000000-0008-0000-0200-0000EC020000}"/>
            </a:ext>
          </a:extLst>
        </xdr:cNvPr>
        <xdr:cNvCxnSpPr/>
      </xdr:nvCxnSpPr>
      <xdr:spPr>
        <a:xfrm flipV="1">
          <a:off x="16318864" y="13502639"/>
          <a:ext cx="0" cy="1410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9" name="【消防施設】&#10;有形固定資産減価償却率最小値テキスト">
          <a:extLst>
            <a:ext uri="{FF2B5EF4-FFF2-40B4-BE49-F238E27FC236}">
              <a16:creationId xmlns:a16="http://schemas.microsoft.com/office/drawing/2014/main" id="{00000000-0008-0000-0200-0000ED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0" name="直線コネクタ 749">
          <a:extLst>
            <a:ext uri="{FF2B5EF4-FFF2-40B4-BE49-F238E27FC236}">
              <a16:creationId xmlns:a16="http://schemas.microsoft.com/office/drawing/2014/main" id="{00000000-0008-0000-0200-0000EE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76216</xdr:rowOff>
    </xdr:from>
    <xdr:ext cx="405111" cy="259045"/>
    <xdr:sp macro="" textlink="">
      <xdr:nvSpPr>
        <xdr:cNvPr id="751" name="【消防施設】&#10;有形固定資産減価償却率最大値テキスト">
          <a:extLst>
            <a:ext uri="{FF2B5EF4-FFF2-40B4-BE49-F238E27FC236}">
              <a16:creationId xmlns:a16="http://schemas.microsoft.com/office/drawing/2014/main" id="{00000000-0008-0000-0200-0000EF020000}"/>
            </a:ext>
          </a:extLst>
        </xdr:cNvPr>
        <xdr:cNvSpPr txBox="1"/>
      </xdr:nvSpPr>
      <xdr:spPr>
        <a:xfrm>
          <a:off x="16357600" y="1327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129539</xdr:rowOff>
    </xdr:from>
    <xdr:to>
      <xdr:col>86</xdr:col>
      <xdr:colOff>25400</xdr:colOff>
      <xdr:row>78</xdr:row>
      <xdr:rowOff>129539</xdr:rowOff>
    </xdr:to>
    <xdr:cxnSp macro="">
      <xdr:nvCxnSpPr>
        <xdr:cNvPr id="752" name="直線コネクタ 751">
          <a:extLst>
            <a:ext uri="{FF2B5EF4-FFF2-40B4-BE49-F238E27FC236}">
              <a16:creationId xmlns:a16="http://schemas.microsoft.com/office/drawing/2014/main" id="{00000000-0008-0000-0200-0000F0020000}"/>
            </a:ext>
          </a:extLst>
        </xdr:cNvPr>
        <xdr:cNvCxnSpPr/>
      </xdr:nvCxnSpPr>
      <xdr:spPr>
        <a:xfrm>
          <a:off x="16230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147338</xdr:rowOff>
    </xdr:from>
    <xdr:ext cx="405111" cy="259045"/>
    <xdr:sp macro="" textlink="">
      <xdr:nvSpPr>
        <xdr:cNvPr id="753" name="【消防施設】&#10;有形固定資産減価償却率平均値テキスト">
          <a:extLst>
            <a:ext uri="{FF2B5EF4-FFF2-40B4-BE49-F238E27FC236}">
              <a16:creationId xmlns:a16="http://schemas.microsoft.com/office/drawing/2014/main" id="{00000000-0008-0000-0200-0000F1020000}"/>
            </a:ext>
          </a:extLst>
        </xdr:cNvPr>
        <xdr:cNvSpPr txBox="1"/>
      </xdr:nvSpPr>
      <xdr:spPr>
        <a:xfrm>
          <a:off x="16357600" y="14034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124461</xdr:rowOff>
    </xdr:from>
    <xdr:to>
      <xdr:col>85</xdr:col>
      <xdr:colOff>177800</xdr:colOff>
      <xdr:row>83</xdr:row>
      <xdr:rowOff>54611</xdr:rowOff>
    </xdr:to>
    <xdr:sp macro="" textlink="">
      <xdr:nvSpPr>
        <xdr:cNvPr id="754" name="フローチャート: 判断 753">
          <a:extLst>
            <a:ext uri="{FF2B5EF4-FFF2-40B4-BE49-F238E27FC236}">
              <a16:creationId xmlns:a16="http://schemas.microsoft.com/office/drawing/2014/main" id="{00000000-0008-0000-0200-0000F2020000}"/>
            </a:ext>
          </a:extLst>
        </xdr:cNvPr>
        <xdr:cNvSpPr/>
      </xdr:nvSpPr>
      <xdr:spPr>
        <a:xfrm>
          <a:off x="162687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111398</xdr:rowOff>
    </xdr:from>
    <xdr:to>
      <xdr:col>81</xdr:col>
      <xdr:colOff>101600</xdr:colOff>
      <xdr:row>83</xdr:row>
      <xdr:rowOff>41548</xdr:rowOff>
    </xdr:to>
    <xdr:sp macro="" textlink="">
      <xdr:nvSpPr>
        <xdr:cNvPr id="755" name="フローチャート: 判断 754">
          <a:extLst>
            <a:ext uri="{FF2B5EF4-FFF2-40B4-BE49-F238E27FC236}">
              <a16:creationId xmlns:a16="http://schemas.microsoft.com/office/drawing/2014/main" id="{00000000-0008-0000-0200-0000F3020000}"/>
            </a:ext>
          </a:extLst>
        </xdr:cNvPr>
        <xdr:cNvSpPr/>
      </xdr:nvSpPr>
      <xdr:spPr>
        <a:xfrm>
          <a:off x="15430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78739</xdr:rowOff>
    </xdr:from>
    <xdr:to>
      <xdr:col>76</xdr:col>
      <xdr:colOff>165100</xdr:colOff>
      <xdr:row>83</xdr:row>
      <xdr:rowOff>8889</xdr:rowOff>
    </xdr:to>
    <xdr:sp macro="" textlink="">
      <xdr:nvSpPr>
        <xdr:cNvPr id="756" name="フローチャート: 判断 755">
          <a:extLst>
            <a:ext uri="{FF2B5EF4-FFF2-40B4-BE49-F238E27FC236}">
              <a16:creationId xmlns:a16="http://schemas.microsoft.com/office/drawing/2014/main" id="{00000000-0008-0000-0200-0000F4020000}"/>
            </a:ext>
          </a:extLst>
        </xdr:cNvPr>
        <xdr:cNvSpPr/>
      </xdr:nvSpPr>
      <xdr:spPr>
        <a:xfrm>
          <a:off x="14541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13426</xdr:rowOff>
    </xdr:from>
    <xdr:to>
      <xdr:col>72</xdr:col>
      <xdr:colOff>38100</xdr:colOff>
      <xdr:row>82</xdr:row>
      <xdr:rowOff>115026</xdr:rowOff>
    </xdr:to>
    <xdr:sp macro="" textlink="">
      <xdr:nvSpPr>
        <xdr:cNvPr id="757" name="フローチャート: 判断 756">
          <a:extLst>
            <a:ext uri="{FF2B5EF4-FFF2-40B4-BE49-F238E27FC236}">
              <a16:creationId xmlns:a16="http://schemas.microsoft.com/office/drawing/2014/main" id="{00000000-0008-0000-0200-0000F5020000}"/>
            </a:ext>
          </a:extLst>
        </xdr:cNvPr>
        <xdr:cNvSpPr/>
      </xdr:nvSpPr>
      <xdr:spPr>
        <a:xfrm>
          <a:off x="13652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3629</xdr:rowOff>
    </xdr:from>
    <xdr:to>
      <xdr:col>67</xdr:col>
      <xdr:colOff>101600</xdr:colOff>
      <xdr:row>82</xdr:row>
      <xdr:rowOff>105229</xdr:rowOff>
    </xdr:to>
    <xdr:sp macro="" textlink="">
      <xdr:nvSpPr>
        <xdr:cNvPr id="758" name="フローチャート: 判断 757">
          <a:extLst>
            <a:ext uri="{FF2B5EF4-FFF2-40B4-BE49-F238E27FC236}">
              <a16:creationId xmlns:a16="http://schemas.microsoft.com/office/drawing/2014/main" id="{00000000-0008-0000-0200-0000F6020000}"/>
            </a:ext>
          </a:extLst>
        </xdr:cNvPr>
        <xdr:cNvSpPr/>
      </xdr:nvSpPr>
      <xdr:spPr>
        <a:xfrm>
          <a:off x="127635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00000000-0008-0000-0200-0000F7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00000000-0008-0000-0200-0000F8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00000000-0008-0000-0200-0000F9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00000000-0008-0000-0200-0000FA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00000000-0008-0000-0200-0000FB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166914</xdr:rowOff>
    </xdr:from>
    <xdr:to>
      <xdr:col>85</xdr:col>
      <xdr:colOff>177800</xdr:colOff>
      <xdr:row>83</xdr:row>
      <xdr:rowOff>97064</xdr:rowOff>
    </xdr:to>
    <xdr:sp macro="" textlink="">
      <xdr:nvSpPr>
        <xdr:cNvPr id="764" name="楕円 763">
          <a:extLst>
            <a:ext uri="{FF2B5EF4-FFF2-40B4-BE49-F238E27FC236}">
              <a16:creationId xmlns:a16="http://schemas.microsoft.com/office/drawing/2014/main" id="{00000000-0008-0000-0200-0000FC020000}"/>
            </a:ext>
          </a:extLst>
        </xdr:cNvPr>
        <xdr:cNvSpPr/>
      </xdr:nvSpPr>
      <xdr:spPr>
        <a:xfrm>
          <a:off x="16268700" y="1422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145341</xdr:rowOff>
    </xdr:from>
    <xdr:ext cx="405111" cy="259045"/>
    <xdr:sp macro="" textlink="">
      <xdr:nvSpPr>
        <xdr:cNvPr id="765" name="【消防施設】&#10;有形固定資産減価償却率該当値テキスト">
          <a:extLst>
            <a:ext uri="{FF2B5EF4-FFF2-40B4-BE49-F238E27FC236}">
              <a16:creationId xmlns:a16="http://schemas.microsoft.com/office/drawing/2014/main" id="{00000000-0008-0000-0200-0000FD020000}"/>
            </a:ext>
          </a:extLst>
        </xdr:cNvPr>
        <xdr:cNvSpPr txBox="1"/>
      </xdr:nvSpPr>
      <xdr:spPr>
        <a:xfrm>
          <a:off x="16357600" y="1420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83</xdr:row>
      <xdr:rowOff>47716</xdr:rowOff>
    </xdr:from>
    <xdr:to>
      <xdr:col>67</xdr:col>
      <xdr:colOff>101600</xdr:colOff>
      <xdr:row>83</xdr:row>
      <xdr:rowOff>149316</xdr:rowOff>
    </xdr:to>
    <xdr:sp macro="" textlink="">
      <xdr:nvSpPr>
        <xdr:cNvPr id="766" name="楕円 765">
          <a:extLst>
            <a:ext uri="{FF2B5EF4-FFF2-40B4-BE49-F238E27FC236}">
              <a16:creationId xmlns:a16="http://schemas.microsoft.com/office/drawing/2014/main" id="{00000000-0008-0000-0200-0000FE020000}"/>
            </a:ext>
          </a:extLst>
        </xdr:cNvPr>
        <xdr:cNvSpPr/>
      </xdr:nvSpPr>
      <xdr:spPr>
        <a:xfrm>
          <a:off x="12763500" y="1427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58075</xdr:rowOff>
    </xdr:from>
    <xdr:ext cx="405111" cy="259045"/>
    <xdr:sp macro="" textlink="">
      <xdr:nvSpPr>
        <xdr:cNvPr id="767" name="n_1aveValue【消防施設】&#10;有形固定資産減価償却率">
          <a:extLst>
            <a:ext uri="{FF2B5EF4-FFF2-40B4-BE49-F238E27FC236}">
              <a16:creationId xmlns:a16="http://schemas.microsoft.com/office/drawing/2014/main" id="{00000000-0008-0000-0200-0000FF020000}"/>
            </a:ext>
          </a:extLst>
        </xdr:cNvPr>
        <xdr:cNvSpPr txBox="1"/>
      </xdr:nvSpPr>
      <xdr:spPr>
        <a:xfrm>
          <a:off x="15266044" y="1394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25416</xdr:rowOff>
    </xdr:from>
    <xdr:ext cx="405111" cy="259045"/>
    <xdr:sp macro="" textlink="">
      <xdr:nvSpPr>
        <xdr:cNvPr id="768" name="n_2aveValue【消防施設】&#10;有形固定資産減価償却率">
          <a:extLst>
            <a:ext uri="{FF2B5EF4-FFF2-40B4-BE49-F238E27FC236}">
              <a16:creationId xmlns:a16="http://schemas.microsoft.com/office/drawing/2014/main" id="{00000000-0008-0000-0200-000000030000}"/>
            </a:ext>
          </a:extLst>
        </xdr:cNvPr>
        <xdr:cNvSpPr txBox="1"/>
      </xdr:nvSpPr>
      <xdr:spPr>
        <a:xfrm>
          <a:off x="143897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131553</xdr:rowOff>
    </xdr:from>
    <xdr:ext cx="405111" cy="259045"/>
    <xdr:sp macro="" textlink="">
      <xdr:nvSpPr>
        <xdr:cNvPr id="769" name="n_3aveValue【消防施設】&#10;有形固定資産減価償却率">
          <a:extLst>
            <a:ext uri="{FF2B5EF4-FFF2-40B4-BE49-F238E27FC236}">
              <a16:creationId xmlns:a16="http://schemas.microsoft.com/office/drawing/2014/main" id="{00000000-0008-0000-0200-000001030000}"/>
            </a:ext>
          </a:extLst>
        </xdr:cNvPr>
        <xdr:cNvSpPr txBox="1"/>
      </xdr:nvSpPr>
      <xdr:spPr>
        <a:xfrm>
          <a:off x="13500744" y="1384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121756</xdr:rowOff>
    </xdr:from>
    <xdr:ext cx="405111" cy="259045"/>
    <xdr:sp macro="" textlink="">
      <xdr:nvSpPr>
        <xdr:cNvPr id="770" name="n_4aveValue【消防施設】&#10;有形固定資産減価償却率">
          <a:extLst>
            <a:ext uri="{FF2B5EF4-FFF2-40B4-BE49-F238E27FC236}">
              <a16:creationId xmlns:a16="http://schemas.microsoft.com/office/drawing/2014/main" id="{00000000-0008-0000-0200-000002030000}"/>
            </a:ext>
          </a:extLst>
        </xdr:cNvPr>
        <xdr:cNvSpPr txBox="1"/>
      </xdr:nvSpPr>
      <xdr:spPr>
        <a:xfrm>
          <a:off x="12611744" y="1383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140443</xdr:rowOff>
    </xdr:from>
    <xdr:ext cx="405111" cy="259045"/>
    <xdr:sp macro="" textlink="">
      <xdr:nvSpPr>
        <xdr:cNvPr id="771" name="n_4mainValue【消防施設】&#10;有形固定資産減価償却率">
          <a:extLst>
            <a:ext uri="{FF2B5EF4-FFF2-40B4-BE49-F238E27FC236}">
              <a16:creationId xmlns:a16="http://schemas.microsoft.com/office/drawing/2014/main" id="{00000000-0008-0000-0200-000003030000}"/>
            </a:ext>
          </a:extLst>
        </xdr:cNvPr>
        <xdr:cNvSpPr txBox="1"/>
      </xdr:nvSpPr>
      <xdr:spPr>
        <a:xfrm>
          <a:off x="12611744" y="1437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2" name="正方形/長方形 771">
          <a:extLst>
            <a:ext uri="{FF2B5EF4-FFF2-40B4-BE49-F238E27FC236}">
              <a16:creationId xmlns:a16="http://schemas.microsoft.com/office/drawing/2014/main" id="{00000000-0008-0000-0200-000004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3" name="正方形/長方形 772">
          <a:extLst>
            <a:ext uri="{FF2B5EF4-FFF2-40B4-BE49-F238E27FC236}">
              <a16:creationId xmlns:a16="http://schemas.microsoft.com/office/drawing/2014/main" id="{00000000-0008-0000-0200-000005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4" name="正方形/長方形 773">
          <a:extLst>
            <a:ext uri="{FF2B5EF4-FFF2-40B4-BE49-F238E27FC236}">
              <a16:creationId xmlns:a16="http://schemas.microsoft.com/office/drawing/2014/main" id="{00000000-0008-0000-0200-000006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5" name="正方形/長方形 774">
          <a:extLst>
            <a:ext uri="{FF2B5EF4-FFF2-40B4-BE49-F238E27FC236}">
              <a16:creationId xmlns:a16="http://schemas.microsoft.com/office/drawing/2014/main" id="{00000000-0008-0000-0200-000007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6" name="正方形/長方形 775">
          <a:extLst>
            <a:ext uri="{FF2B5EF4-FFF2-40B4-BE49-F238E27FC236}">
              <a16:creationId xmlns:a16="http://schemas.microsoft.com/office/drawing/2014/main" id="{00000000-0008-0000-0200-000008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7" name="正方形/長方形 776">
          <a:extLst>
            <a:ext uri="{FF2B5EF4-FFF2-40B4-BE49-F238E27FC236}">
              <a16:creationId xmlns:a16="http://schemas.microsoft.com/office/drawing/2014/main" id="{00000000-0008-0000-0200-000009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8" name="正方形/長方形 777">
          <a:extLst>
            <a:ext uri="{FF2B5EF4-FFF2-40B4-BE49-F238E27FC236}">
              <a16:creationId xmlns:a16="http://schemas.microsoft.com/office/drawing/2014/main" id="{00000000-0008-0000-0200-00000A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9" name="正方形/長方形 778">
          <a:extLst>
            <a:ext uri="{FF2B5EF4-FFF2-40B4-BE49-F238E27FC236}">
              <a16:creationId xmlns:a16="http://schemas.microsoft.com/office/drawing/2014/main" id="{00000000-0008-0000-0200-00000B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0" name="テキスト ボックス 779">
          <a:extLst>
            <a:ext uri="{FF2B5EF4-FFF2-40B4-BE49-F238E27FC236}">
              <a16:creationId xmlns:a16="http://schemas.microsoft.com/office/drawing/2014/main" id="{00000000-0008-0000-0200-00000C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1" name="直線コネクタ 780">
          <a:extLst>
            <a:ext uri="{FF2B5EF4-FFF2-40B4-BE49-F238E27FC236}">
              <a16:creationId xmlns:a16="http://schemas.microsoft.com/office/drawing/2014/main" id="{00000000-0008-0000-0200-00000D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2" name="直線コネクタ 781">
          <a:extLst>
            <a:ext uri="{FF2B5EF4-FFF2-40B4-BE49-F238E27FC236}">
              <a16:creationId xmlns:a16="http://schemas.microsoft.com/office/drawing/2014/main" id="{00000000-0008-0000-0200-00000E03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3" name="テキスト ボックス 782">
          <a:extLst>
            <a:ext uri="{FF2B5EF4-FFF2-40B4-BE49-F238E27FC236}">
              <a16:creationId xmlns:a16="http://schemas.microsoft.com/office/drawing/2014/main" id="{00000000-0008-0000-0200-00000F03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4" name="直線コネクタ 783">
          <a:extLst>
            <a:ext uri="{FF2B5EF4-FFF2-40B4-BE49-F238E27FC236}">
              <a16:creationId xmlns:a16="http://schemas.microsoft.com/office/drawing/2014/main" id="{00000000-0008-0000-0200-00001003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5" name="テキスト ボックス 784">
          <a:extLst>
            <a:ext uri="{FF2B5EF4-FFF2-40B4-BE49-F238E27FC236}">
              <a16:creationId xmlns:a16="http://schemas.microsoft.com/office/drawing/2014/main" id="{00000000-0008-0000-0200-00001103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86" name="直線コネクタ 785">
          <a:extLst>
            <a:ext uri="{FF2B5EF4-FFF2-40B4-BE49-F238E27FC236}">
              <a16:creationId xmlns:a16="http://schemas.microsoft.com/office/drawing/2014/main" id="{00000000-0008-0000-0200-00001203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87" name="テキスト ボックス 786">
          <a:extLst>
            <a:ext uri="{FF2B5EF4-FFF2-40B4-BE49-F238E27FC236}">
              <a16:creationId xmlns:a16="http://schemas.microsoft.com/office/drawing/2014/main" id="{00000000-0008-0000-0200-00001303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88" name="直線コネクタ 787">
          <a:extLst>
            <a:ext uri="{FF2B5EF4-FFF2-40B4-BE49-F238E27FC236}">
              <a16:creationId xmlns:a16="http://schemas.microsoft.com/office/drawing/2014/main" id="{00000000-0008-0000-0200-00001403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89" name="テキスト ボックス 788">
          <a:extLst>
            <a:ext uri="{FF2B5EF4-FFF2-40B4-BE49-F238E27FC236}">
              <a16:creationId xmlns:a16="http://schemas.microsoft.com/office/drawing/2014/main" id="{00000000-0008-0000-0200-00001503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0" name="直線コネクタ 789">
          <a:extLst>
            <a:ext uri="{FF2B5EF4-FFF2-40B4-BE49-F238E27FC236}">
              <a16:creationId xmlns:a16="http://schemas.microsoft.com/office/drawing/2014/main" id="{00000000-0008-0000-0200-000016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1" name="テキスト ボックス 790">
          <a:extLst>
            <a:ext uri="{FF2B5EF4-FFF2-40B4-BE49-F238E27FC236}">
              <a16:creationId xmlns:a16="http://schemas.microsoft.com/office/drawing/2014/main" id="{00000000-0008-0000-0200-000017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2" name="【消防施設】&#10;一人当たり面積グラフ枠">
          <a:extLst>
            <a:ext uri="{FF2B5EF4-FFF2-40B4-BE49-F238E27FC236}">
              <a16:creationId xmlns:a16="http://schemas.microsoft.com/office/drawing/2014/main" id="{00000000-0008-0000-0200-000018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49530</xdr:rowOff>
    </xdr:from>
    <xdr:to>
      <xdr:col>116</xdr:col>
      <xdr:colOff>62864</xdr:colOff>
      <xdr:row>86</xdr:row>
      <xdr:rowOff>10668</xdr:rowOff>
    </xdr:to>
    <xdr:cxnSp macro="">
      <xdr:nvCxnSpPr>
        <xdr:cNvPr id="793" name="直線コネクタ 792">
          <a:extLst>
            <a:ext uri="{FF2B5EF4-FFF2-40B4-BE49-F238E27FC236}">
              <a16:creationId xmlns:a16="http://schemas.microsoft.com/office/drawing/2014/main" id="{00000000-0008-0000-0200-000019030000}"/>
            </a:ext>
          </a:extLst>
        </xdr:cNvPr>
        <xdr:cNvCxnSpPr/>
      </xdr:nvCxnSpPr>
      <xdr:spPr>
        <a:xfrm flipV="1">
          <a:off x="22160864" y="13594080"/>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794" name="【消防施設】&#10;一人当たり面積最小値テキスト">
          <a:extLst>
            <a:ext uri="{FF2B5EF4-FFF2-40B4-BE49-F238E27FC236}">
              <a16:creationId xmlns:a16="http://schemas.microsoft.com/office/drawing/2014/main" id="{00000000-0008-0000-0200-00001A030000}"/>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795" name="直線コネクタ 794">
          <a:extLst>
            <a:ext uri="{FF2B5EF4-FFF2-40B4-BE49-F238E27FC236}">
              <a16:creationId xmlns:a16="http://schemas.microsoft.com/office/drawing/2014/main" id="{00000000-0008-0000-0200-00001B030000}"/>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167657</xdr:rowOff>
    </xdr:from>
    <xdr:ext cx="469744" cy="259045"/>
    <xdr:sp macro="" textlink="">
      <xdr:nvSpPr>
        <xdr:cNvPr id="796" name="【消防施設】&#10;一人当たり面積最大値テキスト">
          <a:extLst>
            <a:ext uri="{FF2B5EF4-FFF2-40B4-BE49-F238E27FC236}">
              <a16:creationId xmlns:a16="http://schemas.microsoft.com/office/drawing/2014/main" id="{00000000-0008-0000-0200-00001C030000}"/>
            </a:ext>
          </a:extLst>
        </xdr:cNvPr>
        <xdr:cNvSpPr txBox="1"/>
      </xdr:nvSpPr>
      <xdr:spPr>
        <a:xfrm>
          <a:off x="22199600" y="1336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49530</xdr:rowOff>
    </xdr:from>
    <xdr:to>
      <xdr:col>116</xdr:col>
      <xdr:colOff>152400</xdr:colOff>
      <xdr:row>79</xdr:row>
      <xdr:rowOff>49530</xdr:rowOff>
    </xdr:to>
    <xdr:cxnSp macro="">
      <xdr:nvCxnSpPr>
        <xdr:cNvPr id="797" name="直線コネクタ 796">
          <a:extLst>
            <a:ext uri="{FF2B5EF4-FFF2-40B4-BE49-F238E27FC236}">
              <a16:creationId xmlns:a16="http://schemas.microsoft.com/office/drawing/2014/main" id="{00000000-0008-0000-0200-00001D030000}"/>
            </a:ext>
          </a:extLst>
        </xdr:cNvPr>
        <xdr:cNvCxnSpPr/>
      </xdr:nvCxnSpPr>
      <xdr:spPr>
        <a:xfrm>
          <a:off x="22072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2303</xdr:rowOff>
    </xdr:from>
    <xdr:ext cx="469744" cy="259045"/>
    <xdr:sp macro="" textlink="">
      <xdr:nvSpPr>
        <xdr:cNvPr id="798" name="【消防施設】&#10;一人当たり面積平均値テキスト">
          <a:extLst>
            <a:ext uri="{FF2B5EF4-FFF2-40B4-BE49-F238E27FC236}">
              <a16:creationId xmlns:a16="http://schemas.microsoft.com/office/drawing/2014/main" id="{00000000-0008-0000-0200-00001E030000}"/>
            </a:ext>
          </a:extLst>
        </xdr:cNvPr>
        <xdr:cNvSpPr txBox="1"/>
      </xdr:nvSpPr>
      <xdr:spPr>
        <a:xfrm>
          <a:off x="22199600" y="144041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23876</xdr:rowOff>
    </xdr:from>
    <xdr:to>
      <xdr:col>116</xdr:col>
      <xdr:colOff>114300</xdr:colOff>
      <xdr:row>84</xdr:row>
      <xdr:rowOff>125476</xdr:rowOff>
    </xdr:to>
    <xdr:sp macro="" textlink="">
      <xdr:nvSpPr>
        <xdr:cNvPr id="799" name="フローチャート: 判断 798">
          <a:extLst>
            <a:ext uri="{FF2B5EF4-FFF2-40B4-BE49-F238E27FC236}">
              <a16:creationId xmlns:a16="http://schemas.microsoft.com/office/drawing/2014/main" id="{00000000-0008-0000-0200-00001F030000}"/>
            </a:ext>
          </a:extLst>
        </xdr:cNvPr>
        <xdr:cNvSpPr/>
      </xdr:nvSpPr>
      <xdr:spPr>
        <a:xfrm>
          <a:off x="221107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19304</xdr:rowOff>
    </xdr:from>
    <xdr:to>
      <xdr:col>112</xdr:col>
      <xdr:colOff>38100</xdr:colOff>
      <xdr:row>84</xdr:row>
      <xdr:rowOff>120904</xdr:rowOff>
    </xdr:to>
    <xdr:sp macro="" textlink="">
      <xdr:nvSpPr>
        <xdr:cNvPr id="800" name="フローチャート: 判断 799">
          <a:extLst>
            <a:ext uri="{FF2B5EF4-FFF2-40B4-BE49-F238E27FC236}">
              <a16:creationId xmlns:a16="http://schemas.microsoft.com/office/drawing/2014/main" id="{00000000-0008-0000-0200-000020030000}"/>
            </a:ext>
          </a:extLst>
        </xdr:cNvPr>
        <xdr:cNvSpPr/>
      </xdr:nvSpPr>
      <xdr:spPr>
        <a:xfrm>
          <a:off x="21272500" y="144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28448</xdr:rowOff>
    </xdr:from>
    <xdr:to>
      <xdr:col>107</xdr:col>
      <xdr:colOff>101600</xdr:colOff>
      <xdr:row>84</xdr:row>
      <xdr:rowOff>130048</xdr:rowOff>
    </xdr:to>
    <xdr:sp macro="" textlink="">
      <xdr:nvSpPr>
        <xdr:cNvPr id="801" name="フローチャート: 判断 800">
          <a:extLst>
            <a:ext uri="{FF2B5EF4-FFF2-40B4-BE49-F238E27FC236}">
              <a16:creationId xmlns:a16="http://schemas.microsoft.com/office/drawing/2014/main" id="{00000000-0008-0000-0200-000021030000}"/>
            </a:ext>
          </a:extLst>
        </xdr:cNvPr>
        <xdr:cNvSpPr/>
      </xdr:nvSpPr>
      <xdr:spPr>
        <a:xfrm>
          <a:off x="203835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14732</xdr:rowOff>
    </xdr:from>
    <xdr:to>
      <xdr:col>102</xdr:col>
      <xdr:colOff>165100</xdr:colOff>
      <xdr:row>84</xdr:row>
      <xdr:rowOff>116332</xdr:rowOff>
    </xdr:to>
    <xdr:sp macro="" textlink="">
      <xdr:nvSpPr>
        <xdr:cNvPr id="802" name="フローチャート: 判断 801">
          <a:extLst>
            <a:ext uri="{FF2B5EF4-FFF2-40B4-BE49-F238E27FC236}">
              <a16:creationId xmlns:a16="http://schemas.microsoft.com/office/drawing/2014/main" id="{00000000-0008-0000-0200-000022030000}"/>
            </a:ext>
          </a:extLst>
        </xdr:cNvPr>
        <xdr:cNvSpPr/>
      </xdr:nvSpPr>
      <xdr:spPr>
        <a:xfrm>
          <a:off x="19494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167894</xdr:rowOff>
    </xdr:from>
    <xdr:to>
      <xdr:col>98</xdr:col>
      <xdr:colOff>38100</xdr:colOff>
      <xdr:row>84</xdr:row>
      <xdr:rowOff>98044</xdr:rowOff>
    </xdr:to>
    <xdr:sp macro="" textlink="">
      <xdr:nvSpPr>
        <xdr:cNvPr id="803" name="フローチャート: 判断 802">
          <a:extLst>
            <a:ext uri="{FF2B5EF4-FFF2-40B4-BE49-F238E27FC236}">
              <a16:creationId xmlns:a16="http://schemas.microsoft.com/office/drawing/2014/main" id="{00000000-0008-0000-0200-000023030000}"/>
            </a:ext>
          </a:extLst>
        </xdr:cNvPr>
        <xdr:cNvSpPr/>
      </xdr:nvSpPr>
      <xdr:spPr>
        <a:xfrm>
          <a:off x="18605500" y="1439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4" name="テキスト ボックス 803">
          <a:extLst>
            <a:ext uri="{FF2B5EF4-FFF2-40B4-BE49-F238E27FC236}">
              <a16:creationId xmlns:a16="http://schemas.microsoft.com/office/drawing/2014/main" id="{00000000-0008-0000-0200-000024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5" name="テキスト ボックス 804">
          <a:extLst>
            <a:ext uri="{FF2B5EF4-FFF2-40B4-BE49-F238E27FC236}">
              <a16:creationId xmlns:a16="http://schemas.microsoft.com/office/drawing/2014/main" id="{00000000-0008-0000-0200-000025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00000000-0008-0000-0200-000026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00000000-0008-0000-0200-000027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00000000-0008-0000-0200-000028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28448</xdr:rowOff>
    </xdr:from>
    <xdr:to>
      <xdr:col>116</xdr:col>
      <xdr:colOff>114300</xdr:colOff>
      <xdr:row>80</xdr:row>
      <xdr:rowOff>130048</xdr:rowOff>
    </xdr:to>
    <xdr:sp macro="" textlink="">
      <xdr:nvSpPr>
        <xdr:cNvPr id="809" name="楕円 808">
          <a:extLst>
            <a:ext uri="{FF2B5EF4-FFF2-40B4-BE49-F238E27FC236}">
              <a16:creationId xmlns:a16="http://schemas.microsoft.com/office/drawing/2014/main" id="{00000000-0008-0000-0200-000029030000}"/>
            </a:ext>
          </a:extLst>
        </xdr:cNvPr>
        <xdr:cNvSpPr/>
      </xdr:nvSpPr>
      <xdr:spPr>
        <a:xfrm>
          <a:off x="22110700" y="1374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51325</xdr:rowOff>
    </xdr:from>
    <xdr:ext cx="469744" cy="259045"/>
    <xdr:sp macro="" textlink="">
      <xdr:nvSpPr>
        <xdr:cNvPr id="810" name="【消防施設】&#10;一人当たり面積該当値テキスト">
          <a:extLst>
            <a:ext uri="{FF2B5EF4-FFF2-40B4-BE49-F238E27FC236}">
              <a16:creationId xmlns:a16="http://schemas.microsoft.com/office/drawing/2014/main" id="{00000000-0008-0000-0200-00002A030000}"/>
            </a:ext>
          </a:extLst>
        </xdr:cNvPr>
        <xdr:cNvSpPr txBox="1"/>
      </xdr:nvSpPr>
      <xdr:spPr>
        <a:xfrm>
          <a:off x="22199600" y="13595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82</xdr:row>
      <xdr:rowOff>156463</xdr:rowOff>
    </xdr:from>
    <xdr:to>
      <xdr:col>98</xdr:col>
      <xdr:colOff>38100</xdr:colOff>
      <xdr:row>83</xdr:row>
      <xdr:rowOff>86613</xdr:rowOff>
    </xdr:to>
    <xdr:sp macro="" textlink="">
      <xdr:nvSpPr>
        <xdr:cNvPr id="811" name="楕円 810">
          <a:extLst>
            <a:ext uri="{FF2B5EF4-FFF2-40B4-BE49-F238E27FC236}">
              <a16:creationId xmlns:a16="http://schemas.microsoft.com/office/drawing/2014/main" id="{00000000-0008-0000-0200-00002B030000}"/>
            </a:ext>
          </a:extLst>
        </xdr:cNvPr>
        <xdr:cNvSpPr/>
      </xdr:nvSpPr>
      <xdr:spPr>
        <a:xfrm>
          <a:off x="18605500" y="1421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137431</xdr:rowOff>
    </xdr:from>
    <xdr:ext cx="469744" cy="259045"/>
    <xdr:sp macro="" textlink="">
      <xdr:nvSpPr>
        <xdr:cNvPr id="812" name="n_1aveValue【消防施設】&#10;一人当たり面積">
          <a:extLst>
            <a:ext uri="{FF2B5EF4-FFF2-40B4-BE49-F238E27FC236}">
              <a16:creationId xmlns:a16="http://schemas.microsoft.com/office/drawing/2014/main" id="{00000000-0008-0000-0200-00002C030000}"/>
            </a:ext>
          </a:extLst>
        </xdr:cNvPr>
        <xdr:cNvSpPr txBox="1"/>
      </xdr:nvSpPr>
      <xdr:spPr>
        <a:xfrm>
          <a:off x="21075727" y="1419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146575</xdr:rowOff>
    </xdr:from>
    <xdr:ext cx="469744" cy="259045"/>
    <xdr:sp macro="" textlink="">
      <xdr:nvSpPr>
        <xdr:cNvPr id="813" name="n_2aveValue【消防施設】&#10;一人当たり面積">
          <a:extLst>
            <a:ext uri="{FF2B5EF4-FFF2-40B4-BE49-F238E27FC236}">
              <a16:creationId xmlns:a16="http://schemas.microsoft.com/office/drawing/2014/main" id="{00000000-0008-0000-0200-00002D030000}"/>
            </a:ext>
          </a:extLst>
        </xdr:cNvPr>
        <xdr:cNvSpPr txBox="1"/>
      </xdr:nvSpPr>
      <xdr:spPr>
        <a:xfrm>
          <a:off x="20199427" y="1420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132859</xdr:rowOff>
    </xdr:from>
    <xdr:ext cx="469744" cy="259045"/>
    <xdr:sp macro="" textlink="">
      <xdr:nvSpPr>
        <xdr:cNvPr id="814" name="n_3aveValue【消防施設】&#10;一人当たり面積">
          <a:extLst>
            <a:ext uri="{FF2B5EF4-FFF2-40B4-BE49-F238E27FC236}">
              <a16:creationId xmlns:a16="http://schemas.microsoft.com/office/drawing/2014/main" id="{00000000-0008-0000-0200-00002E030000}"/>
            </a:ext>
          </a:extLst>
        </xdr:cNvPr>
        <xdr:cNvSpPr txBox="1"/>
      </xdr:nvSpPr>
      <xdr:spPr>
        <a:xfrm>
          <a:off x="19310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89171</xdr:rowOff>
    </xdr:from>
    <xdr:ext cx="469744" cy="259045"/>
    <xdr:sp macro="" textlink="">
      <xdr:nvSpPr>
        <xdr:cNvPr id="815" name="n_4aveValue【消防施設】&#10;一人当たり面積">
          <a:extLst>
            <a:ext uri="{FF2B5EF4-FFF2-40B4-BE49-F238E27FC236}">
              <a16:creationId xmlns:a16="http://schemas.microsoft.com/office/drawing/2014/main" id="{00000000-0008-0000-0200-00002F030000}"/>
            </a:ext>
          </a:extLst>
        </xdr:cNvPr>
        <xdr:cNvSpPr txBox="1"/>
      </xdr:nvSpPr>
      <xdr:spPr>
        <a:xfrm>
          <a:off x="18421427" y="1449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103140</xdr:rowOff>
    </xdr:from>
    <xdr:ext cx="469744" cy="259045"/>
    <xdr:sp macro="" textlink="">
      <xdr:nvSpPr>
        <xdr:cNvPr id="816" name="n_4mainValue【消防施設】&#10;一人当たり面積">
          <a:extLst>
            <a:ext uri="{FF2B5EF4-FFF2-40B4-BE49-F238E27FC236}">
              <a16:creationId xmlns:a16="http://schemas.microsoft.com/office/drawing/2014/main" id="{00000000-0008-0000-0200-000030030000}"/>
            </a:ext>
          </a:extLst>
        </xdr:cNvPr>
        <xdr:cNvSpPr txBox="1"/>
      </xdr:nvSpPr>
      <xdr:spPr>
        <a:xfrm>
          <a:off x="18421427" y="1399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17" name="正方形/長方形 816">
          <a:extLst>
            <a:ext uri="{FF2B5EF4-FFF2-40B4-BE49-F238E27FC236}">
              <a16:creationId xmlns:a16="http://schemas.microsoft.com/office/drawing/2014/main" id="{00000000-0008-0000-0200-000031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18" name="正方形/長方形 817">
          <a:extLst>
            <a:ext uri="{FF2B5EF4-FFF2-40B4-BE49-F238E27FC236}">
              <a16:creationId xmlns:a16="http://schemas.microsoft.com/office/drawing/2014/main" id="{00000000-0008-0000-0200-000032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19" name="正方形/長方形 818">
          <a:extLst>
            <a:ext uri="{FF2B5EF4-FFF2-40B4-BE49-F238E27FC236}">
              <a16:creationId xmlns:a16="http://schemas.microsoft.com/office/drawing/2014/main" id="{00000000-0008-0000-0200-000033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0" name="正方形/長方形 819">
          <a:extLst>
            <a:ext uri="{FF2B5EF4-FFF2-40B4-BE49-F238E27FC236}">
              <a16:creationId xmlns:a16="http://schemas.microsoft.com/office/drawing/2014/main" id="{00000000-0008-0000-0200-000034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21" name="正方形/長方形 820">
          <a:extLst>
            <a:ext uri="{FF2B5EF4-FFF2-40B4-BE49-F238E27FC236}">
              <a16:creationId xmlns:a16="http://schemas.microsoft.com/office/drawing/2014/main" id="{00000000-0008-0000-0200-000035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22" name="正方形/長方形 821">
          <a:extLst>
            <a:ext uri="{FF2B5EF4-FFF2-40B4-BE49-F238E27FC236}">
              <a16:creationId xmlns:a16="http://schemas.microsoft.com/office/drawing/2014/main" id="{00000000-0008-0000-0200-000036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23" name="正方形/長方形 822">
          <a:extLst>
            <a:ext uri="{FF2B5EF4-FFF2-40B4-BE49-F238E27FC236}">
              <a16:creationId xmlns:a16="http://schemas.microsoft.com/office/drawing/2014/main" id="{00000000-0008-0000-0200-000037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4" name="正方形/長方形 823">
          <a:extLst>
            <a:ext uri="{FF2B5EF4-FFF2-40B4-BE49-F238E27FC236}">
              <a16:creationId xmlns:a16="http://schemas.microsoft.com/office/drawing/2014/main" id="{00000000-0008-0000-0200-000038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25" name="テキスト ボックス 824">
          <a:extLst>
            <a:ext uri="{FF2B5EF4-FFF2-40B4-BE49-F238E27FC236}">
              <a16:creationId xmlns:a16="http://schemas.microsoft.com/office/drawing/2014/main" id="{00000000-0008-0000-0200-000039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26" name="直線コネクタ 825">
          <a:extLst>
            <a:ext uri="{FF2B5EF4-FFF2-40B4-BE49-F238E27FC236}">
              <a16:creationId xmlns:a16="http://schemas.microsoft.com/office/drawing/2014/main" id="{00000000-0008-0000-0200-00003A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27" name="テキスト ボックス 826">
          <a:extLst>
            <a:ext uri="{FF2B5EF4-FFF2-40B4-BE49-F238E27FC236}">
              <a16:creationId xmlns:a16="http://schemas.microsoft.com/office/drawing/2014/main" id="{00000000-0008-0000-0200-00003B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28" name="直線コネクタ 827">
          <a:extLst>
            <a:ext uri="{FF2B5EF4-FFF2-40B4-BE49-F238E27FC236}">
              <a16:creationId xmlns:a16="http://schemas.microsoft.com/office/drawing/2014/main" id="{00000000-0008-0000-0200-00003C03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29" name="テキスト ボックス 828">
          <a:extLst>
            <a:ext uri="{FF2B5EF4-FFF2-40B4-BE49-F238E27FC236}">
              <a16:creationId xmlns:a16="http://schemas.microsoft.com/office/drawing/2014/main" id="{00000000-0008-0000-0200-00003D03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30" name="直線コネクタ 829">
          <a:extLst>
            <a:ext uri="{FF2B5EF4-FFF2-40B4-BE49-F238E27FC236}">
              <a16:creationId xmlns:a16="http://schemas.microsoft.com/office/drawing/2014/main" id="{00000000-0008-0000-0200-00003E03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31" name="テキスト ボックス 830">
          <a:extLst>
            <a:ext uri="{FF2B5EF4-FFF2-40B4-BE49-F238E27FC236}">
              <a16:creationId xmlns:a16="http://schemas.microsoft.com/office/drawing/2014/main" id="{00000000-0008-0000-0200-00003F03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32" name="直線コネクタ 831">
          <a:extLst>
            <a:ext uri="{FF2B5EF4-FFF2-40B4-BE49-F238E27FC236}">
              <a16:creationId xmlns:a16="http://schemas.microsoft.com/office/drawing/2014/main" id="{00000000-0008-0000-0200-00004003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33" name="テキスト ボックス 832">
          <a:extLst>
            <a:ext uri="{FF2B5EF4-FFF2-40B4-BE49-F238E27FC236}">
              <a16:creationId xmlns:a16="http://schemas.microsoft.com/office/drawing/2014/main" id="{00000000-0008-0000-0200-00004103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34" name="直線コネクタ 833">
          <a:extLst>
            <a:ext uri="{FF2B5EF4-FFF2-40B4-BE49-F238E27FC236}">
              <a16:creationId xmlns:a16="http://schemas.microsoft.com/office/drawing/2014/main" id="{00000000-0008-0000-0200-00004203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35" name="テキスト ボックス 834">
          <a:extLst>
            <a:ext uri="{FF2B5EF4-FFF2-40B4-BE49-F238E27FC236}">
              <a16:creationId xmlns:a16="http://schemas.microsoft.com/office/drawing/2014/main" id="{00000000-0008-0000-0200-00004303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36" name="直線コネクタ 835">
          <a:extLst>
            <a:ext uri="{FF2B5EF4-FFF2-40B4-BE49-F238E27FC236}">
              <a16:creationId xmlns:a16="http://schemas.microsoft.com/office/drawing/2014/main" id="{00000000-0008-0000-0200-00004403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37" name="テキスト ボックス 836">
          <a:extLst>
            <a:ext uri="{FF2B5EF4-FFF2-40B4-BE49-F238E27FC236}">
              <a16:creationId xmlns:a16="http://schemas.microsoft.com/office/drawing/2014/main" id="{00000000-0008-0000-0200-000045030000}"/>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38" name="直線コネクタ 837">
          <a:extLst>
            <a:ext uri="{FF2B5EF4-FFF2-40B4-BE49-F238E27FC236}">
              <a16:creationId xmlns:a16="http://schemas.microsoft.com/office/drawing/2014/main" id="{00000000-0008-0000-0200-000046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9" name="【庁舎】&#10;有形固定資産減価償却率グラフ枠">
          <a:extLst>
            <a:ext uri="{FF2B5EF4-FFF2-40B4-BE49-F238E27FC236}">
              <a16:creationId xmlns:a16="http://schemas.microsoft.com/office/drawing/2014/main" id="{00000000-0008-0000-0200-000047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840" name="直線コネクタ 839">
          <a:extLst>
            <a:ext uri="{FF2B5EF4-FFF2-40B4-BE49-F238E27FC236}">
              <a16:creationId xmlns:a16="http://schemas.microsoft.com/office/drawing/2014/main" id="{00000000-0008-0000-0200-000048030000}"/>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841" name="【庁舎】&#10;有形固定資産減価償却率最小値テキスト">
          <a:extLst>
            <a:ext uri="{FF2B5EF4-FFF2-40B4-BE49-F238E27FC236}">
              <a16:creationId xmlns:a16="http://schemas.microsoft.com/office/drawing/2014/main" id="{00000000-0008-0000-0200-000049030000}"/>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842" name="直線コネクタ 841">
          <a:extLst>
            <a:ext uri="{FF2B5EF4-FFF2-40B4-BE49-F238E27FC236}">
              <a16:creationId xmlns:a16="http://schemas.microsoft.com/office/drawing/2014/main" id="{00000000-0008-0000-0200-00004A030000}"/>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843" name="【庁舎】&#10;有形固定資産減価償却率最大値テキスト">
          <a:extLst>
            <a:ext uri="{FF2B5EF4-FFF2-40B4-BE49-F238E27FC236}">
              <a16:creationId xmlns:a16="http://schemas.microsoft.com/office/drawing/2014/main" id="{00000000-0008-0000-0200-00004B030000}"/>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44" name="直線コネクタ 843">
          <a:extLst>
            <a:ext uri="{FF2B5EF4-FFF2-40B4-BE49-F238E27FC236}">
              <a16:creationId xmlns:a16="http://schemas.microsoft.com/office/drawing/2014/main" id="{00000000-0008-0000-0200-00004C030000}"/>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142257</xdr:rowOff>
    </xdr:from>
    <xdr:ext cx="405111" cy="259045"/>
    <xdr:sp macro="" textlink="">
      <xdr:nvSpPr>
        <xdr:cNvPr id="845" name="【庁舎】&#10;有形固定資産減価償却率平均値テキスト">
          <a:extLst>
            <a:ext uri="{FF2B5EF4-FFF2-40B4-BE49-F238E27FC236}">
              <a16:creationId xmlns:a16="http://schemas.microsoft.com/office/drawing/2014/main" id="{00000000-0008-0000-0200-00004D030000}"/>
            </a:ext>
          </a:extLst>
        </xdr:cNvPr>
        <xdr:cNvSpPr txBox="1"/>
      </xdr:nvSpPr>
      <xdr:spPr>
        <a:xfrm>
          <a:off x="16357600" y="17630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119380</xdr:rowOff>
    </xdr:from>
    <xdr:to>
      <xdr:col>85</xdr:col>
      <xdr:colOff>177800</xdr:colOff>
      <xdr:row>104</xdr:row>
      <xdr:rowOff>49530</xdr:rowOff>
    </xdr:to>
    <xdr:sp macro="" textlink="">
      <xdr:nvSpPr>
        <xdr:cNvPr id="846" name="フローチャート: 判断 845">
          <a:extLst>
            <a:ext uri="{FF2B5EF4-FFF2-40B4-BE49-F238E27FC236}">
              <a16:creationId xmlns:a16="http://schemas.microsoft.com/office/drawing/2014/main" id="{00000000-0008-0000-0200-00004E030000}"/>
            </a:ext>
          </a:extLst>
        </xdr:cNvPr>
        <xdr:cNvSpPr/>
      </xdr:nvSpPr>
      <xdr:spPr>
        <a:xfrm>
          <a:off x="16268700" y="1777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143511</xdr:rowOff>
    </xdr:from>
    <xdr:to>
      <xdr:col>81</xdr:col>
      <xdr:colOff>101600</xdr:colOff>
      <xdr:row>104</xdr:row>
      <xdr:rowOff>73661</xdr:rowOff>
    </xdr:to>
    <xdr:sp macro="" textlink="">
      <xdr:nvSpPr>
        <xdr:cNvPr id="847" name="フローチャート: 判断 846">
          <a:extLst>
            <a:ext uri="{FF2B5EF4-FFF2-40B4-BE49-F238E27FC236}">
              <a16:creationId xmlns:a16="http://schemas.microsoft.com/office/drawing/2014/main" id="{00000000-0008-0000-0200-00004F030000}"/>
            </a:ext>
          </a:extLst>
        </xdr:cNvPr>
        <xdr:cNvSpPr/>
      </xdr:nvSpPr>
      <xdr:spPr>
        <a:xfrm>
          <a:off x="15430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114300</xdr:rowOff>
    </xdr:from>
    <xdr:to>
      <xdr:col>76</xdr:col>
      <xdr:colOff>165100</xdr:colOff>
      <xdr:row>104</xdr:row>
      <xdr:rowOff>44450</xdr:rowOff>
    </xdr:to>
    <xdr:sp macro="" textlink="">
      <xdr:nvSpPr>
        <xdr:cNvPr id="848" name="フローチャート: 判断 847">
          <a:extLst>
            <a:ext uri="{FF2B5EF4-FFF2-40B4-BE49-F238E27FC236}">
              <a16:creationId xmlns:a16="http://schemas.microsoft.com/office/drawing/2014/main" id="{00000000-0008-0000-0200-000050030000}"/>
            </a:ext>
          </a:extLst>
        </xdr:cNvPr>
        <xdr:cNvSpPr/>
      </xdr:nvSpPr>
      <xdr:spPr>
        <a:xfrm>
          <a:off x="14541500" y="177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85089</xdr:rowOff>
    </xdr:from>
    <xdr:to>
      <xdr:col>72</xdr:col>
      <xdr:colOff>38100</xdr:colOff>
      <xdr:row>104</xdr:row>
      <xdr:rowOff>15239</xdr:rowOff>
    </xdr:to>
    <xdr:sp macro="" textlink="">
      <xdr:nvSpPr>
        <xdr:cNvPr id="849" name="フローチャート: 判断 848">
          <a:extLst>
            <a:ext uri="{FF2B5EF4-FFF2-40B4-BE49-F238E27FC236}">
              <a16:creationId xmlns:a16="http://schemas.microsoft.com/office/drawing/2014/main" id="{00000000-0008-0000-0200-000051030000}"/>
            </a:ext>
          </a:extLst>
        </xdr:cNvPr>
        <xdr:cNvSpPr/>
      </xdr:nvSpPr>
      <xdr:spPr>
        <a:xfrm>
          <a:off x="13652500" y="1774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82550</xdr:rowOff>
    </xdr:from>
    <xdr:to>
      <xdr:col>67</xdr:col>
      <xdr:colOff>101600</xdr:colOff>
      <xdr:row>104</xdr:row>
      <xdr:rowOff>12700</xdr:rowOff>
    </xdr:to>
    <xdr:sp macro="" textlink="">
      <xdr:nvSpPr>
        <xdr:cNvPr id="850" name="フローチャート: 判断 849">
          <a:extLst>
            <a:ext uri="{FF2B5EF4-FFF2-40B4-BE49-F238E27FC236}">
              <a16:creationId xmlns:a16="http://schemas.microsoft.com/office/drawing/2014/main" id="{00000000-0008-0000-0200-000052030000}"/>
            </a:ext>
          </a:extLst>
        </xdr:cNvPr>
        <xdr:cNvSpPr/>
      </xdr:nvSpPr>
      <xdr:spPr>
        <a:xfrm>
          <a:off x="1276350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51" name="テキスト ボックス 850">
          <a:extLst>
            <a:ext uri="{FF2B5EF4-FFF2-40B4-BE49-F238E27FC236}">
              <a16:creationId xmlns:a16="http://schemas.microsoft.com/office/drawing/2014/main" id="{00000000-0008-0000-0200-000053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52" name="テキスト ボックス 851">
          <a:extLst>
            <a:ext uri="{FF2B5EF4-FFF2-40B4-BE49-F238E27FC236}">
              <a16:creationId xmlns:a16="http://schemas.microsoft.com/office/drawing/2014/main" id="{00000000-0008-0000-0200-000054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53" name="テキスト ボックス 852">
          <a:extLst>
            <a:ext uri="{FF2B5EF4-FFF2-40B4-BE49-F238E27FC236}">
              <a16:creationId xmlns:a16="http://schemas.microsoft.com/office/drawing/2014/main" id="{00000000-0008-0000-0200-000055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54" name="テキスト ボックス 853">
          <a:extLst>
            <a:ext uri="{FF2B5EF4-FFF2-40B4-BE49-F238E27FC236}">
              <a16:creationId xmlns:a16="http://schemas.microsoft.com/office/drawing/2014/main" id="{00000000-0008-0000-0200-000056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55" name="テキスト ボックス 854">
          <a:extLst>
            <a:ext uri="{FF2B5EF4-FFF2-40B4-BE49-F238E27FC236}">
              <a16:creationId xmlns:a16="http://schemas.microsoft.com/office/drawing/2014/main" id="{00000000-0008-0000-0200-000057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165100</xdr:rowOff>
    </xdr:from>
    <xdr:to>
      <xdr:col>85</xdr:col>
      <xdr:colOff>177800</xdr:colOff>
      <xdr:row>104</xdr:row>
      <xdr:rowOff>95250</xdr:rowOff>
    </xdr:to>
    <xdr:sp macro="" textlink="">
      <xdr:nvSpPr>
        <xdr:cNvPr id="856" name="楕円 855">
          <a:extLst>
            <a:ext uri="{FF2B5EF4-FFF2-40B4-BE49-F238E27FC236}">
              <a16:creationId xmlns:a16="http://schemas.microsoft.com/office/drawing/2014/main" id="{00000000-0008-0000-0200-000058030000}"/>
            </a:ext>
          </a:extLst>
        </xdr:cNvPr>
        <xdr:cNvSpPr/>
      </xdr:nvSpPr>
      <xdr:spPr>
        <a:xfrm>
          <a:off x="16268700" y="1782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143527</xdr:rowOff>
    </xdr:from>
    <xdr:ext cx="405111" cy="259045"/>
    <xdr:sp macro="" textlink="">
      <xdr:nvSpPr>
        <xdr:cNvPr id="857" name="【庁舎】&#10;有形固定資産減価償却率該当値テキスト">
          <a:extLst>
            <a:ext uri="{FF2B5EF4-FFF2-40B4-BE49-F238E27FC236}">
              <a16:creationId xmlns:a16="http://schemas.microsoft.com/office/drawing/2014/main" id="{00000000-0008-0000-0200-000059030000}"/>
            </a:ext>
          </a:extLst>
        </xdr:cNvPr>
        <xdr:cNvSpPr txBox="1"/>
      </xdr:nvSpPr>
      <xdr:spPr>
        <a:xfrm>
          <a:off x="16357600" y="1780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139700</xdr:rowOff>
    </xdr:from>
    <xdr:to>
      <xdr:col>81</xdr:col>
      <xdr:colOff>101600</xdr:colOff>
      <xdr:row>104</xdr:row>
      <xdr:rowOff>69850</xdr:rowOff>
    </xdr:to>
    <xdr:sp macro="" textlink="">
      <xdr:nvSpPr>
        <xdr:cNvPr id="858" name="楕円 857">
          <a:extLst>
            <a:ext uri="{FF2B5EF4-FFF2-40B4-BE49-F238E27FC236}">
              <a16:creationId xmlns:a16="http://schemas.microsoft.com/office/drawing/2014/main" id="{00000000-0008-0000-0200-00005A030000}"/>
            </a:ext>
          </a:extLst>
        </xdr:cNvPr>
        <xdr:cNvSpPr/>
      </xdr:nvSpPr>
      <xdr:spPr>
        <a:xfrm>
          <a:off x="15430500" y="1779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19050</xdr:rowOff>
    </xdr:from>
    <xdr:to>
      <xdr:col>85</xdr:col>
      <xdr:colOff>127000</xdr:colOff>
      <xdr:row>104</xdr:row>
      <xdr:rowOff>44450</xdr:rowOff>
    </xdr:to>
    <xdr:cxnSp macro="">
      <xdr:nvCxnSpPr>
        <xdr:cNvPr id="859" name="直線コネクタ 858">
          <a:extLst>
            <a:ext uri="{FF2B5EF4-FFF2-40B4-BE49-F238E27FC236}">
              <a16:creationId xmlns:a16="http://schemas.microsoft.com/office/drawing/2014/main" id="{00000000-0008-0000-0200-00005B030000}"/>
            </a:ext>
          </a:extLst>
        </xdr:cNvPr>
        <xdr:cNvCxnSpPr/>
      </xdr:nvCxnSpPr>
      <xdr:spPr>
        <a:xfrm>
          <a:off x="15481300" y="1784985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130811</xdr:rowOff>
    </xdr:from>
    <xdr:to>
      <xdr:col>76</xdr:col>
      <xdr:colOff>165100</xdr:colOff>
      <xdr:row>104</xdr:row>
      <xdr:rowOff>60961</xdr:rowOff>
    </xdr:to>
    <xdr:sp macro="" textlink="">
      <xdr:nvSpPr>
        <xdr:cNvPr id="860" name="楕円 859">
          <a:extLst>
            <a:ext uri="{FF2B5EF4-FFF2-40B4-BE49-F238E27FC236}">
              <a16:creationId xmlns:a16="http://schemas.microsoft.com/office/drawing/2014/main" id="{00000000-0008-0000-0200-00005C030000}"/>
            </a:ext>
          </a:extLst>
        </xdr:cNvPr>
        <xdr:cNvSpPr/>
      </xdr:nvSpPr>
      <xdr:spPr>
        <a:xfrm>
          <a:off x="14541500" y="17790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10161</xdr:rowOff>
    </xdr:from>
    <xdr:to>
      <xdr:col>81</xdr:col>
      <xdr:colOff>50800</xdr:colOff>
      <xdr:row>104</xdr:row>
      <xdr:rowOff>19050</xdr:rowOff>
    </xdr:to>
    <xdr:cxnSp macro="">
      <xdr:nvCxnSpPr>
        <xdr:cNvPr id="861" name="直線コネクタ 860">
          <a:extLst>
            <a:ext uri="{FF2B5EF4-FFF2-40B4-BE49-F238E27FC236}">
              <a16:creationId xmlns:a16="http://schemas.microsoft.com/office/drawing/2014/main" id="{00000000-0008-0000-0200-00005D030000}"/>
            </a:ext>
          </a:extLst>
        </xdr:cNvPr>
        <xdr:cNvCxnSpPr/>
      </xdr:nvCxnSpPr>
      <xdr:spPr>
        <a:xfrm>
          <a:off x="14592300" y="17840961"/>
          <a:ext cx="88900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102870</xdr:rowOff>
    </xdr:from>
    <xdr:to>
      <xdr:col>72</xdr:col>
      <xdr:colOff>38100</xdr:colOff>
      <xdr:row>104</xdr:row>
      <xdr:rowOff>33020</xdr:rowOff>
    </xdr:to>
    <xdr:sp macro="" textlink="">
      <xdr:nvSpPr>
        <xdr:cNvPr id="862" name="楕円 861">
          <a:extLst>
            <a:ext uri="{FF2B5EF4-FFF2-40B4-BE49-F238E27FC236}">
              <a16:creationId xmlns:a16="http://schemas.microsoft.com/office/drawing/2014/main" id="{00000000-0008-0000-0200-00005E030000}"/>
            </a:ext>
          </a:extLst>
        </xdr:cNvPr>
        <xdr:cNvSpPr/>
      </xdr:nvSpPr>
      <xdr:spPr>
        <a:xfrm>
          <a:off x="13652500" y="1776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153670</xdr:rowOff>
    </xdr:from>
    <xdr:to>
      <xdr:col>76</xdr:col>
      <xdr:colOff>114300</xdr:colOff>
      <xdr:row>104</xdr:row>
      <xdr:rowOff>10161</xdr:rowOff>
    </xdr:to>
    <xdr:cxnSp macro="">
      <xdr:nvCxnSpPr>
        <xdr:cNvPr id="863" name="直線コネクタ 862">
          <a:extLst>
            <a:ext uri="{FF2B5EF4-FFF2-40B4-BE49-F238E27FC236}">
              <a16:creationId xmlns:a16="http://schemas.microsoft.com/office/drawing/2014/main" id="{00000000-0008-0000-0200-00005F030000}"/>
            </a:ext>
          </a:extLst>
        </xdr:cNvPr>
        <xdr:cNvCxnSpPr/>
      </xdr:nvCxnSpPr>
      <xdr:spPr>
        <a:xfrm>
          <a:off x="13703300" y="17813020"/>
          <a:ext cx="88900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93980</xdr:rowOff>
    </xdr:from>
    <xdr:to>
      <xdr:col>67</xdr:col>
      <xdr:colOff>101600</xdr:colOff>
      <xdr:row>104</xdr:row>
      <xdr:rowOff>24130</xdr:rowOff>
    </xdr:to>
    <xdr:sp macro="" textlink="">
      <xdr:nvSpPr>
        <xdr:cNvPr id="864" name="楕円 863">
          <a:extLst>
            <a:ext uri="{FF2B5EF4-FFF2-40B4-BE49-F238E27FC236}">
              <a16:creationId xmlns:a16="http://schemas.microsoft.com/office/drawing/2014/main" id="{00000000-0008-0000-0200-000060030000}"/>
            </a:ext>
          </a:extLst>
        </xdr:cNvPr>
        <xdr:cNvSpPr/>
      </xdr:nvSpPr>
      <xdr:spPr>
        <a:xfrm>
          <a:off x="12763500" y="1775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144780</xdr:rowOff>
    </xdr:from>
    <xdr:to>
      <xdr:col>71</xdr:col>
      <xdr:colOff>177800</xdr:colOff>
      <xdr:row>103</xdr:row>
      <xdr:rowOff>153670</xdr:rowOff>
    </xdr:to>
    <xdr:cxnSp macro="">
      <xdr:nvCxnSpPr>
        <xdr:cNvPr id="865" name="直線コネクタ 864">
          <a:extLst>
            <a:ext uri="{FF2B5EF4-FFF2-40B4-BE49-F238E27FC236}">
              <a16:creationId xmlns:a16="http://schemas.microsoft.com/office/drawing/2014/main" id="{00000000-0008-0000-0200-000061030000}"/>
            </a:ext>
          </a:extLst>
        </xdr:cNvPr>
        <xdr:cNvCxnSpPr/>
      </xdr:nvCxnSpPr>
      <xdr:spPr>
        <a:xfrm>
          <a:off x="12814300" y="1780413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64788</xdr:rowOff>
    </xdr:from>
    <xdr:ext cx="405111" cy="259045"/>
    <xdr:sp macro="" textlink="">
      <xdr:nvSpPr>
        <xdr:cNvPr id="866" name="n_1aveValue【庁舎】&#10;有形固定資産減価償却率">
          <a:extLst>
            <a:ext uri="{FF2B5EF4-FFF2-40B4-BE49-F238E27FC236}">
              <a16:creationId xmlns:a16="http://schemas.microsoft.com/office/drawing/2014/main" id="{00000000-0008-0000-0200-000062030000}"/>
            </a:ext>
          </a:extLst>
        </xdr:cNvPr>
        <xdr:cNvSpPr txBox="1"/>
      </xdr:nvSpPr>
      <xdr:spPr>
        <a:xfrm>
          <a:off x="15266044" y="1789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60977</xdr:rowOff>
    </xdr:from>
    <xdr:ext cx="405111" cy="259045"/>
    <xdr:sp macro="" textlink="">
      <xdr:nvSpPr>
        <xdr:cNvPr id="867" name="n_2aveValue【庁舎】&#10;有形固定資産減価償却率">
          <a:extLst>
            <a:ext uri="{FF2B5EF4-FFF2-40B4-BE49-F238E27FC236}">
              <a16:creationId xmlns:a16="http://schemas.microsoft.com/office/drawing/2014/main" id="{00000000-0008-0000-0200-000063030000}"/>
            </a:ext>
          </a:extLst>
        </xdr:cNvPr>
        <xdr:cNvSpPr txBox="1"/>
      </xdr:nvSpPr>
      <xdr:spPr>
        <a:xfrm>
          <a:off x="14389744" y="17548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31766</xdr:rowOff>
    </xdr:from>
    <xdr:ext cx="405111" cy="259045"/>
    <xdr:sp macro="" textlink="">
      <xdr:nvSpPr>
        <xdr:cNvPr id="868" name="n_3aveValue【庁舎】&#10;有形固定資産減価償却率">
          <a:extLst>
            <a:ext uri="{FF2B5EF4-FFF2-40B4-BE49-F238E27FC236}">
              <a16:creationId xmlns:a16="http://schemas.microsoft.com/office/drawing/2014/main" id="{00000000-0008-0000-0200-000064030000}"/>
            </a:ext>
          </a:extLst>
        </xdr:cNvPr>
        <xdr:cNvSpPr txBox="1"/>
      </xdr:nvSpPr>
      <xdr:spPr>
        <a:xfrm>
          <a:off x="13500744" y="17519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29227</xdr:rowOff>
    </xdr:from>
    <xdr:ext cx="405111" cy="259045"/>
    <xdr:sp macro="" textlink="">
      <xdr:nvSpPr>
        <xdr:cNvPr id="869" name="n_4aveValue【庁舎】&#10;有形固定資産減価償却率">
          <a:extLst>
            <a:ext uri="{FF2B5EF4-FFF2-40B4-BE49-F238E27FC236}">
              <a16:creationId xmlns:a16="http://schemas.microsoft.com/office/drawing/2014/main" id="{00000000-0008-0000-0200-000065030000}"/>
            </a:ext>
          </a:extLst>
        </xdr:cNvPr>
        <xdr:cNvSpPr txBox="1"/>
      </xdr:nvSpPr>
      <xdr:spPr>
        <a:xfrm>
          <a:off x="12611744" y="1751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86377</xdr:rowOff>
    </xdr:from>
    <xdr:ext cx="405111" cy="259045"/>
    <xdr:sp macro="" textlink="">
      <xdr:nvSpPr>
        <xdr:cNvPr id="870" name="n_1mainValue【庁舎】&#10;有形固定資産減価償却率">
          <a:extLst>
            <a:ext uri="{FF2B5EF4-FFF2-40B4-BE49-F238E27FC236}">
              <a16:creationId xmlns:a16="http://schemas.microsoft.com/office/drawing/2014/main" id="{00000000-0008-0000-0200-000066030000}"/>
            </a:ext>
          </a:extLst>
        </xdr:cNvPr>
        <xdr:cNvSpPr txBox="1"/>
      </xdr:nvSpPr>
      <xdr:spPr>
        <a:xfrm>
          <a:off x="15266044"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52088</xdr:rowOff>
    </xdr:from>
    <xdr:ext cx="405111" cy="259045"/>
    <xdr:sp macro="" textlink="">
      <xdr:nvSpPr>
        <xdr:cNvPr id="871" name="n_2mainValue【庁舎】&#10;有形固定資産減価償却率">
          <a:extLst>
            <a:ext uri="{FF2B5EF4-FFF2-40B4-BE49-F238E27FC236}">
              <a16:creationId xmlns:a16="http://schemas.microsoft.com/office/drawing/2014/main" id="{00000000-0008-0000-0200-000067030000}"/>
            </a:ext>
          </a:extLst>
        </xdr:cNvPr>
        <xdr:cNvSpPr txBox="1"/>
      </xdr:nvSpPr>
      <xdr:spPr>
        <a:xfrm>
          <a:off x="14389744" y="17882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24147</xdr:rowOff>
    </xdr:from>
    <xdr:ext cx="405111" cy="259045"/>
    <xdr:sp macro="" textlink="">
      <xdr:nvSpPr>
        <xdr:cNvPr id="872" name="n_3mainValue【庁舎】&#10;有形固定資産減価償却率">
          <a:extLst>
            <a:ext uri="{FF2B5EF4-FFF2-40B4-BE49-F238E27FC236}">
              <a16:creationId xmlns:a16="http://schemas.microsoft.com/office/drawing/2014/main" id="{00000000-0008-0000-0200-000068030000}"/>
            </a:ext>
          </a:extLst>
        </xdr:cNvPr>
        <xdr:cNvSpPr txBox="1"/>
      </xdr:nvSpPr>
      <xdr:spPr>
        <a:xfrm>
          <a:off x="13500744" y="17854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15257</xdr:rowOff>
    </xdr:from>
    <xdr:ext cx="405111" cy="259045"/>
    <xdr:sp macro="" textlink="">
      <xdr:nvSpPr>
        <xdr:cNvPr id="873" name="n_4mainValue【庁舎】&#10;有形固定資産減価償却率">
          <a:extLst>
            <a:ext uri="{FF2B5EF4-FFF2-40B4-BE49-F238E27FC236}">
              <a16:creationId xmlns:a16="http://schemas.microsoft.com/office/drawing/2014/main" id="{00000000-0008-0000-0200-000069030000}"/>
            </a:ext>
          </a:extLst>
        </xdr:cNvPr>
        <xdr:cNvSpPr txBox="1"/>
      </xdr:nvSpPr>
      <xdr:spPr>
        <a:xfrm>
          <a:off x="12611744" y="1784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74" name="正方形/長方形 873">
          <a:extLst>
            <a:ext uri="{FF2B5EF4-FFF2-40B4-BE49-F238E27FC236}">
              <a16:creationId xmlns:a16="http://schemas.microsoft.com/office/drawing/2014/main" id="{00000000-0008-0000-0200-00006A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75" name="正方形/長方形 874">
          <a:extLst>
            <a:ext uri="{FF2B5EF4-FFF2-40B4-BE49-F238E27FC236}">
              <a16:creationId xmlns:a16="http://schemas.microsoft.com/office/drawing/2014/main" id="{00000000-0008-0000-0200-00006B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76" name="正方形/長方形 875">
          <a:extLst>
            <a:ext uri="{FF2B5EF4-FFF2-40B4-BE49-F238E27FC236}">
              <a16:creationId xmlns:a16="http://schemas.microsoft.com/office/drawing/2014/main" id="{00000000-0008-0000-0200-00006C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77" name="正方形/長方形 876">
          <a:extLst>
            <a:ext uri="{FF2B5EF4-FFF2-40B4-BE49-F238E27FC236}">
              <a16:creationId xmlns:a16="http://schemas.microsoft.com/office/drawing/2014/main" id="{00000000-0008-0000-0200-00006D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78" name="正方形/長方形 877">
          <a:extLst>
            <a:ext uri="{FF2B5EF4-FFF2-40B4-BE49-F238E27FC236}">
              <a16:creationId xmlns:a16="http://schemas.microsoft.com/office/drawing/2014/main" id="{00000000-0008-0000-0200-00006E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79" name="正方形/長方形 878">
          <a:extLst>
            <a:ext uri="{FF2B5EF4-FFF2-40B4-BE49-F238E27FC236}">
              <a16:creationId xmlns:a16="http://schemas.microsoft.com/office/drawing/2014/main" id="{00000000-0008-0000-0200-00006F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80" name="正方形/長方形 879">
          <a:extLst>
            <a:ext uri="{FF2B5EF4-FFF2-40B4-BE49-F238E27FC236}">
              <a16:creationId xmlns:a16="http://schemas.microsoft.com/office/drawing/2014/main" id="{00000000-0008-0000-0200-000070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81" name="正方形/長方形 880">
          <a:extLst>
            <a:ext uri="{FF2B5EF4-FFF2-40B4-BE49-F238E27FC236}">
              <a16:creationId xmlns:a16="http://schemas.microsoft.com/office/drawing/2014/main" id="{00000000-0008-0000-0200-000071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82" name="テキスト ボックス 881">
          <a:extLst>
            <a:ext uri="{FF2B5EF4-FFF2-40B4-BE49-F238E27FC236}">
              <a16:creationId xmlns:a16="http://schemas.microsoft.com/office/drawing/2014/main" id="{00000000-0008-0000-0200-000072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83" name="直線コネクタ 882">
          <a:extLst>
            <a:ext uri="{FF2B5EF4-FFF2-40B4-BE49-F238E27FC236}">
              <a16:creationId xmlns:a16="http://schemas.microsoft.com/office/drawing/2014/main" id="{00000000-0008-0000-0200-000073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84" name="テキスト ボックス 883">
          <a:extLst>
            <a:ext uri="{FF2B5EF4-FFF2-40B4-BE49-F238E27FC236}">
              <a16:creationId xmlns:a16="http://schemas.microsoft.com/office/drawing/2014/main" id="{00000000-0008-0000-0200-000074030000}"/>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85" name="直線コネクタ 884">
          <a:extLst>
            <a:ext uri="{FF2B5EF4-FFF2-40B4-BE49-F238E27FC236}">
              <a16:creationId xmlns:a16="http://schemas.microsoft.com/office/drawing/2014/main" id="{00000000-0008-0000-0200-000075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86" name="テキスト ボックス 885">
          <a:extLst>
            <a:ext uri="{FF2B5EF4-FFF2-40B4-BE49-F238E27FC236}">
              <a16:creationId xmlns:a16="http://schemas.microsoft.com/office/drawing/2014/main" id="{00000000-0008-0000-0200-000076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87" name="直線コネクタ 886">
          <a:extLst>
            <a:ext uri="{FF2B5EF4-FFF2-40B4-BE49-F238E27FC236}">
              <a16:creationId xmlns:a16="http://schemas.microsoft.com/office/drawing/2014/main" id="{00000000-0008-0000-0200-000077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88" name="テキスト ボックス 887">
          <a:extLst>
            <a:ext uri="{FF2B5EF4-FFF2-40B4-BE49-F238E27FC236}">
              <a16:creationId xmlns:a16="http://schemas.microsoft.com/office/drawing/2014/main" id="{00000000-0008-0000-0200-000078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89" name="直線コネクタ 888">
          <a:extLst>
            <a:ext uri="{FF2B5EF4-FFF2-40B4-BE49-F238E27FC236}">
              <a16:creationId xmlns:a16="http://schemas.microsoft.com/office/drawing/2014/main" id="{00000000-0008-0000-0200-000079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90" name="テキスト ボックス 889">
          <a:extLst>
            <a:ext uri="{FF2B5EF4-FFF2-40B4-BE49-F238E27FC236}">
              <a16:creationId xmlns:a16="http://schemas.microsoft.com/office/drawing/2014/main" id="{00000000-0008-0000-0200-00007A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91" name="直線コネクタ 890">
          <a:extLst>
            <a:ext uri="{FF2B5EF4-FFF2-40B4-BE49-F238E27FC236}">
              <a16:creationId xmlns:a16="http://schemas.microsoft.com/office/drawing/2014/main" id="{00000000-0008-0000-0200-00007B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92" name="テキスト ボックス 891">
          <a:extLst>
            <a:ext uri="{FF2B5EF4-FFF2-40B4-BE49-F238E27FC236}">
              <a16:creationId xmlns:a16="http://schemas.microsoft.com/office/drawing/2014/main" id="{00000000-0008-0000-0200-00007C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93" name="直線コネクタ 892">
          <a:extLst>
            <a:ext uri="{FF2B5EF4-FFF2-40B4-BE49-F238E27FC236}">
              <a16:creationId xmlns:a16="http://schemas.microsoft.com/office/drawing/2014/main" id="{00000000-0008-0000-0200-00007D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94" name="テキスト ボックス 893">
          <a:extLst>
            <a:ext uri="{FF2B5EF4-FFF2-40B4-BE49-F238E27FC236}">
              <a16:creationId xmlns:a16="http://schemas.microsoft.com/office/drawing/2014/main" id="{00000000-0008-0000-0200-00007E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95" name="直線コネクタ 894">
          <a:extLst>
            <a:ext uri="{FF2B5EF4-FFF2-40B4-BE49-F238E27FC236}">
              <a16:creationId xmlns:a16="http://schemas.microsoft.com/office/drawing/2014/main" id="{00000000-0008-0000-0200-00007F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96" name="テキスト ボックス 895">
          <a:extLst>
            <a:ext uri="{FF2B5EF4-FFF2-40B4-BE49-F238E27FC236}">
              <a16:creationId xmlns:a16="http://schemas.microsoft.com/office/drawing/2014/main" id="{00000000-0008-0000-0200-000080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97" name="直線コネクタ 896">
          <a:extLst>
            <a:ext uri="{FF2B5EF4-FFF2-40B4-BE49-F238E27FC236}">
              <a16:creationId xmlns:a16="http://schemas.microsoft.com/office/drawing/2014/main" id="{00000000-0008-0000-0200-000081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98" name="テキスト ボックス 897">
          <a:extLst>
            <a:ext uri="{FF2B5EF4-FFF2-40B4-BE49-F238E27FC236}">
              <a16:creationId xmlns:a16="http://schemas.microsoft.com/office/drawing/2014/main" id="{00000000-0008-0000-0200-000082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99" name="【庁舎】&#10;一人当たり面積グラフ枠">
          <a:extLst>
            <a:ext uri="{FF2B5EF4-FFF2-40B4-BE49-F238E27FC236}">
              <a16:creationId xmlns:a16="http://schemas.microsoft.com/office/drawing/2014/main" id="{00000000-0008-0000-0200-000083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82731</xdr:rowOff>
    </xdr:from>
    <xdr:to>
      <xdr:col>116</xdr:col>
      <xdr:colOff>62864</xdr:colOff>
      <xdr:row>108</xdr:row>
      <xdr:rowOff>164374</xdr:rowOff>
    </xdr:to>
    <xdr:cxnSp macro="">
      <xdr:nvCxnSpPr>
        <xdr:cNvPr id="900" name="直線コネクタ 899">
          <a:extLst>
            <a:ext uri="{FF2B5EF4-FFF2-40B4-BE49-F238E27FC236}">
              <a16:creationId xmlns:a16="http://schemas.microsoft.com/office/drawing/2014/main" id="{00000000-0008-0000-0200-000084030000}"/>
            </a:ext>
          </a:extLst>
        </xdr:cNvPr>
        <xdr:cNvCxnSpPr/>
      </xdr:nvCxnSpPr>
      <xdr:spPr>
        <a:xfrm flipV="1">
          <a:off x="22160864" y="17227731"/>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901" name="【庁舎】&#10;一人当たり面積最小値テキスト">
          <a:extLst>
            <a:ext uri="{FF2B5EF4-FFF2-40B4-BE49-F238E27FC236}">
              <a16:creationId xmlns:a16="http://schemas.microsoft.com/office/drawing/2014/main" id="{00000000-0008-0000-0200-000085030000}"/>
            </a:ext>
          </a:extLst>
        </xdr:cNvPr>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902" name="直線コネクタ 901">
          <a:extLst>
            <a:ext uri="{FF2B5EF4-FFF2-40B4-BE49-F238E27FC236}">
              <a16:creationId xmlns:a16="http://schemas.microsoft.com/office/drawing/2014/main" id="{00000000-0008-0000-0200-000086030000}"/>
            </a:ext>
          </a:extLst>
        </xdr:cNvPr>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29408</xdr:rowOff>
    </xdr:from>
    <xdr:ext cx="469744" cy="259045"/>
    <xdr:sp macro="" textlink="">
      <xdr:nvSpPr>
        <xdr:cNvPr id="903" name="【庁舎】&#10;一人当たり面積最大値テキスト">
          <a:extLst>
            <a:ext uri="{FF2B5EF4-FFF2-40B4-BE49-F238E27FC236}">
              <a16:creationId xmlns:a16="http://schemas.microsoft.com/office/drawing/2014/main" id="{00000000-0008-0000-0200-000087030000}"/>
            </a:ext>
          </a:extLst>
        </xdr:cNvPr>
        <xdr:cNvSpPr txBox="1"/>
      </xdr:nvSpPr>
      <xdr:spPr>
        <a:xfrm>
          <a:off x="22199600" y="1700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82731</xdr:rowOff>
    </xdr:from>
    <xdr:to>
      <xdr:col>116</xdr:col>
      <xdr:colOff>152400</xdr:colOff>
      <xdr:row>100</xdr:row>
      <xdr:rowOff>82731</xdr:rowOff>
    </xdr:to>
    <xdr:cxnSp macro="">
      <xdr:nvCxnSpPr>
        <xdr:cNvPr id="904" name="直線コネクタ 903">
          <a:extLst>
            <a:ext uri="{FF2B5EF4-FFF2-40B4-BE49-F238E27FC236}">
              <a16:creationId xmlns:a16="http://schemas.microsoft.com/office/drawing/2014/main" id="{00000000-0008-0000-0200-000088030000}"/>
            </a:ext>
          </a:extLst>
        </xdr:cNvPr>
        <xdr:cNvCxnSpPr/>
      </xdr:nvCxnSpPr>
      <xdr:spPr>
        <a:xfrm>
          <a:off x="22072600" y="1722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127925</xdr:rowOff>
    </xdr:from>
    <xdr:ext cx="469744" cy="259045"/>
    <xdr:sp macro="" textlink="">
      <xdr:nvSpPr>
        <xdr:cNvPr id="905" name="【庁舎】&#10;一人当たり面積平均値テキスト">
          <a:extLst>
            <a:ext uri="{FF2B5EF4-FFF2-40B4-BE49-F238E27FC236}">
              <a16:creationId xmlns:a16="http://schemas.microsoft.com/office/drawing/2014/main" id="{00000000-0008-0000-0200-000089030000}"/>
            </a:ext>
          </a:extLst>
        </xdr:cNvPr>
        <xdr:cNvSpPr txBox="1"/>
      </xdr:nvSpPr>
      <xdr:spPr>
        <a:xfrm>
          <a:off x="22199600" y="183016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149498</xdr:rowOff>
    </xdr:from>
    <xdr:to>
      <xdr:col>116</xdr:col>
      <xdr:colOff>114300</xdr:colOff>
      <xdr:row>107</xdr:row>
      <xdr:rowOff>79648</xdr:rowOff>
    </xdr:to>
    <xdr:sp macro="" textlink="">
      <xdr:nvSpPr>
        <xdr:cNvPr id="906" name="フローチャート: 判断 905">
          <a:extLst>
            <a:ext uri="{FF2B5EF4-FFF2-40B4-BE49-F238E27FC236}">
              <a16:creationId xmlns:a16="http://schemas.microsoft.com/office/drawing/2014/main" id="{00000000-0008-0000-0200-00008A030000}"/>
            </a:ext>
          </a:extLst>
        </xdr:cNvPr>
        <xdr:cNvSpPr/>
      </xdr:nvSpPr>
      <xdr:spPr>
        <a:xfrm>
          <a:off x="221107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142966</xdr:rowOff>
    </xdr:from>
    <xdr:to>
      <xdr:col>112</xdr:col>
      <xdr:colOff>38100</xdr:colOff>
      <xdr:row>107</xdr:row>
      <xdr:rowOff>73116</xdr:rowOff>
    </xdr:to>
    <xdr:sp macro="" textlink="">
      <xdr:nvSpPr>
        <xdr:cNvPr id="907" name="フローチャート: 判断 906">
          <a:extLst>
            <a:ext uri="{FF2B5EF4-FFF2-40B4-BE49-F238E27FC236}">
              <a16:creationId xmlns:a16="http://schemas.microsoft.com/office/drawing/2014/main" id="{00000000-0008-0000-0200-00008B030000}"/>
            </a:ext>
          </a:extLst>
        </xdr:cNvPr>
        <xdr:cNvSpPr/>
      </xdr:nvSpPr>
      <xdr:spPr>
        <a:xfrm>
          <a:off x="21272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908" name="フローチャート: 判断 907">
          <a:extLst>
            <a:ext uri="{FF2B5EF4-FFF2-40B4-BE49-F238E27FC236}">
              <a16:creationId xmlns:a16="http://schemas.microsoft.com/office/drawing/2014/main" id="{00000000-0008-0000-0200-00008C030000}"/>
            </a:ext>
          </a:extLst>
        </xdr:cNvPr>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169092</xdr:rowOff>
    </xdr:from>
    <xdr:to>
      <xdr:col>102</xdr:col>
      <xdr:colOff>165100</xdr:colOff>
      <xdr:row>107</xdr:row>
      <xdr:rowOff>99242</xdr:rowOff>
    </xdr:to>
    <xdr:sp macro="" textlink="">
      <xdr:nvSpPr>
        <xdr:cNvPr id="909" name="フローチャート: 判断 908">
          <a:extLst>
            <a:ext uri="{FF2B5EF4-FFF2-40B4-BE49-F238E27FC236}">
              <a16:creationId xmlns:a16="http://schemas.microsoft.com/office/drawing/2014/main" id="{00000000-0008-0000-0200-00008D030000}"/>
            </a:ext>
          </a:extLst>
        </xdr:cNvPr>
        <xdr:cNvSpPr/>
      </xdr:nvSpPr>
      <xdr:spPr>
        <a:xfrm>
          <a:off x="19494500" y="1834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152763</xdr:rowOff>
    </xdr:from>
    <xdr:to>
      <xdr:col>98</xdr:col>
      <xdr:colOff>38100</xdr:colOff>
      <xdr:row>107</xdr:row>
      <xdr:rowOff>82913</xdr:rowOff>
    </xdr:to>
    <xdr:sp macro="" textlink="">
      <xdr:nvSpPr>
        <xdr:cNvPr id="910" name="フローチャート: 判断 909">
          <a:extLst>
            <a:ext uri="{FF2B5EF4-FFF2-40B4-BE49-F238E27FC236}">
              <a16:creationId xmlns:a16="http://schemas.microsoft.com/office/drawing/2014/main" id="{00000000-0008-0000-0200-00008E030000}"/>
            </a:ext>
          </a:extLst>
        </xdr:cNvPr>
        <xdr:cNvSpPr/>
      </xdr:nvSpPr>
      <xdr:spPr>
        <a:xfrm>
          <a:off x="186055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1" name="テキスト ボックス 910">
          <a:extLst>
            <a:ext uri="{FF2B5EF4-FFF2-40B4-BE49-F238E27FC236}">
              <a16:creationId xmlns:a16="http://schemas.microsoft.com/office/drawing/2014/main" id="{00000000-0008-0000-0200-00008F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2" name="テキスト ボックス 911">
          <a:extLst>
            <a:ext uri="{FF2B5EF4-FFF2-40B4-BE49-F238E27FC236}">
              <a16:creationId xmlns:a16="http://schemas.microsoft.com/office/drawing/2014/main" id="{00000000-0008-0000-0200-000090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13" name="テキスト ボックス 912">
          <a:extLst>
            <a:ext uri="{FF2B5EF4-FFF2-40B4-BE49-F238E27FC236}">
              <a16:creationId xmlns:a16="http://schemas.microsoft.com/office/drawing/2014/main" id="{00000000-0008-0000-0200-000091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14" name="テキスト ボックス 913">
          <a:extLst>
            <a:ext uri="{FF2B5EF4-FFF2-40B4-BE49-F238E27FC236}">
              <a16:creationId xmlns:a16="http://schemas.microsoft.com/office/drawing/2014/main" id="{00000000-0008-0000-0200-000092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15" name="テキスト ボックス 914">
          <a:extLst>
            <a:ext uri="{FF2B5EF4-FFF2-40B4-BE49-F238E27FC236}">
              <a16:creationId xmlns:a16="http://schemas.microsoft.com/office/drawing/2014/main" id="{00000000-0008-0000-0200-000093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120106</xdr:rowOff>
    </xdr:from>
    <xdr:to>
      <xdr:col>116</xdr:col>
      <xdr:colOff>114300</xdr:colOff>
      <xdr:row>107</xdr:row>
      <xdr:rowOff>50256</xdr:rowOff>
    </xdr:to>
    <xdr:sp macro="" textlink="">
      <xdr:nvSpPr>
        <xdr:cNvPr id="916" name="楕円 915">
          <a:extLst>
            <a:ext uri="{FF2B5EF4-FFF2-40B4-BE49-F238E27FC236}">
              <a16:creationId xmlns:a16="http://schemas.microsoft.com/office/drawing/2014/main" id="{00000000-0008-0000-0200-000094030000}"/>
            </a:ext>
          </a:extLst>
        </xdr:cNvPr>
        <xdr:cNvSpPr/>
      </xdr:nvSpPr>
      <xdr:spPr>
        <a:xfrm>
          <a:off x="22110700" y="182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142983</xdr:rowOff>
    </xdr:from>
    <xdr:ext cx="469744" cy="259045"/>
    <xdr:sp macro="" textlink="">
      <xdr:nvSpPr>
        <xdr:cNvPr id="917" name="【庁舎】&#10;一人当たり面積該当値テキスト">
          <a:extLst>
            <a:ext uri="{FF2B5EF4-FFF2-40B4-BE49-F238E27FC236}">
              <a16:creationId xmlns:a16="http://schemas.microsoft.com/office/drawing/2014/main" id="{00000000-0008-0000-0200-000095030000}"/>
            </a:ext>
          </a:extLst>
        </xdr:cNvPr>
        <xdr:cNvSpPr txBox="1"/>
      </xdr:nvSpPr>
      <xdr:spPr>
        <a:xfrm>
          <a:off x="22199600" y="18145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129902</xdr:rowOff>
    </xdr:from>
    <xdr:to>
      <xdr:col>112</xdr:col>
      <xdr:colOff>38100</xdr:colOff>
      <xdr:row>107</xdr:row>
      <xdr:rowOff>60052</xdr:rowOff>
    </xdr:to>
    <xdr:sp macro="" textlink="">
      <xdr:nvSpPr>
        <xdr:cNvPr id="918" name="楕円 917">
          <a:extLst>
            <a:ext uri="{FF2B5EF4-FFF2-40B4-BE49-F238E27FC236}">
              <a16:creationId xmlns:a16="http://schemas.microsoft.com/office/drawing/2014/main" id="{00000000-0008-0000-0200-000096030000}"/>
            </a:ext>
          </a:extLst>
        </xdr:cNvPr>
        <xdr:cNvSpPr/>
      </xdr:nvSpPr>
      <xdr:spPr>
        <a:xfrm>
          <a:off x="21272500" y="1830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170906</xdr:rowOff>
    </xdr:from>
    <xdr:to>
      <xdr:col>116</xdr:col>
      <xdr:colOff>63500</xdr:colOff>
      <xdr:row>107</xdr:row>
      <xdr:rowOff>9252</xdr:rowOff>
    </xdr:to>
    <xdr:cxnSp macro="">
      <xdr:nvCxnSpPr>
        <xdr:cNvPr id="919" name="直線コネクタ 918">
          <a:extLst>
            <a:ext uri="{FF2B5EF4-FFF2-40B4-BE49-F238E27FC236}">
              <a16:creationId xmlns:a16="http://schemas.microsoft.com/office/drawing/2014/main" id="{00000000-0008-0000-0200-000097030000}"/>
            </a:ext>
          </a:extLst>
        </xdr:cNvPr>
        <xdr:cNvCxnSpPr/>
      </xdr:nvCxnSpPr>
      <xdr:spPr>
        <a:xfrm flipV="1">
          <a:off x="21323300" y="18344606"/>
          <a:ext cx="8382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136434</xdr:rowOff>
    </xdr:from>
    <xdr:to>
      <xdr:col>107</xdr:col>
      <xdr:colOff>101600</xdr:colOff>
      <xdr:row>107</xdr:row>
      <xdr:rowOff>66584</xdr:rowOff>
    </xdr:to>
    <xdr:sp macro="" textlink="">
      <xdr:nvSpPr>
        <xdr:cNvPr id="920" name="楕円 919">
          <a:extLst>
            <a:ext uri="{FF2B5EF4-FFF2-40B4-BE49-F238E27FC236}">
              <a16:creationId xmlns:a16="http://schemas.microsoft.com/office/drawing/2014/main" id="{00000000-0008-0000-0200-000098030000}"/>
            </a:ext>
          </a:extLst>
        </xdr:cNvPr>
        <xdr:cNvSpPr/>
      </xdr:nvSpPr>
      <xdr:spPr>
        <a:xfrm>
          <a:off x="20383500" y="1831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9252</xdr:rowOff>
    </xdr:from>
    <xdr:to>
      <xdr:col>111</xdr:col>
      <xdr:colOff>177800</xdr:colOff>
      <xdr:row>107</xdr:row>
      <xdr:rowOff>15784</xdr:rowOff>
    </xdr:to>
    <xdr:cxnSp macro="">
      <xdr:nvCxnSpPr>
        <xdr:cNvPr id="921" name="直線コネクタ 920">
          <a:extLst>
            <a:ext uri="{FF2B5EF4-FFF2-40B4-BE49-F238E27FC236}">
              <a16:creationId xmlns:a16="http://schemas.microsoft.com/office/drawing/2014/main" id="{00000000-0008-0000-0200-000099030000}"/>
            </a:ext>
          </a:extLst>
        </xdr:cNvPr>
        <xdr:cNvCxnSpPr/>
      </xdr:nvCxnSpPr>
      <xdr:spPr>
        <a:xfrm flipV="1">
          <a:off x="20434300" y="18354402"/>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142966</xdr:rowOff>
    </xdr:from>
    <xdr:to>
      <xdr:col>102</xdr:col>
      <xdr:colOff>165100</xdr:colOff>
      <xdr:row>107</xdr:row>
      <xdr:rowOff>73116</xdr:rowOff>
    </xdr:to>
    <xdr:sp macro="" textlink="">
      <xdr:nvSpPr>
        <xdr:cNvPr id="922" name="楕円 921">
          <a:extLst>
            <a:ext uri="{FF2B5EF4-FFF2-40B4-BE49-F238E27FC236}">
              <a16:creationId xmlns:a16="http://schemas.microsoft.com/office/drawing/2014/main" id="{00000000-0008-0000-0200-00009A030000}"/>
            </a:ext>
          </a:extLst>
        </xdr:cNvPr>
        <xdr:cNvSpPr/>
      </xdr:nvSpPr>
      <xdr:spPr>
        <a:xfrm>
          <a:off x="19494500" y="1831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15784</xdr:rowOff>
    </xdr:from>
    <xdr:to>
      <xdr:col>107</xdr:col>
      <xdr:colOff>50800</xdr:colOff>
      <xdr:row>107</xdr:row>
      <xdr:rowOff>22316</xdr:rowOff>
    </xdr:to>
    <xdr:cxnSp macro="">
      <xdr:nvCxnSpPr>
        <xdr:cNvPr id="923" name="直線コネクタ 922">
          <a:extLst>
            <a:ext uri="{FF2B5EF4-FFF2-40B4-BE49-F238E27FC236}">
              <a16:creationId xmlns:a16="http://schemas.microsoft.com/office/drawing/2014/main" id="{00000000-0008-0000-0200-00009B030000}"/>
            </a:ext>
          </a:extLst>
        </xdr:cNvPr>
        <xdr:cNvCxnSpPr/>
      </xdr:nvCxnSpPr>
      <xdr:spPr>
        <a:xfrm flipV="1">
          <a:off x="19545300" y="1836093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149498</xdr:rowOff>
    </xdr:from>
    <xdr:to>
      <xdr:col>98</xdr:col>
      <xdr:colOff>38100</xdr:colOff>
      <xdr:row>107</xdr:row>
      <xdr:rowOff>79648</xdr:rowOff>
    </xdr:to>
    <xdr:sp macro="" textlink="">
      <xdr:nvSpPr>
        <xdr:cNvPr id="924" name="楕円 923">
          <a:extLst>
            <a:ext uri="{FF2B5EF4-FFF2-40B4-BE49-F238E27FC236}">
              <a16:creationId xmlns:a16="http://schemas.microsoft.com/office/drawing/2014/main" id="{00000000-0008-0000-0200-00009C030000}"/>
            </a:ext>
          </a:extLst>
        </xdr:cNvPr>
        <xdr:cNvSpPr/>
      </xdr:nvSpPr>
      <xdr:spPr>
        <a:xfrm>
          <a:off x="18605500" y="1832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22316</xdr:rowOff>
    </xdr:from>
    <xdr:to>
      <xdr:col>102</xdr:col>
      <xdr:colOff>114300</xdr:colOff>
      <xdr:row>107</xdr:row>
      <xdr:rowOff>28848</xdr:rowOff>
    </xdr:to>
    <xdr:cxnSp macro="">
      <xdr:nvCxnSpPr>
        <xdr:cNvPr id="925" name="直線コネクタ 924">
          <a:extLst>
            <a:ext uri="{FF2B5EF4-FFF2-40B4-BE49-F238E27FC236}">
              <a16:creationId xmlns:a16="http://schemas.microsoft.com/office/drawing/2014/main" id="{00000000-0008-0000-0200-00009D030000}"/>
            </a:ext>
          </a:extLst>
        </xdr:cNvPr>
        <xdr:cNvCxnSpPr/>
      </xdr:nvCxnSpPr>
      <xdr:spPr>
        <a:xfrm flipV="1">
          <a:off x="18656300" y="18367466"/>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64243</xdr:rowOff>
    </xdr:from>
    <xdr:ext cx="469744" cy="259045"/>
    <xdr:sp macro="" textlink="">
      <xdr:nvSpPr>
        <xdr:cNvPr id="926" name="n_1aveValue【庁舎】&#10;一人当たり面積">
          <a:extLst>
            <a:ext uri="{FF2B5EF4-FFF2-40B4-BE49-F238E27FC236}">
              <a16:creationId xmlns:a16="http://schemas.microsoft.com/office/drawing/2014/main" id="{00000000-0008-0000-0200-00009E030000}"/>
            </a:ext>
          </a:extLst>
        </xdr:cNvPr>
        <xdr:cNvSpPr txBox="1"/>
      </xdr:nvSpPr>
      <xdr:spPr>
        <a:xfrm>
          <a:off x="210757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64243</xdr:rowOff>
    </xdr:from>
    <xdr:ext cx="469744" cy="259045"/>
    <xdr:sp macro="" textlink="">
      <xdr:nvSpPr>
        <xdr:cNvPr id="927" name="n_2aveValue【庁舎】&#10;一人当たり面積">
          <a:extLst>
            <a:ext uri="{FF2B5EF4-FFF2-40B4-BE49-F238E27FC236}">
              <a16:creationId xmlns:a16="http://schemas.microsoft.com/office/drawing/2014/main" id="{00000000-0008-0000-0200-00009F030000}"/>
            </a:ext>
          </a:extLst>
        </xdr:cNvPr>
        <xdr:cNvSpPr txBox="1"/>
      </xdr:nvSpPr>
      <xdr:spPr>
        <a:xfrm>
          <a:off x="20199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90369</xdr:rowOff>
    </xdr:from>
    <xdr:ext cx="469744" cy="259045"/>
    <xdr:sp macro="" textlink="">
      <xdr:nvSpPr>
        <xdr:cNvPr id="928" name="n_3aveValue【庁舎】&#10;一人当たり面積">
          <a:extLst>
            <a:ext uri="{FF2B5EF4-FFF2-40B4-BE49-F238E27FC236}">
              <a16:creationId xmlns:a16="http://schemas.microsoft.com/office/drawing/2014/main" id="{00000000-0008-0000-0200-0000A0030000}"/>
            </a:ext>
          </a:extLst>
        </xdr:cNvPr>
        <xdr:cNvSpPr txBox="1"/>
      </xdr:nvSpPr>
      <xdr:spPr>
        <a:xfrm>
          <a:off x="19310427" y="1843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74040</xdr:rowOff>
    </xdr:from>
    <xdr:ext cx="469744" cy="259045"/>
    <xdr:sp macro="" textlink="">
      <xdr:nvSpPr>
        <xdr:cNvPr id="929" name="n_4aveValue【庁舎】&#10;一人当たり面積">
          <a:extLst>
            <a:ext uri="{FF2B5EF4-FFF2-40B4-BE49-F238E27FC236}">
              <a16:creationId xmlns:a16="http://schemas.microsoft.com/office/drawing/2014/main" id="{00000000-0008-0000-0200-0000A1030000}"/>
            </a:ext>
          </a:extLst>
        </xdr:cNvPr>
        <xdr:cNvSpPr txBox="1"/>
      </xdr:nvSpPr>
      <xdr:spPr>
        <a:xfrm>
          <a:off x="18421427" y="184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76579</xdr:rowOff>
    </xdr:from>
    <xdr:ext cx="469744" cy="259045"/>
    <xdr:sp macro="" textlink="">
      <xdr:nvSpPr>
        <xdr:cNvPr id="930" name="n_1mainValue【庁舎】&#10;一人当たり面積">
          <a:extLst>
            <a:ext uri="{FF2B5EF4-FFF2-40B4-BE49-F238E27FC236}">
              <a16:creationId xmlns:a16="http://schemas.microsoft.com/office/drawing/2014/main" id="{00000000-0008-0000-0200-0000A2030000}"/>
            </a:ext>
          </a:extLst>
        </xdr:cNvPr>
        <xdr:cNvSpPr txBox="1"/>
      </xdr:nvSpPr>
      <xdr:spPr>
        <a:xfrm>
          <a:off x="21075727" y="18078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83111</xdr:rowOff>
    </xdr:from>
    <xdr:ext cx="469744" cy="259045"/>
    <xdr:sp macro="" textlink="">
      <xdr:nvSpPr>
        <xdr:cNvPr id="931" name="n_2mainValue【庁舎】&#10;一人当たり面積">
          <a:extLst>
            <a:ext uri="{FF2B5EF4-FFF2-40B4-BE49-F238E27FC236}">
              <a16:creationId xmlns:a16="http://schemas.microsoft.com/office/drawing/2014/main" id="{00000000-0008-0000-0200-0000A3030000}"/>
            </a:ext>
          </a:extLst>
        </xdr:cNvPr>
        <xdr:cNvSpPr txBox="1"/>
      </xdr:nvSpPr>
      <xdr:spPr>
        <a:xfrm>
          <a:off x="20199427" y="18085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89643</xdr:rowOff>
    </xdr:from>
    <xdr:ext cx="469744" cy="259045"/>
    <xdr:sp macro="" textlink="">
      <xdr:nvSpPr>
        <xdr:cNvPr id="932" name="n_3mainValue【庁舎】&#10;一人当たり面積">
          <a:extLst>
            <a:ext uri="{FF2B5EF4-FFF2-40B4-BE49-F238E27FC236}">
              <a16:creationId xmlns:a16="http://schemas.microsoft.com/office/drawing/2014/main" id="{00000000-0008-0000-0200-0000A4030000}"/>
            </a:ext>
          </a:extLst>
        </xdr:cNvPr>
        <xdr:cNvSpPr txBox="1"/>
      </xdr:nvSpPr>
      <xdr:spPr>
        <a:xfrm>
          <a:off x="19310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96175</xdr:rowOff>
    </xdr:from>
    <xdr:ext cx="469744" cy="259045"/>
    <xdr:sp macro="" textlink="">
      <xdr:nvSpPr>
        <xdr:cNvPr id="933" name="n_4mainValue【庁舎】&#10;一人当たり面積">
          <a:extLst>
            <a:ext uri="{FF2B5EF4-FFF2-40B4-BE49-F238E27FC236}">
              <a16:creationId xmlns:a16="http://schemas.microsoft.com/office/drawing/2014/main" id="{00000000-0008-0000-0200-0000A5030000}"/>
            </a:ext>
          </a:extLst>
        </xdr:cNvPr>
        <xdr:cNvSpPr txBox="1"/>
      </xdr:nvSpPr>
      <xdr:spPr>
        <a:xfrm>
          <a:off x="18421427" y="1809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34" name="正方形/長方形 933">
          <a:extLst>
            <a:ext uri="{FF2B5EF4-FFF2-40B4-BE49-F238E27FC236}">
              <a16:creationId xmlns:a16="http://schemas.microsoft.com/office/drawing/2014/main" id="{00000000-0008-0000-0200-0000A6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35" name="正方形/長方形 934">
          <a:extLst>
            <a:ext uri="{FF2B5EF4-FFF2-40B4-BE49-F238E27FC236}">
              <a16:creationId xmlns:a16="http://schemas.microsoft.com/office/drawing/2014/main" id="{00000000-0008-0000-0200-0000A7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36" name="テキスト ボックス 935">
          <a:extLst>
            <a:ext uri="{FF2B5EF4-FFF2-40B4-BE49-F238E27FC236}">
              <a16:creationId xmlns:a16="http://schemas.microsoft.com/office/drawing/2014/main" id="{00000000-0008-0000-0200-0000A8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一般廃棄物処理施設は平成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年度から類似団体を大きく上回っている。これまで可燃ごみや廃プラスチックの処理を行ってきた美化センターが老朽化したため、令和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から松山市へ可燃ごみの処理を委託することとなった。現在、町内にと美化センター及び千里埋立処理場があり、一人当たりの面積が大きく、老朽化も著しいため、今後の方向性を慎重に検討しなければならな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保健センターは年々上昇傾向であり類似団体を上回っているが、令和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年以降に改修を実施する予定であるため、今後減少すると見込まれる。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いずれの施設も老朽化が進んでいるため、今後も公共施設総合管理計画に基づき、適切な施設運営に努める。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愛媛県砥部町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20,714
20,634
101.59
11,954,881
10,864,531
1,075,702
5,467,958
9,956,407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48.6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前年度以前から横ばいとなっている。この数値は県平均よりは上回っているが、類似団体とは大きく下回っている。</a:t>
          </a:r>
        </a:p>
        <a:p>
          <a:r>
            <a:rPr kumimoji="1" lang="ja-JP" altLang="en-US" sz="1300">
              <a:latin typeface="ＭＳ Ｐゴシック" panose="020B0600070205080204" pitchFamily="50" charset="-128"/>
              <a:ea typeface="ＭＳ Ｐゴシック" panose="020B0600070205080204" pitchFamily="50" charset="-128"/>
            </a:rPr>
            <a:t>　本町は、大きな企業や商業の集積地域が少なく、法人関係の収入も乏しいため、改善は厳しいものとなっている。</a:t>
          </a:r>
        </a:p>
        <a:p>
          <a:r>
            <a:rPr kumimoji="1" lang="ja-JP" altLang="en-US" sz="1300">
              <a:latin typeface="ＭＳ Ｐゴシック" panose="020B0600070205080204" pitchFamily="50" charset="-128"/>
              <a:ea typeface="ＭＳ Ｐゴシック" panose="020B0600070205080204" pitchFamily="50" charset="-128"/>
            </a:rPr>
            <a:t>　財源確保と税負担の公平性を保つため、徴税の滞納者に対する徴収を強化していく。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44450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588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31344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607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31045</xdr:rowOff>
    </xdr:from>
    <xdr:to>
      <xdr:col>19</xdr:col>
      <xdr:colOff>133350</xdr:colOff>
      <xdr:row>44</xdr:row>
      <xdr:rowOff>44450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5748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31045</xdr:rowOff>
    </xdr:from>
    <xdr:to>
      <xdr:col>15</xdr:col>
      <xdr:colOff>82550</xdr:colOff>
      <xdr:row>44</xdr:row>
      <xdr:rowOff>31045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5748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153405</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31045</xdr:rowOff>
    </xdr:from>
    <xdr:to>
      <xdr:col>11</xdr:col>
      <xdr:colOff>31750</xdr:colOff>
      <xdr:row>44</xdr:row>
      <xdr:rowOff>31045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5748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68439</xdr:rowOff>
    </xdr:from>
    <xdr:to>
      <xdr:col>7</xdr:col>
      <xdr:colOff>31750</xdr:colOff>
      <xdr:row>42</xdr:row>
      <xdr:rowOff>170039</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8766</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3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137177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50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151695</xdr:rowOff>
    </xdr:from>
    <xdr:to>
      <xdr:col>15</xdr:col>
      <xdr:colOff>133350</xdr:colOff>
      <xdr:row>44</xdr:row>
      <xdr:rowOff>81845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66622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61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151695</xdr:rowOff>
    </xdr:from>
    <xdr:to>
      <xdr:col>11</xdr:col>
      <xdr:colOff>82550</xdr:colOff>
      <xdr:row>44</xdr:row>
      <xdr:rowOff>81845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66622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61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151695</xdr:rowOff>
    </xdr:from>
    <xdr:to>
      <xdr:col>7</xdr:col>
      <xdr:colOff>31750</xdr:colOff>
      <xdr:row>44</xdr:row>
      <xdr:rowOff>81845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66622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61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前年度よりも</a:t>
          </a:r>
          <a:r>
            <a:rPr kumimoji="1" lang="en-US" altLang="ja-JP" sz="1200">
              <a:latin typeface="ＭＳ Ｐゴシック" panose="020B0600070205080204" pitchFamily="50" charset="-128"/>
              <a:ea typeface="ＭＳ Ｐゴシック" panose="020B0600070205080204" pitchFamily="50" charset="-128"/>
            </a:rPr>
            <a:t>5.7</a:t>
          </a:r>
          <a:r>
            <a:rPr kumimoji="1" lang="ja-JP" altLang="en-US" sz="1200">
              <a:latin typeface="ＭＳ Ｐゴシック" panose="020B0600070205080204" pitchFamily="50" charset="-128"/>
              <a:ea typeface="ＭＳ Ｐゴシック" panose="020B0600070205080204" pitchFamily="50" charset="-128"/>
            </a:rPr>
            <a:t>％減少し、県平均、類似団体ともに比較してもかなり良好な数値となった。</a:t>
          </a:r>
        </a:p>
        <a:p>
          <a:r>
            <a:rPr kumimoji="1" lang="ja-JP" altLang="en-US" sz="1200">
              <a:latin typeface="ＭＳ Ｐゴシック" panose="020B0600070205080204" pitchFamily="50" charset="-128"/>
              <a:ea typeface="ＭＳ Ｐゴシック" panose="020B0600070205080204" pitchFamily="50" charset="-128"/>
            </a:rPr>
            <a:t>　大きな原因としては、新型コロナウイルス感染症の影響によって、経常的な事業が縮小・中止となり、支出が抑えられたことが挙げられる。しかし、この影響は緊急かつ一時的なものであるため、財政状況が良好となったとは言えない。</a:t>
          </a:r>
        </a:p>
        <a:p>
          <a:r>
            <a:rPr kumimoji="1" lang="ja-JP" altLang="en-US" sz="1200">
              <a:latin typeface="ＭＳ Ｐゴシック" panose="020B0600070205080204" pitchFamily="50" charset="-128"/>
              <a:ea typeface="ＭＳ Ｐゴシック" panose="020B0600070205080204" pitchFamily="50" charset="-128"/>
            </a:rPr>
            <a:t>　今後、経常経費に対する支出が増加することが見込まれており、財政のさらなる硬直化が懸念される。よって、歳出を再度見直し、不必要な支出を削減するよう努める。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106363</xdr:rowOff>
    </xdr:from>
    <xdr:to>
      <xdr:col>23</xdr:col>
      <xdr:colOff>133350</xdr:colOff>
      <xdr:row>66</xdr:row>
      <xdr:rowOff>118745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21913"/>
          <a:ext cx="0" cy="1212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90822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0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118745</xdr:rowOff>
    </xdr:from>
    <xdr:to>
      <xdr:col>24</xdr:col>
      <xdr:colOff>12700</xdr:colOff>
      <xdr:row>66</xdr:row>
      <xdr:rowOff>118745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3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21290</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965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106363</xdr:rowOff>
    </xdr:from>
    <xdr:to>
      <xdr:col>24</xdr:col>
      <xdr:colOff>12700</xdr:colOff>
      <xdr:row>59</xdr:row>
      <xdr:rowOff>106363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21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142557</xdr:rowOff>
    </xdr:from>
    <xdr:to>
      <xdr:col>23</xdr:col>
      <xdr:colOff>133350</xdr:colOff>
      <xdr:row>61</xdr:row>
      <xdr:rowOff>143510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258107"/>
          <a:ext cx="838200" cy="34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122572</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524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150495</xdr:rowOff>
    </xdr:from>
    <xdr:to>
      <xdr:col>23</xdr:col>
      <xdr:colOff>184150</xdr:colOff>
      <xdr:row>63</xdr:row>
      <xdr:rowOff>80645</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83185</xdr:rowOff>
    </xdr:from>
    <xdr:to>
      <xdr:col>19</xdr:col>
      <xdr:colOff>133350</xdr:colOff>
      <xdr:row>61</xdr:row>
      <xdr:rowOff>143510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54163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33338</xdr:rowOff>
    </xdr:from>
    <xdr:to>
      <xdr:col>19</xdr:col>
      <xdr:colOff>184150</xdr:colOff>
      <xdr:row>63</xdr:row>
      <xdr:rowOff>134938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119715</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921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83185</xdr:rowOff>
    </xdr:from>
    <xdr:to>
      <xdr:col>15</xdr:col>
      <xdr:colOff>82550</xdr:colOff>
      <xdr:row>62</xdr:row>
      <xdr:rowOff>38418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541635"/>
          <a:ext cx="889000" cy="126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9207</xdr:rowOff>
    </xdr:from>
    <xdr:to>
      <xdr:col>15</xdr:col>
      <xdr:colOff>133350</xdr:colOff>
      <xdr:row>63</xdr:row>
      <xdr:rowOff>110807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95584</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89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101282</xdr:rowOff>
    </xdr:from>
    <xdr:to>
      <xdr:col>11</xdr:col>
      <xdr:colOff>31750</xdr:colOff>
      <xdr:row>62</xdr:row>
      <xdr:rowOff>38418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0559732"/>
          <a:ext cx="889000" cy="10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156528</xdr:rowOff>
    </xdr:from>
    <xdr:to>
      <xdr:col>11</xdr:col>
      <xdr:colOff>82550</xdr:colOff>
      <xdr:row>63</xdr:row>
      <xdr:rowOff>86678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71455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87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156528</xdr:rowOff>
    </xdr:from>
    <xdr:to>
      <xdr:col>7</xdr:col>
      <xdr:colOff>31750</xdr:colOff>
      <xdr:row>63</xdr:row>
      <xdr:rowOff>86678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71455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87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91757</xdr:rowOff>
    </xdr:from>
    <xdr:to>
      <xdr:col>23</xdr:col>
      <xdr:colOff>184150</xdr:colOff>
      <xdr:row>60</xdr:row>
      <xdr:rowOff>21907</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20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13034</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128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92710</xdr:rowOff>
    </xdr:from>
    <xdr:to>
      <xdr:col>19</xdr:col>
      <xdr:colOff>184150</xdr:colOff>
      <xdr:row>62</xdr:row>
      <xdr:rowOff>22860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33037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32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32385</xdr:rowOff>
    </xdr:from>
    <xdr:to>
      <xdr:col>15</xdr:col>
      <xdr:colOff>133350</xdr:colOff>
      <xdr:row>61</xdr:row>
      <xdr:rowOff>133985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4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144162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159068</xdr:rowOff>
    </xdr:from>
    <xdr:to>
      <xdr:col>11</xdr:col>
      <xdr:colOff>82550</xdr:colOff>
      <xdr:row>62</xdr:row>
      <xdr:rowOff>89218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61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99395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386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50482</xdr:rowOff>
    </xdr:from>
    <xdr:to>
      <xdr:col>7</xdr:col>
      <xdr:colOff>31750</xdr:colOff>
      <xdr:row>61</xdr:row>
      <xdr:rowOff>152082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50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162259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277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[157,278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9,140</a:t>
          </a:r>
          <a:r>
            <a:rPr kumimoji="1" lang="ja-JP" altLang="en-US" sz="1300">
              <a:latin typeface="ＭＳ Ｐゴシック" panose="020B0600070205080204" pitchFamily="50" charset="-128"/>
              <a:ea typeface="ＭＳ Ｐゴシック" panose="020B0600070205080204" pitchFamily="50" charset="-128"/>
            </a:rPr>
            <a:t>円増加した。これは県平均と類似団体を上回っている。</a:t>
          </a:r>
        </a:p>
        <a:p>
          <a:r>
            <a:rPr kumimoji="1" lang="ja-JP" altLang="en-US" sz="1300">
              <a:latin typeface="ＭＳ Ｐゴシック" panose="020B0600070205080204" pitchFamily="50" charset="-128"/>
              <a:ea typeface="ＭＳ Ｐゴシック" panose="020B0600070205080204" pitchFamily="50" charset="-128"/>
            </a:rPr>
            <a:t>　主な理由としては、</a:t>
          </a:r>
          <a:r>
            <a:rPr kumimoji="1" lang="en-US" altLang="ja-JP" sz="1300">
              <a:latin typeface="ＭＳ Ｐゴシック" panose="020B0600070205080204" pitchFamily="50" charset="-128"/>
              <a:ea typeface="ＭＳ Ｐゴシック" panose="020B0600070205080204" pitchFamily="50" charset="-128"/>
            </a:rPr>
            <a:t>GIGA</a:t>
          </a:r>
          <a:r>
            <a:rPr kumimoji="1" lang="ja-JP" altLang="en-US" sz="1300">
              <a:latin typeface="ＭＳ Ｐゴシック" panose="020B0600070205080204" pitchFamily="50" charset="-128"/>
              <a:ea typeface="ＭＳ Ｐゴシック" panose="020B0600070205080204" pitchFamily="50" charset="-128"/>
            </a:rPr>
            <a:t>スクール構想実現のためのタブレット整備のため、物件費が増加したことが挙げられる。</a:t>
          </a:r>
        </a:p>
        <a:p>
          <a:r>
            <a:rPr kumimoji="1" lang="ja-JP" altLang="en-US" sz="1300">
              <a:latin typeface="ＭＳ Ｐゴシック" panose="020B0600070205080204" pitchFamily="50" charset="-128"/>
              <a:ea typeface="ＭＳ Ｐゴシック" panose="020B0600070205080204" pitchFamily="50" charset="-128"/>
            </a:rPr>
            <a:t>さらに今回、人件費も増加した。会計年度任用職員への移行に伴い、期末手当の支給が開始されたことが考えられる。定員管理の適正化のためにも、より計画的に採用を行う必要がある。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169593</xdr:rowOff>
    </xdr:from>
    <xdr:to>
      <xdr:col>23</xdr:col>
      <xdr:colOff>133350</xdr:colOff>
      <xdr:row>89</xdr:row>
      <xdr:rowOff>19303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14143"/>
          <a:ext cx="0" cy="15642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162830</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50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19303</xdr:rowOff>
    </xdr:from>
    <xdr:to>
      <xdr:col>24</xdr:col>
      <xdr:colOff>12700</xdr:colOff>
      <xdr:row>89</xdr:row>
      <xdr:rowOff>19303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78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84520</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57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169593</xdr:rowOff>
    </xdr:from>
    <xdr:to>
      <xdr:col>24</xdr:col>
      <xdr:colOff>12700</xdr:colOff>
      <xdr:row>79</xdr:row>
      <xdr:rowOff>169593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1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9447</xdr:rowOff>
    </xdr:from>
    <xdr:to>
      <xdr:col>23</xdr:col>
      <xdr:colOff>133350</xdr:colOff>
      <xdr:row>84</xdr:row>
      <xdr:rowOff>114471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411247"/>
          <a:ext cx="838200" cy="105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85599</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73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69072</xdr:rowOff>
    </xdr:from>
    <xdr:to>
      <xdr:col>23</xdr:col>
      <xdr:colOff>184150</xdr:colOff>
      <xdr:row>82</xdr:row>
      <xdr:rowOff>170672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2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9447</xdr:rowOff>
    </xdr:from>
    <xdr:to>
      <xdr:col>19</xdr:col>
      <xdr:colOff>133350</xdr:colOff>
      <xdr:row>84</xdr:row>
      <xdr:rowOff>10711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411247"/>
          <a:ext cx="889000" cy="1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125664</xdr:rowOff>
    </xdr:from>
    <xdr:to>
      <xdr:col>19</xdr:col>
      <xdr:colOff>184150</xdr:colOff>
      <xdr:row>82</xdr:row>
      <xdr:rowOff>55814</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01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65991</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781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10711</xdr:rowOff>
    </xdr:from>
    <xdr:to>
      <xdr:col>15</xdr:col>
      <xdr:colOff>82550</xdr:colOff>
      <xdr:row>84</xdr:row>
      <xdr:rowOff>60029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412511"/>
          <a:ext cx="889000" cy="49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126135</xdr:rowOff>
    </xdr:from>
    <xdr:to>
      <xdr:col>15</xdr:col>
      <xdr:colOff>133350</xdr:colOff>
      <xdr:row>82</xdr:row>
      <xdr:rowOff>56285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01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66462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7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128868</xdr:rowOff>
    </xdr:from>
    <xdr:to>
      <xdr:col>11</xdr:col>
      <xdr:colOff>31750</xdr:colOff>
      <xdr:row>84</xdr:row>
      <xdr:rowOff>60029</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359218"/>
          <a:ext cx="889000" cy="10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80794</xdr:rowOff>
    </xdr:from>
    <xdr:to>
      <xdr:col>11</xdr:col>
      <xdr:colOff>82550</xdr:colOff>
      <xdr:row>82</xdr:row>
      <xdr:rowOff>10944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6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21121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737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76288</xdr:rowOff>
    </xdr:from>
    <xdr:to>
      <xdr:col>7</xdr:col>
      <xdr:colOff>31750</xdr:colOff>
      <xdr:row>82</xdr:row>
      <xdr:rowOff>6438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6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16615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732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63671</xdr:rowOff>
    </xdr:from>
    <xdr:to>
      <xdr:col>23</xdr:col>
      <xdr:colOff>184150</xdr:colOff>
      <xdr:row>84</xdr:row>
      <xdr:rowOff>165271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46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35748</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43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130097</xdr:rowOff>
    </xdr:from>
    <xdr:to>
      <xdr:col>19</xdr:col>
      <xdr:colOff>184150</xdr:colOff>
      <xdr:row>84</xdr:row>
      <xdr:rowOff>60247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36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45024</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446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131361</xdr:rowOff>
    </xdr:from>
    <xdr:to>
      <xdr:col>15</xdr:col>
      <xdr:colOff>133350</xdr:colOff>
      <xdr:row>84</xdr:row>
      <xdr:rowOff>61511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36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46288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44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9229</xdr:rowOff>
    </xdr:from>
    <xdr:to>
      <xdr:col>11</xdr:col>
      <xdr:colOff>82550</xdr:colOff>
      <xdr:row>84</xdr:row>
      <xdr:rowOff>110829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41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95606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49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78068</xdr:rowOff>
    </xdr:from>
    <xdr:to>
      <xdr:col>7</xdr:col>
      <xdr:colOff>31750</xdr:colOff>
      <xdr:row>84</xdr:row>
      <xdr:rowOff>8218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30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164445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394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前年度と同じ数値となった。これは類似団体や全国町村平均と比較しても低水準である。今後も業務に見合った給与水準に努める。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90</xdr:row>
      <xdr:rowOff>36286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29393"/>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80736</xdr:rowOff>
    </xdr:from>
    <xdr:to>
      <xdr:col>81</xdr:col>
      <xdr:colOff>44450</xdr:colOff>
      <xdr:row>82</xdr:row>
      <xdr:rowOff>80736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1396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80736</xdr:rowOff>
    </xdr:from>
    <xdr:to>
      <xdr:col>77</xdr:col>
      <xdr:colOff>44450</xdr:colOff>
      <xdr:row>82</xdr:row>
      <xdr:rowOff>97971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13963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49893</xdr:rowOff>
    </xdr:from>
    <xdr:to>
      <xdr:col>77</xdr:col>
      <xdr:colOff>95250</xdr:colOff>
      <xdr:row>85</xdr:row>
      <xdr:rowOff>151493</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136270</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09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97971</xdr:rowOff>
    </xdr:from>
    <xdr:to>
      <xdr:col>72</xdr:col>
      <xdr:colOff>203200</xdr:colOff>
      <xdr:row>83</xdr:row>
      <xdr:rowOff>12700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156871"/>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15421</xdr:rowOff>
    </xdr:from>
    <xdr:to>
      <xdr:col>73</xdr:col>
      <xdr:colOff>44450</xdr:colOff>
      <xdr:row>85</xdr:row>
      <xdr:rowOff>117021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101798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11793</xdr:rowOff>
    </xdr:from>
    <xdr:to>
      <xdr:col>68</xdr:col>
      <xdr:colOff>152400</xdr:colOff>
      <xdr:row>83</xdr:row>
      <xdr:rowOff>12700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070693"/>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32657</xdr:rowOff>
    </xdr:from>
    <xdr:to>
      <xdr:col>68</xdr:col>
      <xdr:colOff>203200</xdr:colOff>
      <xdr:row>85</xdr:row>
      <xdr:rowOff>134257</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119034</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119034</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29936</xdr:rowOff>
    </xdr:from>
    <xdr:to>
      <xdr:col>81</xdr:col>
      <xdr:colOff>95250</xdr:colOff>
      <xdr:row>82</xdr:row>
      <xdr:rowOff>131536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08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46463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3933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29936</xdr:rowOff>
    </xdr:from>
    <xdr:to>
      <xdr:col>77</xdr:col>
      <xdr:colOff>95250</xdr:colOff>
      <xdr:row>82</xdr:row>
      <xdr:rowOff>131536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08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141713</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857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47171</xdr:rowOff>
    </xdr:from>
    <xdr:to>
      <xdr:col>73</xdr:col>
      <xdr:colOff>44450</xdr:colOff>
      <xdr:row>82</xdr:row>
      <xdr:rowOff>148771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158948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874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133350</xdr:rowOff>
    </xdr:from>
    <xdr:to>
      <xdr:col>68</xdr:col>
      <xdr:colOff>203200</xdr:colOff>
      <xdr:row>83</xdr:row>
      <xdr:rowOff>63500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73677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96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132443</xdr:rowOff>
    </xdr:from>
    <xdr:to>
      <xdr:col>64</xdr:col>
      <xdr:colOff>152400</xdr:colOff>
      <xdr:row>82</xdr:row>
      <xdr:rowOff>62593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01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72770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788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前年度より</a:t>
          </a:r>
          <a:r>
            <a:rPr kumimoji="1" lang="en-US" altLang="ja-JP" sz="1200">
              <a:latin typeface="ＭＳ Ｐゴシック" panose="020B0600070205080204" pitchFamily="50" charset="-128"/>
              <a:ea typeface="ＭＳ Ｐゴシック" panose="020B0600070205080204" pitchFamily="50" charset="-128"/>
            </a:rPr>
            <a:t>0.11</a:t>
          </a:r>
          <a:r>
            <a:rPr kumimoji="1" lang="ja-JP" altLang="en-US" sz="1200">
              <a:latin typeface="ＭＳ Ｐゴシック" panose="020B0600070205080204" pitchFamily="50" charset="-128"/>
              <a:ea typeface="ＭＳ Ｐゴシック" panose="020B0600070205080204" pitchFamily="50" charset="-128"/>
            </a:rPr>
            <a:t>人増加し、</a:t>
          </a:r>
          <a:r>
            <a:rPr kumimoji="1" lang="en-US" altLang="ja-JP" sz="1200">
              <a:latin typeface="ＭＳ Ｐゴシック" panose="020B0600070205080204" pitchFamily="50" charset="-128"/>
              <a:ea typeface="ＭＳ Ｐゴシック" panose="020B0600070205080204" pitchFamily="50" charset="-128"/>
            </a:rPr>
            <a:t>8.26</a:t>
          </a:r>
          <a:r>
            <a:rPr kumimoji="1" lang="ja-JP" altLang="en-US" sz="1200">
              <a:latin typeface="ＭＳ Ｐゴシック" panose="020B0600070205080204" pitchFamily="50" charset="-128"/>
              <a:ea typeface="ＭＳ Ｐゴシック" panose="020B0600070205080204" pitchFamily="50" charset="-128"/>
            </a:rPr>
            <a:t>人となった。この数値は県平均や類似団体を上回っている。</a:t>
          </a:r>
        </a:p>
        <a:p>
          <a:r>
            <a:rPr kumimoji="1" lang="ja-JP" altLang="en-US" sz="1200">
              <a:latin typeface="ＭＳ Ｐゴシック" panose="020B0600070205080204" pitchFamily="50" charset="-128"/>
              <a:ea typeface="ＭＳ Ｐゴシック" panose="020B0600070205080204" pitchFamily="50" charset="-128"/>
            </a:rPr>
            <a:t>　本町においても他自治体と同様に人員削減を実施していたが、平成</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年度以降は定員適正化計画に基づき、定員管理の適正化に努めているが、住民サービスの維持向上を図るための専門員の確保や、職員の年齢構成を考慮した新規採用を行っている。</a:t>
          </a:r>
        </a:p>
        <a:p>
          <a:r>
            <a:rPr kumimoji="1" lang="ja-JP" altLang="en-US" sz="1200">
              <a:latin typeface="ＭＳ Ｐゴシック" panose="020B0600070205080204" pitchFamily="50" charset="-128"/>
              <a:ea typeface="ＭＳ Ｐゴシック" panose="020B0600070205080204" pitchFamily="50" charset="-128"/>
            </a:rPr>
            <a:t>　今後も厳しい財政状況を踏まえつつ、効率的で効果的な行政運営体制の確保に努める。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74840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47003"/>
          <a:ext cx="0" cy="16149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46917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34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74840</xdr:rowOff>
    </xdr:from>
    <xdr:to>
      <xdr:col>81</xdr:col>
      <xdr:colOff>133350</xdr:colOff>
      <xdr:row>67</xdr:row>
      <xdr:rowOff>74840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18597</xdr:rowOff>
    </xdr:from>
    <xdr:to>
      <xdr:col>81</xdr:col>
      <xdr:colOff>44450</xdr:colOff>
      <xdr:row>62</xdr:row>
      <xdr:rowOff>37556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648497"/>
          <a:ext cx="8382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41111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1566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24584</xdr:rowOff>
    </xdr:from>
    <xdr:to>
      <xdr:col>81</xdr:col>
      <xdr:colOff>95250</xdr:colOff>
      <xdr:row>60</xdr:row>
      <xdr:rowOff>126184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148681</xdr:rowOff>
    </xdr:from>
    <xdr:to>
      <xdr:col>77</xdr:col>
      <xdr:colOff>44450</xdr:colOff>
      <xdr:row>62</xdr:row>
      <xdr:rowOff>18597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607131"/>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33201</xdr:rowOff>
    </xdr:from>
    <xdr:to>
      <xdr:col>77</xdr:col>
      <xdr:colOff>95250</xdr:colOff>
      <xdr:row>60</xdr:row>
      <xdr:rowOff>134801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144978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0890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140063</xdr:rowOff>
    </xdr:from>
    <xdr:to>
      <xdr:col>72</xdr:col>
      <xdr:colOff>203200</xdr:colOff>
      <xdr:row>61</xdr:row>
      <xdr:rowOff>148681</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598513"/>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28031</xdr:rowOff>
    </xdr:from>
    <xdr:to>
      <xdr:col>73</xdr:col>
      <xdr:colOff>44450</xdr:colOff>
      <xdr:row>60</xdr:row>
      <xdr:rowOff>129631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139808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083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140063</xdr:rowOff>
    </xdr:from>
    <xdr:to>
      <xdr:col>68</xdr:col>
      <xdr:colOff>152400</xdr:colOff>
      <xdr:row>61</xdr:row>
      <xdr:rowOff>141787</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598513"/>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17690</xdr:rowOff>
    </xdr:from>
    <xdr:to>
      <xdr:col>68</xdr:col>
      <xdr:colOff>203200</xdr:colOff>
      <xdr:row>60</xdr:row>
      <xdr:rowOff>119290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129467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073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12519</xdr:rowOff>
    </xdr:from>
    <xdr:to>
      <xdr:col>64</xdr:col>
      <xdr:colOff>152400</xdr:colOff>
      <xdr:row>60</xdr:row>
      <xdr:rowOff>114119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124296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06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158206</xdr:rowOff>
    </xdr:from>
    <xdr:to>
      <xdr:col>81</xdr:col>
      <xdr:colOff>95250</xdr:colOff>
      <xdr:row>62</xdr:row>
      <xdr:rowOff>88356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61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130283</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588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139247</xdr:rowOff>
    </xdr:from>
    <xdr:to>
      <xdr:col>77</xdr:col>
      <xdr:colOff>95250</xdr:colOff>
      <xdr:row>62</xdr:row>
      <xdr:rowOff>69397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59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54174</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684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97881</xdr:rowOff>
    </xdr:from>
    <xdr:to>
      <xdr:col>73</xdr:col>
      <xdr:colOff>44450</xdr:colOff>
      <xdr:row>62</xdr:row>
      <xdr:rowOff>28031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556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12808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642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89263</xdr:rowOff>
    </xdr:from>
    <xdr:to>
      <xdr:col>68</xdr:col>
      <xdr:colOff>203200</xdr:colOff>
      <xdr:row>62</xdr:row>
      <xdr:rowOff>19413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54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4190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634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90987</xdr:rowOff>
    </xdr:from>
    <xdr:to>
      <xdr:col>64</xdr:col>
      <xdr:colOff>152400</xdr:colOff>
      <xdr:row>62</xdr:row>
      <xdr:rowOff>21137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54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5914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635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前年度と同じ数値となった。これは県平均や類似団体よりもかなり低い状態である。　しかし、今後上昇が続くと予想される。</a:t>
          </a:r>
        </a:p>
        <a:p>
          <a:r>
            <a:rPr kumimoji="1" lang="ja-JP" altLang="en-US" sz="1300">
              <a:latin typeface="ＭＳ Ｐゴシック" panose="020B0600070205080204" pitchFamily="50" charset="-128"/>
              <a:ea typeface="ＭＳ Ｐゴシック" panose="020B0600070205080204" pitchFamily="50" charset="-128"/>
            </a:rPr>
            <a:t>　過去に借入を行った地方債のうち、元金償還金の据置期間が終了したものが複数発生してくこと、また、後年度に大型事業を実施するため、多額の地方債を借入を行う計画がされているためである。</a:t>
          </a:r>
        </a:p>
        <a:p>
          <a:r>
            <a:rPr kumimoji="1" lang="ja-JP" altLang="en-US" sz="1300">
              <a:latin typeface="ＭＳ Ｐゴシック" panose="020B0600070205080204" pitchFamily="50" charset="-128"/>
              <a:ea typeface="ＭＳ Ｐゴシック" panose="020B0600070205080204" pitchFamily="50" charset="-128"/>
            </a:rPr>
            <a:t>　今後、数値の悪化を最小限に抑えるためにも、地方債以外の財源を確保することや、事業の必要性を慎重に考慮することに努めていく。</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46143</xdr:rowOff>
    </xdr:from>
    <xdr:to>
      <xdr:col>81</xdr:col>
      <xdr:colOff>44450</xdr:colOff>
      <xdr:row>45</xdr:row>
      <xdr:rowOff>74083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89793"/>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132520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13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46143</xdr:rowOff>
    </xdr:from>
    <xdr:to>
      <xdr:col>81</xdr:col>
      <xdr:colOff>133350</xdr:colOff>
      <xdr:row>37</xdr:row>
      <xdr:rowOff>46143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8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57150</xdr:rowOff>
    </xdr:from>
    <xdr:to>
      <xdr:col>81</xdr:col>
      <xdr:colOff>44450</xdr:colOff>
      <xdr:row>39</xdr:row>
      <xdr:rowOff>57150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743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160883</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7018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17356</xdr:rowOff>
    </xdr:from>
    <xdr:to>
      <xdr:col>81</xdr:col>
      <xdr:colOff>95250</xdr:colOff>
      <xdr:row>41</xdr:row>
      <xdr:rowOff>118956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33020</xdr:rowOff>
    </xdr:from>
    <xdr:to>
      <xdr:col>77</xdr:col>
      <xdr:colOff>44450</xdr:colOff>
      <xdr:row>39</xdr:row>
      <xdr:rowOff>57150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7195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33444</xdr:rowOff>
    </xdr:from>
    <xdr:to>
      <xdr:col>77</xdr:col>
      <xdr:colOff>95250</xdr:colOff>
      <xdr:row>41</xdr:row>
      <xdr:rowOff>135044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119821</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7149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16933</xdr:rowOff>
    </xdr:from>
    <xdr:to>
      <xdr:col>72</xdr:col>
      <xdr:colOff>203200</xdr:colOff>
      <xdr:row>39</xdr:row>
      <xdr:rowOff>33020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70348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8890</xdr:rowOff>
    </xdr:from>
    <xdr:to>
      <xdr:col>68</xdr:col>
      <xdr:colOff>152400</xdr:colOff>
      <xdr:row>39</xdr:row>
      <xdr:rowOff>16933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69544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6350</xdr:rowOff>
    </xdr:from>
    <xdr:to>
      <xdr:col>81</xdr:col>
      <xdr:colOff>95250</xdr:colOff>
      <xdr:row>39</xdr:row>
      <xdr:rowOff>107950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22877</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6350</xdr:rowOff>
    </xdr:from>
    <xdr:to>
      <xdr:col>77</xdr:col>
      <xdr:colOff>95250</xdr:colOff>
      <xdr:row>39</xdr:row>
      <xdr:rowOff>107950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118127</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46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153670</xdr:rowOff>
    </xdr:from>
    <xdr:to>
      <xdr:col>73</xdr:col>
      <xdr:colOff>44450</xdr:colOff>
      <xdr:row>39</xdr:row>
      <xdr:rowOff>83820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93997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43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137583</xdr:rowOff>
    </xdr:from>
    <xdr:to>
      <xdr:col>68</xdr:col>
      <xdr:colOff>203200</xdr:colOff>
      <xdr:row>39</xdr:row>
      <xdr:rowOff>67733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77910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129540</xdr:rowOff>
    </xdr:from>
    <xdr:to>
      <xdr:col>64</xdr:col>
      <xdr:colOff>152400</xdr:colOff>
      <xdr:row>39</xdr:row>
      <xdr:rowOff>59690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69867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前年度より</a:t>
          </a:r>
          <a:r>
            <a:rPr kumimoji="1" lang="en-US" altLang="ja-JP" sz="1200">
              <a:latin typeface="ＭＳ Ｐゴシック" panose="020B0600070205080204" pitchFamily="50" charset="-128"/>
              <a:ea typeface="ＭＳ Ｐゴシック" panose="020B0600070205080204" pitchFamily="50" charset="-128"/>
            </a:rPr>
            <a:t>4.2</a:t>
          </a:r>
          <a:r>
            <a:rPr kumimoji="1" lang="ja-JP" altLang="en-US" sz="1200">
              <a:latin typeface="ＭＳ Ｐゴシック" panose="020B0600070205080204" pitchFamily="50" charset="-128"/>
              <a:ea typeface="ＭＳ Ｐゴシック" panose="020B0600070205080204" pitchFamily="50" charset="-128"/>
            </a:rPr>
            <a:t>％悪化し、</a:t>
          </a:r>
          <a:r>
            <a:rPr kumimoji="1" lang="en-US" altLang="ja-JP" sz="1200">
              <a:latin typeface="ＭＳ Ｐゴシック" panose="020B0600070205080204" pitchFamily="50" charset="-128"/>
              <a:ea typeface="ＭＳ Ｐゴシック" panose="020B0600070205080204" pitchFamily="50" charset="-128"/>
            </a:rPr>
            <a:t>48.6</a:t>
          </a:r>
          <a:r>
            <a:rPr kumimoji="1" lang="ja-JP" altLang="en-US" sz="1200">
              <a:latin typeface="ＭＳ Ｐゴシック" panose="020B0600070205080204" pitchFamily="50" charset="-128"/>
              <a:ea typeface="ＭＳ Ｐゴシック" panose="020B0600070205080204" pitchFamily="50" charset="-128"/>
            </a:rPr>
            <a:t>％となった。これは県平均、類似団体を上回った。</a:t>
          </a:r>
        </a:p>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年度では地方債のうち、特に学校教育施設関係によるものが多く、また、豪雨による災害復旧に伴う借入も生じたため、地方債残高が急増した。</a:t>
          </a:r>
        </a:p>
        <a:p>
          <a:r>
            <a:rPr kumimoji="1" lang="ja-JP" altLang="en-US" sz="1200">
              <a:latin typeface="ＭＳ Ｐゴシック" panose="020B0600070205080204" pitchFamily="50" charset="-128"/>
              <a:ea typeface="ＭＳ Ｐゴシック" panose="020B0600070205080204" pitchFamily="50" charset="-128"/>
            </a:rPr>
            <a:t>　さらに、各事業への充当により、充当可能基金残高が減少したことも原因の</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つとなっている。</a:t>
          </a:r>
        </a:p>
        <a:p>
          <a:r>
            <a:rPr kumimoji="1" lang="ja-JP" altLang="en-US" sz="1200">
              <a:latin typeface="ＭＳ Ｐゴシック" panose="020B0600070205080204" pitchFamily="50" charset="-128"/>
              <a:ea typeface="ＭＳ Ｐゴシック" panose="020B0600070205080204" pitchFamily="50" charset="-128"/>
            </a:rPr>
            <a:t>　今後も地方債の</a:t>
          </a:r>
          <a:r>
            <a:rPr kumimoji="1" lang="en-US" altLang="ja-JP" sz="1200">
              <a:latin typeface="ＭＳ Ｐゴシック" panose="020B0600070205080204" pitchFamily="50" charset="-128"/>
              <a:ea typeface="ＭＳ Ｐゴシック" panose="020B0600070205080204" pitchFamily="50" charset="-128"/>
            </a:rPr>
            <a:t>10011101</a:t>
          </a:r>
          <a:r>
            <a:rPr kumimoji="1" lang="ja-JP" altLang="en-US" sz="1200">
              <a:latin typeface="ＭＳ Ｐゴシック" panose="020B0600070205080204" pitchFamily="50" charset="-128"/>
              <a:ea typeface="ＭＳ Ｐゴシック" panose="020B0600070205080204" pitchFamily="50" charset="-128"/>
            </a:rPr>
            <a:t>借入は複数計画されており、さらに悪化すると予想される。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111054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6837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83131</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4026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111054</xdr:rowOff>
    </xdr:from>
    <xdr:to>
      <xdr:col>81</xdr:col>
      <xdr:colOff>133350</xdr:colOff>
      <xdr:row>23</xdr:row>
      <xdr:rowOff>111054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405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51223</xdr:rowOff>
    </xdr:from>
    <xdr:to>
      <xdr:col>81</xdr:col>
      <xdr:colOff>44450</xdr:colOff>
      <xdr:row>17</xdr:row>
      <xdr:rowOff>107527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179800" y="2965873"/>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143880</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3727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127353</xdr:rowOff>
    </xdr:from>
    <xdr:to>
      <xdr:col>81</xdr:col>
      <xdr:colOff>95250</xdr:colOff>
      <xdr:row>15</xdr:row>
      <xdr:rowOff>57503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52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72390</xdr:rowOff>
    </xdr:from>
    <xdr:to>
      <xdr:col>77</xdr:col>
      <xdr:colOff>44450</xdr:colOff>
      <xdr:row>17</xdr:row>
      <xdr:rowOff>51223</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290800" y="2644140"/>
          <a:ext cx="889000" cy="32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20250</xdr:rowOff>
    </xdr:from>
    <xdr:to>
      <xdr:col>77</xdr:col>
      <xdr:colOff>95250</xdr:colOff>
      <xdr:row>15</xdr:row>
      <xdr:rowOff>121850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59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132027</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36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17427</xdr:rowOff>
    </xdr:from>
    <xdr:to>
      <xdr:col>72</xdr:col>
      <xdr:colOff>203200</xdr:colOff>
      <xdr:row>15</xdr:row>
      <xdr:rowOff>72390</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4401800" y="2589177"/>
          <a:ext cx="889000" cy="54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164888</xdr:rowOff>
    </xdr:from>
    <xdr:to>
      <xdr:col>73</xdr:col>
      <xdr:colOff>44450</xdr:colOff>
      <xdr:row>15</xdr:row>
      <xdr:rowOff>95038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65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105215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33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18909</xdr:rowOff>
    </xdr:from>
    <xdr:to>
      <xdr:col>68</xdr:col>
      <xdr:colOff>203200</xdr:colOff>
      <xdr:row>15</xdr:row>
      <xdr:rowOff>120509</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59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105286</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677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29633</xdr:rowOff>
    </xdr:from>
    <xdr:to>
      <xdr:col>64</xdr:col>
      <xdr:colOff>152400</xdr:colOff>
      <xdr:row>15</xdr:row>
      <xdr:rowOff>131233</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601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141410</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37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56727</xdr:rowOff>
    </xdr:from>
    <xdr:to>
      <xdr:col>81</xdr:col>
      <xdr:colOff>95250</xdr:colOff>
      <xdr:row>17</xdr:row>
      <xdr:rowOff>158327</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297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28804</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2943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423</xdr:rowOff>
    </xdr:from>
    <xdr:to>
      <xdr:col>77</xdr:col>
      <xdr:colOff>95250</xdr:colOff>
      <xdr:row>17</xdr:row>
      <xdr:rowOff>102023</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291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86800</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30014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21590</xdr:rowOff>
    </xdr:from>
    <xdr:to>
      <xdr:col>73</xdr:col>
      <xdr:colOff>44450</xdr:colOff>
      <xdr:row>15</xdr:row>
      <xdr:rowOff>123190</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259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107967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138077</xdr:rowOff>
    </xdr:from>
    <xdr:to>
      <xdr:col>68</xdr:col>
      <xdr:colOff>203200</xdr:colOff>
      <xdr:row>15</xdr:row>
      <xdr:rowOff>68227</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253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78404</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2307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愛媛県砥部町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20,714
20,634
101.59
11,954,881
10,864,531
1,075,702
5,467,958
9,956,407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48.6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％減少し、</a:t>
          </a:r>
          <a:r>
            <a:rPr kumimoji="1" lang="en-US" altLang="ja-JP" sz="1300">
              <a:latin typeface="ＭＳ Ｐゴシック" panose="020B0600070205080204" pitchFamily="50" charset="-128"/>
              <a:ea typeface="ＭＳ Ｐゴシック" panose="020B0600070205080204" pitchFamily="50" charset="-128"/>
            </a:rPr>
            <a:t>24.3</a:t>
          </a:r>
          <a:r>
            <a:rPr kumimoji="1" lang="ja-JP" altLang="en-US" sz="1300">
              <a:latin typeface="ＭＳ Ｐゴシック" panose="020B0600070205080204" pitchFamily="50" charset="-128"/>
              <a:ea typeface="ＭＳ Ｐゴシック" panose="020B0600070205080204" pitchFamily="50" charset="-128"/>
            </a:rPr>
            <a:t>％となった。この数値は県平均と比較すると低かったが、類似団体平均とは同じ数値となった。　 </a:t>
          </a:r>
        </a:p>
        <a:p>
          <a:r>
            <a:rPr kumimoji="1" lang="ja-JP" altLang="en-US" sz="1300">
              <a:latin typeface="ＭＳ Ｐゴシック" panose="020B0600070205080204" pitchFamily="50" charset="-128"/>
              <a:ea typeface="ＭＳ Ｐゴシック" panose="020B0600070205080204" pitchFamily="50" charset="-128"/>
            </a:rPr>
            <a:t>　今回、経常的な支出の人件費は増額したのだが、経常的な収入がその増加分をを上回って増額したため、このような結果となった。　今後も計画的な採用を行い、定員管理の適正化及び効果的な執行体制の確立に努める。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6" name="人件費グラフ枠">
          <a:extLst>
            <a:ext uri="{FF2B5EF4-FFF2-40B4-BE49-F238E27FC236}">
              <a16:creationId xmlns:a16="http://schemas.microsoft.com/office/drawing/2014/main" id="{00000000-0008-0000-0400-000038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29845</xdr:rowOff>
    </xdr:from>
    <xdr:to>
      <xdr:col>24</xdr:col>
      <xdr:colOff>25400</xdr:colOff>
      <xdr:row>40</xdr:row>
      <xdr:rowOff>104140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flipV="1">
          <a:off x="4826000" y="568769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58" name="人件費最小値テキスト">
          <a:extLst>
            <a:ext uri="{FF2B5EF4-FFF2-40B4-BE49-F238E27FC236}">
              <a16:creationId xmlns:a16="http://schemas.microsoft.com/office/drawing/2014/main" id="{00000000-0008-0000-0400-00003A000000}"/>
            </a:ext>
          </a:extLst>
        </xdr:cNvPr>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116222</xdr:rowOff>
    </xdr:from>
    <xdr:ext cx="762000" cy="259045"/>
    <xdr:sp macro="" textlink="">
      <xdr:nvSpPr>
        <xdr:cNvPr id="60" name="人件費最大値テキスト">
          <a:extLst>
            <a:ext uri="{FF2B5EF4-FFF2-40B4-BE49-F238E27FC236}">
              <a16:creationId xmlns:a16="http://schemas.microsoft.com/office/drawing/2014/main" id="{00000000-0008-0000-0400-00003C000000}"/>
            </a:ext>
          </a:extLst>
        </xdr:cNvPr>
        <xdr:cNvSpPr txBox="1"/>
      </xdr:nvSpPr>
      <xdr:spPr>
        <a:xfrm>
          <a:off x="4914900" y="543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29845</xdr:rowOff>
    </xdr:from>
    <xdr:to>
      <xdr:col>24</xdr:col>
      <xdr:colOff>114300</xdr:colOff>
      <xdr:row>33</xdr:row>
      <xdr:rowOff>29845</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568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86995</xdr:rowOff>
    </xdr:from>
    <xdr:to>
      <xdr:col>24</xdr:col>
      <xdr:colOff>25400</xdr:colOff>
      <xdr:row>36</xdr:row>
      <xdr:rowOff>35560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flipV="1">
          <a:off x="3987800" y="6087745"/>
          <a:ext cx="8382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52722</xdr:rowOff>
    </xdr:from>
    <xdr:ext cx="762000" cy="259045"/>
    <xdr:sp macro="" textlink="">
      <xdr:nvSpPr>
        <xdr:cNvPr id="63" name="人件費平均値テキスト">
          <a:extLst>
            <a:ext uri="{FF2B5EF4-FFF2-40B4-BE49-F238E27FC236}">
              <a16:creationId xmlns:a16="http://schemas.microsoft.com/office/drawing/2014/main" id="{00000000-0008-0000-0400-00003F000000}"/>
            </a:ext>
          </a:extLst>
        </xdr:cNvPr>
        <xdr:cNvSpPr txBox="1"/>
      </xdr:nvSpPr>
      <xdr:spPr>
        <a:xfrm>
          <a:off x="4914900" y="58820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36195</xdr:rowOff>
    </xdr:from>
    <xdr:to>
      <xdr:col>24</xdr:col>
      <xdr:colOff>76200</xdr:colOff>
      <xdr:row>35</xdr:row>
      <xdr:rowOff>137795</xdr:rowOff>
    </xdr:to>
    <xdr:sp macro="" textlink="">
      <xdr:nvSpPr>
        <xdr:cNvPr id="64" name="フローチャート: 判断 63">
          <a:extLst>
            <a:ext uri="{FF2B5EF4-FFF2-40B4-BE49-F238E27FC236}">
              <a16:creationId xmlns:a16="http://schemas.microsoft.com/office/drawing/2014/main" id="{00000000-0008-0000-0400-000040000000}"/>
            </a:ext>
          </a:extLst>
        </xdr:cNvPr>
        <xdr:cNvSpPr/>
      </xdr:nvSpPr>
      <xdr:spPr>
        <a:xfrm>
          <a:off x="4775200" y="603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35560</xdr:rowOff>
    </xdr:from>
    <xdr:to>
      <xdr:col>19</xdr:col>
      <xdr:colOff>187325</xdr:colOff>
      <xdr:row>36</xdr:row>
      <xdr:rowOff>46990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3098800" y="62077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116205</xdr:rowOff>
    </xdr:from>
    <xdr:to>
      <xdr:col>20</xdr:col>
      <xdr:colOff>38100</xdr:colOff>
      <xdr:row>35</xdr:row>
      <xdr:rowOff>46355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3937000" y="594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56532</xdr:rowOff>
    </xdr:from>
    <xdr:ext cx="736600" cy="259045"/>
    <xdr:sp macro="" textlink="">
      <xdr:nvSpPr>
        <xdr:cNvPr id="67" name="テキスト ボックス 66">
          <a:extLst>
            <a:ext uri="{FF2B5EF4-FFF2-40B4-BE49-F238E27FC236}">
              <a16:creationId xmlns:a16="http://schemas.microsoft.com/office/drawing/2014/main" id="{00000000-0008-0000-0400-000043000000}"/>
            </a:ext>
          </a:extLst>
        </xdr:cNvPr>
        <xdr:cNvSpPr txBox="1"/>
      </xdr:nvSpPr>
      <xdr:spPr>
        <a:xfrm>
          <a:off x="3606800" y="5714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46990</xdr:rowOff>
    </xdr:from>
    <xdr:to>
      <xdr:col>15</xdr:col>
      <xdr:colOff>98425</xdr:colOff>
      <xdr:row>36</xdr:row>
      <xdr:rowOff>69850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2209800" y="621919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121920</xdr:rowOff>
    </xdr:from>
    <xdr:to>
      <xdr:col>15</xdr:col>
      <xdr:colOff>149225</xdr:colOff>
      <xdr:row>35</xdr:row>
      <xdr:rowOff>52070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048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62247</xdr:rowOff>
    </xdr:from>
    <xdr:ext cx="7620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2717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64135</xdr:rowOff>
    </xdr:from>
    <xdr:to>
      <xdr:col>11</xdr:col>
      <xdr:colOff>9525</xdr:colOff>
      <xdr:row>36</xdr:row>
      <xdr:rowOff>69850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1320800" y="623633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116205</xdr:rowOff>
    </xdr:from>
    <xdr:to>
      <xdr:col>11</xdr:col>
      <xdr:colOff>60325</xdr:colOff>
      <xdr:row>35</xdr:row>
      <xdr:rowOff>46355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2159000" y="594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56532</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1828800" y="571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133350</xdr:rowOff>
    </xdr:from>
    <xdr:to>
      <xdr:col>6</xdr:col>
      <xdr:colOff>171450</xdr:colOff>
      <xdr:row>35</xdr:row>
      <xdr:rowOff>63500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1270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73677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939800" y="57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36195</xdr:rowOff>
    </xdr:from>
    <xdr:to>
      <xdr:col>24</xdr:col>
      <xdr:colOff>76200</xdr:colOff>
      <xdr:row>35</xdr:row>
      <xdr:rowOff>137795</xdr:rowOff>
    </xdr:to>
    <xdr:sp macro="" textlink="">
      <xdr:nvSpPr>
        <xdr:cNvPr id="81" name="楕円 80">
          <a:extLst>
            <a:ext uri="{FF2B5EF4-FFF2-40B4-BE49-F238E27FC236}">
              <a16:creationId xmlns:a16="http://schemas.microsoft.com/office/drawing/2014/main" id="{00000000-0008-0000-0400-000051000000}"/>
            </a:ext>
          </a:extLst>
        </xdr:cNvPr>
        <xdr:cNvSpPr/>
      </xdr:nvSpPr>
      <xdr:spPr>
        <a:xfrm>
          <a:off x="4775200" y="603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8272</xdr:rowOff>
    </xdr:from>
    <xdr:ext cx="762000" cy="259045"/>
    <xdr:sp macro="" textlink="">
      <xdr:nvSpPr>
        <xdr:cNvPr id="82" name="人件費該当値テキスト">
          <a:extLst>
            <a:ext uri="{FF2B5EF4-FFF2-40B4-BE49-F238E27FC236}">
              <a16:creationId xmlns:a16="http://schemas.microsoft.com/office/drawing/2014/main" id="{00000000-0008-0000-0400-000052000000}"/>
            </a:ext>
          </a:extLst>
        </xdr:cNvPr>
        <xdr:cNvSpPr txBox="1"/>
      </xdr:nvSpPr>
      <xdr:spPr>
        <a:xfrm>
          <a:off x="4914900" y="600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156210</xdr:rowOff>
    </xdr:from>
    <xdr:to>
      <xdr:col>20</xdr:col>
      <xdr:colOff>38100</xdr:colOff>
      <xdr:row>36</xdr:row>
      <xdr:rowOff>86360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3937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71137</xdr:rowOff>
    </xdr:from>
    <xdr:ext cx="7366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3606800" y="624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167640</xdr:rowOff>
    </xdr:from>
    <xdr:to>
      <xdr:col>15</xdr:col>
      <xdr:colOff>149225</xdr:colOff>
      <xdr:row>36</xdr:row>
      <xdr:rowOff>97790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048000" y="616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82567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717800" y="625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19050</xdr:rowOff>
    </xdr:from>
    <xdr:to>
      <xdr:col>11</xdr:col>
      <xdr:colOff>60325</xdr:colOff>
      <xdr:row>36</xdr:row>
      <xdr:rowOff>120650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2159000" y="61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105427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828800" y="627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13335</xdr:rowOff>
    </xdr:from>
    <xdr:to>
      <xdr:col>6</xdr:col>
      <xdr:colOff>171450</xdr:colOff>
      <xdr:row>36</xdr:row>
      <xdr:rowOff>114935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1270000" y="618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99712</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939800" y="6271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1" name="正方形/長方形 90">
          <a:extLst>
            <a:ext uri="{FF2B5EF4-FFF2-40B4-BE49-F238E27FC236}">
              <a16:creationId xmlns:a16="http://schemas.microsoft.com/office/drawing/2014/main" id="{00000000-0008-0000-0400-00005B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2" name="正方形/長方形 91">
          <a:extLst>
            <a:ext uri="{FF2B5EF4-FFF2-40B4-BE49-F238E27FC236}">
              <a16:creationId xmlns:a16="http://schemas.microsoft.com/office/drawing/2014/main" id="{00000000-0008-0000-0400-00005C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1" name="テキスト ボックス 100">
          <a:extLst>
            <a:ext uri="{FF2B5EF4-FFF2-40B4-BE49-F238E27FC236}">
              <a16:creationId xmlns:a16="http://schemas.microsoft.com/office/drawing/2014/main" id="{00000000-0008-0000-0400-000065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前年度と比較したところ、</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％減少した。これは県平均より高かったが、類似団体よりも低い数値となった。過去</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年以上横ばいの状態が続いている。</a:t>
          </a:r>
        </a:p>
        <a:p>
          <a:r>
            <a:rPr kumimoji="1" lang="ja-JP" altLang="en-US" sz="1300">
              <a:latin typeface="ＭＳ Ｐゴシック" panose="020B0600070205080204" pitchFamily="50" charset="-128"/>
              <a:ea typeface="ＭＳ Ｐゴシック" panose="020B0600070205080204" pitchFamily="50" charset="-128"/>
            </a:rPr>
            <a:t>　今後も現状維持、またはさらに改善できるよう、財政運営に努めていく。</a:t>
          </a:r>
        </a:p>
      </xdr:txBody>
    </xdr:sp>
    <xdr:clientData/>
  </xdr:twoCellAnchor>
  <xdr:oneCellAnchor>
    <xdr:from>
      <xdr:col>62</xdr:col>
      <xdr:colOff>6350</xdr:colOff>
      <xdr:row>9</xdr:row>
      <xdr:rowOff>107950</xdr:rowOff>
    </xdr:from>
    <xdr:ext cx="298543" cy="225703"/>
    <xdr:sp macro="" textlink="">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3" name="直線コネクタ 102">
          <a:extLst>
            <a:ext uri="{FF2B5EF4-FFF2-40B4-BE49-F238E27FC236}">
              <a16:creationId xmlns:a16="http://schemas.microsoft.com/office/drawing/2014/main" id="{00000000-0008-0000-0400-000067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130810</xdr:rowOff>
    </xdr:from>
    <xdr:to>
      <xdr:col>82</xdr:col>
      <xdr:colOff>107950</xdr:colOff>
      <xdr:row>21</xdr:row>
      <xdr:rowOff>138430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35966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45737</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2103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130810</xdr:rowOff>
    </xdr:from>
    <xdr:to>
      <xdr:col>82</xdr:col>
      <xdr:colOff>196850</xdr:colOff>
      <xdr:row>13</xdr:row>
      <xdr:rowOff>130810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359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8890</xdr:rowOff>
    </xdr:from>
    <xdr:to>
      <xdr:col>82</xdr:col>
      <xdr:colOff>107950</xdr:colOff>
      <xdr:row>17</xdr:row>
      <xdr:rowOff>24130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flipV="1">
          <a:off x="15671800" y="29235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90187</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3004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118110</xdr:rowOff>
    </xdr:from>
    <xdr:to>
      <xdr:col>82</xdr:col>
      <xdr:colOff>158750</xdr:colOff>
      <xdr:row>18</xdr:row>
      <xdr:rowOff>48260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24130</xdr:rowOff>
    </xdr:from>
    <xdr:to>
      <xdr:col>78</xdr:col>
      <xdr:colOff>69850</xdr:colOff>
      <xdr:row>17</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4782800" y="29387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53340</xdr:rowOff>
    </xdr:from>
    <xdr:to>
      <xdr:col>78</xdr:col>
      <xdr:colOff>120650</xdr:colOff>
      <xdr:row>18</xdr:row>
      <xdr:rowOff>154940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313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139717</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322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69850</xdr:rowOff>
    </xdr:from>
    <xdr:to>
      <xdr:col>73</xdr:col>
      <xdr:colOff>180975</xdr:colOff>
      <xdr:row>17</xdr:row>
      <xdr:rowOff>85090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29845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15240</xdr:rowOff>
    </xdr:from>
    <xdr:to>
      <xdr:col>74</xdr:col>
      <xdr:colOff>31750</xdr:colOff>
      <xdr:row>18</xdr:row>
      <xdr:rowOff>116840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310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101617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318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69850</xdr:rowOff>
    </xdr:from>
    <xdr:to>
      <xdr:col>69</xdr:col>
      <xdr:colOff>92075</xdr:colOff>
      <xdr:row>17</xdr:row>
      <xdr:rowOff>85090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29845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0</xdr:rowOff>
    </xdr:from>
    <xdr:to>
      <xdr:col>69</xdr:col>
      <xdr:colOff>142875</xdr:colOff>
      <xdr:row>18</xdr:row>
      <xdr:rowOff>101600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86377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156210</xdr:rowOff>
    </xdr:from>
    <xdr:to>
      <xdr:col>65</xdr:col>
      <xdr:colOff>53975</xdr:colOff>
      <xdr:row>18</xdr:row>
      <xdr:rowOff>86360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307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71137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315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146067</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717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144780</xdr:rowOff>
    </xdr:from>
    <xdr:to>
      <xdr:col>78</xdr:col>
      <xdr:colOff>120650</xdr:colOff>
      <xdr:row>17</xdr:row>
      <xdr:rowOff>74930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85107</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656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19050</xdr:rowOff>
    </xdr:from>
    <xdr:to>
      <xdr:col>74</xdr:col>
      <xdr:colOff>31750</xdr:colOff>
      <xdr:row>17</xdr:row>
      <xdr:rowOff>120650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130827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34290</xdr:rowOff>
    </xdr:from>
    <xdr:to>
      <xdr:col>69</xdr:col>
      <xdr:colOff>142875</xdr:colOff>
      <xdr:row>17</xdr:row>
      <xdr:rowOff>135890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94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146067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717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130827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前年度に比べて</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減少した。これは、類似団体や県平均よりもかなり低い状態である。</a:t>
          </a:r>
        </a:p>
        <a:p>
          <a:r>
            <a:rPr kumimoji="1" lang="ja-JP" altLang="en-US" sz="1300">
              <a:latin typeface="ＭＳ Ｐゴシック" panose="020B0600070205080204" pitchFamily="50" charset="-128"/>
              <a:ea typeface="ＭＳ Ｐゴシック" panose="020B0600070205080204" pitchFamily="50" charset="-128"/>
            </a:rPr>
            <a:t>　乳幼児医療費助成事業費や重度心身障害者医療助成事業費等が減少したため、このような結果となった。</a:t>
          </a:r>
        </a:p>
        <a:p>
          <a:r>
            <a:rPr kumimoji="1" lang="ja-JP" altLang="en-US" sz="1300">
              <a:latin typeface="ＭＳ Ｐゴシック" panose="020B0600070205080204" pitchFamily="50" charset="-128"/>
              <a:ea typeface="ＭＳ Ｐゴシック" panose="020B0600070205080204" pitchFamily="50" charset="-128"/>
            </a:rPr>
            <a:t>　しかし、今後、障害者事業関係への需要が高まっているため、増加すると見込まれる。</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61</xdr:row>
      <xdr:rowOff>15422</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82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158949</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15422</xdr:rowOff>
    </xdr:from>
    <xdr:to>
      <xdr:col>24</xdr:col>
      <xdr:colOff>114300</xdr:colOff>
      <xdr:row>61</xdr:row>
      <xdr:rowOff>15422</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7257</xdr:rowOff>
    </xdr:from>
    <xdr:to>
      <xdr:col>24</xdr:col>
      <xdr:colOff>25400</xdr:colOff>
      <xdr:row>54</xdr:row>
      <xdr:rowOff>83457</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265557"/>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31949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50800</xdr:rowOff>
    </xdr:from>
    <xdr:to>
      <xdr:col>19</xdr:col>
      <xdr:colOff>187325</xdr:colOff>
      <xdr:row>54</xdr:row>
      <xdr:rowOff>83457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3091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103415</xdr:rowOff>
    </xdr:from>
    <xdr:to>
      <xdr:col>20</xdr:col>
      <xdr:colOff>38100</xdr:colOff>
      <xdr:row>57</xdr:row>
      <xdr:rowOff>33565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18342</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790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50800</xdr:rowOff>
    </xdr:from>
    <xdr:to>
      <xdr:col>15</xdr:col>
      <xdr:colOff>98425</xdr:colOff>
      <xdr:row>54</xdr:row>
      <xdr:rowOff>94343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3091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59872</xdr:rowOff>
    </xdr:from>
    <xdr:to>
      <xdr:col>15</xdr:col>
      <xdr:colOff>149225</xdr:colOff>
      <xdr:row>56</xdr:row>
      <xdr:rowOff>161472</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146249</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39915</xdr:rowOff>
    </xdr:from>
    <xdr:to>
      <xdr:col>11</xdr:col>
      <xdr:colOff>9525</xdr:colOff>
      <xdr:row>54</xdr:row>
      <xdr:rowOff>94343</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2982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48985</xdr:rowOff>
    </xdr:from>
    <xdr:to>
      <xdr:col>11</xdr:col>
      <xdr:colOff>60325</xdr:colOff>
      <xdr:row>56</xdr:row>
      <xdr:rowOff>150585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135362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3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5443</xdr:rowOff>
    </xdr:from>
    <xdr:to>
      <xdr:col>6</xdr:col>
      <xdr:colOff>171450</xdr:colOff>
      <xdr:row>56</xdr:row>
      <xdr:rowOff>107043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91820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127907</xdr:rowOff>
    </xdr:from>
    <xdr:to>
      <xdr:col>24</xdr:col>
      <xdr:colOff>76200</xdr:colOff>
      <xdr:row>54</xdr:row>
      <xdr:rowOff>58057</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21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144434</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05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32657</xdr:rowOff>
    </xdr:from>
    <xdr:to>
      <xdr:col>20</xdr:col>
      <xdr:colOff>38100</xdr:colOff>
      <xdr:row>54</xdr:row>
      <xdr:rowOff>134257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29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144434</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059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0</xdr:rowOff>
    </xdr:from>
    <xdr:to>
      <xdr:col>15</xdr:col>
      <xdr:colOff>149225</xdr:colOff>
      <xdr:row>54</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111777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43543</xdr:rowOff>
    </xdr:from>
    <xdr:to>
      <xdr:col>11</xdr:col>
      <xdr:colOff>60325</xdr:colOff>
      <xdr:row>54</xdr:row>
      <xdr:rowOff>145143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155320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160565</xdr:rowOff>
    </xdr:from>
    <xdr:to>
      <xdr:col>6</xdr:col>
      <xdr:colOff>171450</xdr:colOff>
      <xdr:row>54</xdr:row>
      <xdr:rowOff>90715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24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100892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01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％減少し、</a:t>
          </a:r>
          <a:r>
            <a:rPr kumimoji="1" lang="en-US" altLang="ja-JP" sz="1300">
              <a:latin typeface="ＭＳ Ｐゴシック" panose="020B0600070205080204" pitchFamily="50" charset="-128"/>
              <a:ea typeface="ＭＳ Ｐゴシック" panose="020B0600070205080204" pitchFamily="50" charset="-128"/>
            </a:rPr>
            <a:t>14.4</a:t>
          </a:r>
          <a:r>
            <a:rPr kumimoji="1" lang="ja-JP" altLang="en-US" sz="1300">
              <a:latin typeface="ＭＳ Ｐゴシック" panose="020B0600070205080204" pitchFamily="50" charset="-128"/>
              <a:ea typeface="ＭＳ Ｐゴシック" panose="020B0600070205080204" pitchFamily="50" charset="-128"/>
            </a:rPr>
            <a:t>％となった。これは類似団体や県平均より高い水準である。</a:t>
          </a:r>
        </a:p>
        <a:p>
          <a:r>
            <a:rPr kumimoji="1" lang="ja-JP" altLang="en-US" sz="1300">
              <a:latin typeface="ＭＳ Ｐゴシック" panose="020B0600070205080204" pitchFamily="50" charset="-128"/>
              <a:ea typeface="ＭＳ Ｐゴシック" panose="020B0600070205080204" pitchFamily="50" charset="-128"/>
            </a:rPr>
            <a:t>　本町の繰出金は、国民健康保険事業特別会計、後期高齢者医療特別会計、介護保険特別会計への繰出金が主であるが、一人当たり医療費の増加や高齢化に伴う医療費及び介護給付の増加により、今後上昇していくことが懸念され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61</xdr:row>
      <xdr:rowOff>31750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31672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24130</xdr:rowOff>
    </xdr:from>
    <xdr:to>
      <xdr:col>82</xdr:col>
      <xdr:colOff>107950</xdr:colOff>
      <xdr:row>57</xdr:row>
      <xdr:rowOff>100330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79678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85107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514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62230</xdr:rowOff>
    </xdr:from>
    <xdr:to>
      <xdr:col>78</xdr:col>
      <xdr:colOff>69850</xdr:colOff>
      <xdr:row>57</xdr:row>
      <xdr:rowOff>100330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8348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47007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47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62230</xdr:rowOff>
    </xdr:from>
    <xdr:to>
      <xdr:col>73</xdr:col>
      <xdr:colOff>180975</xdr:colOff>
      <xdr:row>57</xdr:row>
      <xdr:rowOff>138430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8348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115570</xdr:rowOff>
    </xdr:from>
    <xdr:to>
      <xdr:col>69</xdr:col>
      <xdr:colOff>92075</xdr:colOff>
      <xdr:row>57</xdr:row>
      <xdr:rowOff>138430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98882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3810</xdr:rowOff>
    </xdr:from>
    <xdr:to>
      <xdr:col>69</xdr:col>
      <xdr:colOff>142875</xdr:colOff>
      <xdr:row>57</xdr:row>
      <xdr:rowOff>105410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115587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107967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116857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49530</xdr:rowOff>
    </xdr:from>
    <xdr:to>
      <xdr:col>78</xdr:col>
      <xdr:colOff>120650</xdr:colOff>
      <xdr:row>57</xdr:row>
      <xdr:rowOff>151130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135907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11430</xdr:rowOff>
    </xdr:from>
    <xdr:to>
      <xdr:col>74</xdr:col>
      <xdr:colOff>31750</xdr:colOff>
      <xdr:row>57</xdr:row>
      <xdr:rowOff>113030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97807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87630</xdr:rowOff>
    </xdr:from>
    <xdr:to>
      <xdr:col>69</xdr:col>
      <xdr:colOff>142875</xdr:colOff>
      <xdr:row>58</xdr:row>
      <xdr:rowOff>17780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2557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64770</xdr:rowOff>
    </xdr:from>
    <xdr:to>
      <xdr:col>65</xdr:col>
      <xdr:colOff>53975</xdr:colOff>
      <xdr:row>57</xdr:row>
      <xdr:rowOff>166370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151147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前年度よりも</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％減少し、県平均より高いが、類似団体よりも低い結果となっており、　新型コロナウイルス感染症の影響で事業が縮小・中止されたことにより、補助額が平年より下回ったことが主に原因として考えられる。</a:t>
          </a:r>
        </a:p>
        <a:p>
          <a:r>
            <a:rPr kumimoji="1" lang="ja-JP" altLang="en-US" sz="1300">
              <a:latin typeface="ＭＳ Ｐゴシック" panose="020B0600070205080204" pitchFamily="50" charset="-128"/>
              <a:ea typeface="ＭＳ Ｐゴシック" panose="020B0600070205080204" pitchFamily="50" charset="-128"/>
            </a:rPr>
            <a:t>　しかし、感染症の影響が収まった際は、通常通りの数値に戻ると予測されるため、今後も補助事業の見直しにより縮小や廃止等を行う。</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67564</xdr:rowOff>
    </xdr:from>
    <xdr:to>
      <xdr:col>82</xdr:col>
      <xdr:colOff>107950</xdr:colOff>
      <xdr:row>40</xdr:row>
      <xdr:rowOff>154432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9686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126509</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154432</xdr:rowOff>
    </xdr:from>
    <xdr:to>
      <xdr:col>82</xdr:col>
      <xdr:colOff>196850</xdr:colOff>
      <xdr:row>40</xdr:row>
      <xdr:rowOff>154432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153941</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4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67564</xdr:rowOff>
    </xdr:from>
    <xdr:to>
      <xdr:col>82</xdr:col>
      <xdr:colOff>196850</xdr:colOff>
      <xdr:row>34</xdr:row>
      <xdr:rowOff>67564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96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136144</xdr:rowOff>
    </xdr:from>
    <xdr:to>
      <xdr:col>82</xdr:col>
      <xdr:colOff>107950</xdr:colOff>
      <xdr:row>37</xdr:row>
      <xdr:rowOff>33274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308344"/>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116857</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168148</xdr:rowOff>
    </xdr:from>
    <xdr:to>
      <xdr:col>78</xdr:col>
      <xdr:colOff>69850</xdr:colOff>
      <xdr:row>37</xdr:row>
      <xdr:rowOff>33274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3403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168148</xdr:rowOff>
    </xdr:from>
    <xdr:to>
      <xdr:col>73</xdr:col>
      <xdr:colOff>180975</xdr:colOff>
      <xdr:row>37</xdr:row>
      <xdr:rowOff>1270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3403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126492</xdr:rowOff>
    </xdr:from>
    <xdr:to>
      <xdr:col>74</xdr:col>
      <xdr:colOff>31750</xdr:colOff>
      <xdr:row>37</xdr:row>
      <xdr:rowOff>56642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41419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168148</xdr:rowOff>
    </xdr:from>
    <xdr:to>
      <xdr:col>69</xdr:col>
      <xdr:colOff>92075</xdr:colOff>
      <xdr:row>37</xdr:row>
      <xdr:rowOff>1270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63403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41419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101871</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10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153924</xdr:rowOff>
    </xdr:from>
    <xdr:to>
      <xdr:col>78</xdr:col>
      <xdr:colOff>120650</xdr:colOff>
      <xdr:row>37</xdr:row>
      <xdr:rowOff>84074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117348</xdr:rowOff>
    </xdr:from>
    <xdr:to>
      <xdr:col>74</xdr:col>
      <xdr:colOff>31750</xdr:colOff>
      <xdr:row>37</xdr:row>
      <xdr:rowOff>47498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57675</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121920</xdr:rowOff>
    </xdr:from>
    <xdr:to>
      <xdr:col>69</xdr:col>
      <xdr:colOff>142875</xdr:colOff>
      <xdr:row>37</xdr:row>
      <xdr:rowOff>52070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36847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57675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前年度より</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％減少した。これは類似団体や県平均よりも低い水準であり、</a:t>
          </a:r>
        </a:p>
        <a:p>
          <a:r>
            <a:rPr kumimoji="1" lang="ja-JP" altLang="en-US" sz="1200">
              <a:latin typeface="ＭＳ Ｐゴシック" panose="020B0600070205080204" pitchFamily="50" charset="-128"/>
              <a:ea typeface="ＭＳ Ｐゴシック" panose="020B0600070205080204" pitchFamily="50" charset="-128"/>
            </a:rPr>
            <a:t>過去</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年以上横ばいの状態を続けている。　</a:t>
          </a:r>
        </a:p>
        <a:p>
          <a:r>
            <a:rPr kumimoji="1" lang="ja-JP" altLang="en-US" sz="1200">
              <a:latin typeface="ＭＳ Ｐゴシック" panose="020B0600070205080204" pitchFamily="50" charset="-128"/>
              <a:ea typeface="ＭＳ Ｐゴシック" panose="020B0600070205080204" pitchFamily="50" charset="-128"/>
            </a:rPr>
            <a:t>　だが、後年度に大型事業を実施することを計画しており、多額の地方債を借入れる予定である。今後、数値の悪化を最小限に抑えるためにも、地方債以外の財源を確保することや、事業の必要性を慎重に考慮することに努めていく。</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104140</xdr:rowOff>
    </xdr:from>
    <xdr:to>
      <xdr:col>24</xdr:col>
      <xdr:colOff>25400</xdr:colOff>
      <xdr:row>80</xdr:row>
      <xdr:rowOff>35561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791440"/>
          <a:ext cx="0" cy="960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19067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53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104140</xdr:rowOff>
    </xdr:from>
    <xdr:to>
      <xdr:col>24</xdr:col>
      <xdr:colOff>114300</xdr:colOff>
      <xdr:row>74</xdr:row>
      <xdr:rowOff>104140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79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26415</xdr:rowOff>
    </xdr:from>
    <xdr:to>
      <xdr:col>24</xdr:col>
      <xdr:colOff>25400</xdr:colOff>
      <xdr:row>76</xdr:row>
      <xdr:rowOff>35561</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056615"/>
          <a:ext cx="8382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84853</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115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112776</xdr:rowOff>
    </xdr:from>
    <xdr:to>
      <xdr:col>24</xdr:col>
      <xdr:colOff>76200</xdr:colOff>
      <xdr:row>77</xdr:row>
      <xdr:rowOff>42926</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26415</xdr:rowOff>
    </xdr:from>
    <xdr:to>
      <xdr:col>19</xdr:col>
      <xdr:colOff>187325</xdr:colOff>
      <xdr:row>76</xdr:row>
      <xdr:rowOff>35561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056615"/>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36847</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26415</xdr:rowOff>
    </xdr:from>
    <xdr:to>
      <xdr:col>15</xdr:col>
      <xdr:colOff>98425</xdr:colOff>
      <xdr:row>76</xdr:row>
      <xdr:rowOff>26415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0566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131063</xdr:rowOff>
    </xdr:from>
    <xdr:to>
      <xdr:col>15</xdr:col>
      <xdr:colOff>149225</xdr:colOff>
      <xdr:row>77</xdr:row>
      <xdr:rowOff>61213</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45990</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170435</xdr:rowOff>
    </xdr:from>
    <xdr:to>
      <xdr:col>11</xdr:col>
      <xdr:colOff>9525</xdr:colOff>
      <xdr:row>76</xdr:row>
      <xdr:rowOff>26415</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3029185"/>
          <a:ext cx="889000" cy="2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131063</xdr:rowOff>
    </xdr:from>
    <xdr:to>
      <xdr:col>11</xdr:col>
      <xdr:colOff>60325</xdr:colOff>
      <xdr:row>77</xdr:row>
      <xdr:rowOff>61213</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45990</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135637</xdr:rowOff>
    </xdr:from>
    <xdr:to>
      <xdr:col>6</xdr:col>
      <xdr:colOff>171450</xdr:colOff>
      <xdr:row>77</xdr:row>
      <xdr:rowOff>65787</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50564</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147065</xdr:rowOff>
    </xdr:from>
    <xdr:to>
      <xdr:col>24</xdr:col>
      <xdr:colOff>76200</xdr:colOff>
      <xdr:row>76</xdr:row>
      <xdr:rowOff>77215</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163593</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850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156211</xdr:rowOff>
    </xdr:from>
    <xdr:to>
      <xdr:col>20</xdr:col>
      <xdr:colOff>38100</xdr:colOff>
      <xdr:row>76</xdr:row>
      <xdr:rowOff>86361</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96537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78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147065</xdr:rowOff>
    </xdr:from>
    <xdr:to>
      <xdr:col>15</xdr:col>
      <xdr:colOff>149225</xdr:colOff>
      <xdr:row>76</xdr:row>
      <xdr:rowOff>77215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87393</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147065</xdr:rowOff>
    </xdr:from>
    <xdr:to>
      <xdr:col>11</xdr:col>
      <xdr:colOff>60325</xdr:colOff>
      <xdr:row>76</xdr:row>
      <xdr:rowOff>77215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87393</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119634</xdr:rowOff>
    </xdr:from>
    <xdr:to>
      <xdr:col>6</xdr:col>
      <xdr:colOff>171450</xdr:colOff>
      <xdr:row>76</xdr:row>
      <xdr:rowOff>49783</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59961</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74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前年度に比べて</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％減少した。類似団体や県平均より低い状態である。</a:t>
          </a:r>
        </a:p>
        <a:p>
          <a:r>
            <a:rPr kumimoji="1" lang="ja-JP" altLang="en-US" sz="1300">
              <a:latin typeface="ＭＳ Ｐゴシック" panose="020B0600070205080204" pitchFamily="50" charset="-128"/>
              <a:ea typeface="ＭＳ Ｐゴシック" panose="020B0600070205080204" pitchFamily="50" charset="-128"/>
            </a:rPr>
            <a:t>　理由は、維持補修費に含まれる美化センターの修繕費の減少、扶助費である乳幼児医療費助成事業費や重度心身障害者医療助成事業費の減少、補助団体が新型コロナウイルス感染症の影響で事業を縮小・中止した等により、補助費が減少したためである。</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152146</xdr:rowOff>
    </xdr:from>
    <xdr:to>
      <xdr:col>82</xdr:col>
      <xdr:colOff>107950</xdr:colOff>
      <xdr:row>81</xdr:row>
      <xdr:rowOff>14987</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6510000" y="12667996"/>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158514</xdr:rowOff>
    </xdr:from>
    <xdr:ext cx="762000" cy="259045"/>
    <xdr:sp macro="" textlink="">
      <xdr:nvSpPr>
        <xdr:cNvPr id="418" name="公債費以外最小値テキスト">
          <a:extLst>
            <a:ext uri="{FF2B5EF4-FFF2-40B4-BE49-F238E27FC236}">
              <a16:creationId xmlns:a16="http://schemas.microsoft.com/office/drawing/2014/main" id="{00000000-0008-0000-0400-0000A2010000}"/>
            </a:ext>
          </a:extLst>
        </xdr:cNvPr>
        <xdr:cNvSpPr txBox="1"/>
      </xdr:nvSpPr>
      <xdr:spPr>
        <a:xfrm>
          <a:off x="16598900" y="13874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14987</xdr:rowOff>
    </xdr:from>
    <xdr:to>
      <xdr:col>82</xdr:col>
      <xdr:colOff>196850</xdr:colOff>
      <xdr:row>81</xdr:row>
      <xdr:rowOff>14987</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3902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67073</xdr:rowOff>
    </xdr:from>
    <xdr:ext cx="762000" cy="259045"/>
    <xdr:sp macro="" textlink="">
      <xdr:nvSpPr>
        <xdr:cNvPr id="420" name="公債費以外最大値テキスト">
          <a:extLst>
            <a:ext uri="{FF2B5EF4-FFF2-40B4-BE49-F238E27FC236}">
              <a16:creationId xmlns:a16="http://schemas.microsoft.com/office/drawing/2014/main" id="{00000000-0008-0000-0400-0000A4010000}"/>
            </a:ext>
          </a:extLst>
        </xdr:cNvPr>
        <xdr:cNvSpPr txBox="1"/>
      </xdr:nvSpPr>
      <xdr:spPr>
        <a:xfrm>
          <a:off x="16598900" y="1241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152146</xdr:rowOff>
    </xdr:from>
    <xdr:to>
      <xdr:col>82</xdr:col>
      <xdr:colOff>196850</xdr:colOff>
      <xdr:row>73</xdr:row>
      <xdr:rowOff>152146</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2667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49276</xdr:rowOff>
    </xdr:from>
    <xdr:to>
      <xdr:col>82</xdr:col>
      <xdr:colOff>107950</xdr:colOff>
      <xdr:row>77</xdr:row>
      <xdr:rowOff>129287</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5671800" y="13079476"/>
          <a:ext cx="838200" cy="25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96283</xdr:rowOff>
    </xdr:from>
    <xdr:ext cx="762000" cy="259045"/>
    <xdr:sp macro="" textlink="">
      <xdr:nvSpPr>
        <xdr:cNvPr id="423" name="公債費以外平均値テキスト">
          <a:extLst>
            <a:ext uri="{FF2B5EF4-FFF2-40B4-BE49-F238E27FC236}">
              <a16:creationId xmlns:a16="http://schemas.microsoft.com/office/drawing/2014/main" id="{00000000-0008-0000-0400-0000A7010000}"/>
            </a:ext>
          </a:extLst>
        </xdr:cNvPr>
        <xdr:cNvSpPr txBox="1"/>
      </xdr:nvSpPr>
      <xdr:spPr>
        <a:xfrm>
          <a:off x="16598900" y="132979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124206</xdr:rowOff>
    </xdr:from>
    <xdr:to>
      <xdr:col>82</xdr:col>
      <xdr:colOff>158750</xdr:colOff>
      <xdr:row>78</xdr:row>
      <xdr:rowOff>54356</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64592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92711</xdr:rowOff>
    </xdr:from>
    <xdr:to>
      <xdr:col>78</xdr:col>
      <xdr:colOff>69850</xdr:colOff>
      <xdr:row>77</xdr:row>
      <xdr:rowOff>129287</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4782800" y="13294361"/>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156211</xdr:rowOff>
    </xdr:from>
    <xdr:to>
      <xdr:col>78</xdr:col>
      <xdr:colOff>120650</xdr:colOff>
      <xdr:row>78</xdr:row>
      <xdr:rowOff>86361</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5621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71138</xdr:rowOff>
    </xdr:from>
    <xdr:ext cx="7366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5290800" y="13444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92711</xdr:rowOff>
    </xdr:from>
    <xdr:to>
      <xdr:col>73</xdr:col>
      <xdr:colOff>180975</xdr:colOff>
      <xdr:row>78</xdr:row>
      <xdr:rowOff>17272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3893800" y="13294361"/>
          <a:ext cx="88900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128778</xdr:rowOff>
    </xdr:from>
    <xdr:to>
      <xdr:col>74</xdr:col>
      <xdr:colOff>31750</xdr:colOff>
      <xdr:row>78</xdr:row>
      <xdr:rowOff>58928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4732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43705</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401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133858</xdr:rowOff>
    </xdr:from>
    <xdr:to>
      <xdr:col>69</xdr:col>
      <xdr:colOff>92075</xdr:colOff>
      <xdr:row>78</xdr:row>
      <xdr:rowOff>17272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004800" y="1333550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110489</xdr:rowOff>
    </xdr:from>
    <xdr:to>
      <xdr:col>69</xdr:col>
      <xdr:colOff>142875</xdr:colOff>
      <xdr:row>78</xdr:row>
      <xdr:rowOff>40639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3843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50816</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512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2954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20845</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623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169926</xdr:rowOff>
    </xdr:from>
    <xdr:to>
      <xdr:col>82</xdr:col>
      <xdr:colOff>158750</xdr:colOff>
      <xdr:row>76</xdr:row>
      <xdr:rowOff>100076</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64592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15003</xdr:rowOff>
    </xdr:from>
    <xdr:ext cx="762000" cy="259045"/>
    <xdr:sp macro="" textlink="">
      <xdr:nvSpPr>
        <xdr:cNvPr id="442" name="公債費以外該当値テキスト">
          <a:extLst>
            <a:ext uri="{FF2B5EF4-FFF2-40B4-BE49-F238E27FC236}">
              <a16:creationId xmlns:a16="http://schemas.microsoft.com/office/drawing/2014/main" id="{00000000-0008-0000-0400-0000BA010000}"/>
            </a:ext>
          </a:extLst>
        </xdr:cNvPr>
        <xdr:cNvSpPr txBox="1"/>
      </xdr:nvSpPr>
      <xdr:spPr>
        <a:xfrm>
          <a:off x="16598900" y="1287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78487</xdr:rowOff>
    </xdr:from>
    <xdr:to>
      <xdr:col>78</xdr:col>
      <xdr:colOff>120650</xdr:colOff>
      <xdr:row>78</xdr:row>
      <xdr:rowOff>8637</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5621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18814</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3049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41911</xdr:rowOff>
    </xdr:from>
    <xdr:to>
      <xdr:col>74</xdr:col>
      <xdr:colOff>31750</xdr:colOff>
      <xdr:row>77</xdr:row>
      <xdr:rowOff>143511</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732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153688</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137922</xdr:rowOff>
    </xdr:from>
    <xdr:to>
      <xdr:col>69</xdr:col>
      <xdr:colOff>142875</xdr:colOff>
      <xdr:row>78</xdr:row>
      <xdr:rowOff>68072</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3843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52849</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83058</xdr:rowOff>
    </xdr:from>
    <xdr:to>
      <xdr:col>65</xdr:col>
      <xdr:colOff>53975</xdr:colOff>
      <xdr:row>78</xdr:row>
      <xdr:rowOff>13208</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2954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23385</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愛媛県砥部町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92933</xdr:rowOff>
    </xdr:from>
    <xdr:to>
      <xdr:col>29</xdr:col>
      <xdr:colOff>127000</xdr:colOff>
      <xdr:row>20</xdr:row>
      <xdr:rowOff>33105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26508"/>
          <a:ext cx="0" cy="14832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5182</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1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33105</xdr:rowOff>
    </xdr:from>
    <xdr:to>
      <xdr:col>30</xdr:col>
      <xdr:colOff>25400</xdr:colOff>
      <xdr:row>20</xdr:row>
      <xdr:rowOff>33105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09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7860</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6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92933</xdr:rowOff>
    </xdr:from>
    <xdr:to>
      <xdr:col>30</xdr:col>
      <xdr:colOff>25400</xdr:colOff>
      <xdr:row>11</xdr:row>
      <xdr:rowOff>92933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265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84687</xdr:rowOff>
    </xdr:from>
    <xdr:to>
      <xdr:col>29</xdr:col>
      <xdr:colOff>127000</xdr:colOff>
      <xdr:row>14</xdr:row>
      <xdr:rowOff>137184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532612"/>
          <a:ext cx="647700" cy="524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58232</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20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86155</xdr:rowOff>
    </xdr:from>
    <xdr:to>
      <xdr:col>29</xdr:col>
      <xdr:colOff>177800</xdr:colOff>
      <xdr:row>18</xdr:row>
      <xdr:rowOff>16305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137184</xdr:rowOff>
    </xdr:from>
    <xdr:to>
      <xdr:col>26</xdr:col>
      <xdr:colOff>50800</xdr:colOff>
      <xdr:row>15</xdr:row>
      <xdr:rowOff>24761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585109"/>
          <a:ext cx="698500" cy="590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102418</xdr:rowOff>
    </xdr:from>
    <xdr:to>
      <xdr:col>26</xdr:col>
      <xdr:colOff>101600</xdr:colOff>
      <xdr:row>18</xdr:row>
      <xdr:rowOff>32568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17345</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51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24761</xdr:rowOff>
    </xdr:from>
    <xdr:to>
      <xdr:col>22</xdr:col>
      <xdr:colOff>114300</xdr:colOff>
      <xdr:row>15</xdr:row>
      <xdr:rowOff>35669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644136"/>
          <a:ext cx="698500" cy="109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107545</xdr:rowOff>
    </xdr:from>
    <xdr:to>
      <xdr:col>22</xdr:col>
      <xdr:colOff>165100</xdr:colOff>
      <xdr:row>18</xdr:row>
      <xdr:rowOff>37695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22472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5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35669</xdr:rowOff>
    </xdr:from>
    <xdr:to>
      <xdr:col>18</xdr:col>
      <xdr:colOff>177800</xdr:colOff>
      <xdr:row>15</xdr:row>
      <xdr:rowOff>112707</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655044"/>
          <a:ext cx="698500" cy="770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119873</xdr:rowOff>
    </xdr:from>
    <xdr:to>
      <xdr:col>19</xdr:col>
      <xdr:colOff>38100</xdr:colOff>
      <xdr:row>18</xdr:row>
      <xdr:rowOff>50023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34800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68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130585</xdr:rowOff>
    </xdr:from>
    <xdr:to>
      <xdr:col>15</xdr:col>
      <xdr:colOff>101600</xdr:colOff>
      <xdr:row>18</xdr:row>
      <xdr:rowOff>60735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45512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7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33887</xdr:rowOff>
    </xdr:from>
    <xdr:to>
      <xdr:col>29</xdr:col>
      <xdr:colOff>177800</xdr:colOff>
      <xdr:row>14</xdr:row>
      <xdr:rowOff>135487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4818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50414</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326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86384</xdr:rowOff>
    </xdr:from>
    <xdr:to>
      <xdr:col>26</xdr:col>
      <xdr:colOff>101600</xdr:colOff>
      <xdr:row>15</xdr:row>
      <xdr:rowOff>16534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534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26711</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303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145411</xdr:rowOff>
    </xdr:from>
    <xdr:to>
      <xdr:col>22</xdr:col>
      <xdr:colOff>165100</xdr:colOff>
      <xdr:row>15</xdr:row>
      <xdr:rowOff>75561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5933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85738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36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156319</xdr:rowOff>
    </xdr:from>
    <xdr:to>
      <xdr:col>19</xdr:col>
      <xdr:colOff>38100</xdr:colOff>
      <xdr:row>15</xdr:row>
      <xdr:rowOff>86469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6042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96646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373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61907</xdr:rowOff>
    </xdr:from>
    <xdr:to>
      <xdr:col>15</xdr:col>
      <xdr:colOff>101600</xdr:colOff>
      <xdr:row>15</xdr:row>
      <xdr:rowOff>163507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6812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2234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450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39675</xdr:rowOff>
    </xdr:from>
    <xdr:to>
      <xdr:col>29</xdr:col>
      <xdr:colOff>127000</xdr:colOff>
      <xdr:row>38</xdr:row>
      <xdr:rowOff>28963</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5964225"/>
          <a:ext cx="0" cy="15323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1040</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68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28963</xdr:rowOff>
    </xdr:from>
    <xdr:to>
      <xdr:col>30</xdr:col>
      <xdr:colOff>25400</xdr:colOff>
      <xdr:row>38</xdr:row>
      <xdr:rowOff>28963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4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297502</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70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39675</xdr:rowOff>
    </xdr:from>
    <xdr:to>
      <xdr:col>30</xdr:col>
      <xdr:colOff>25400</xdr:colOff>
      <xdr:row>33</xdr:row>
      <xdr:rowOff>39675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59642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145941</xdr:rowOff>
    </xdr:from>
    <xdr:to>
      <xdr:col>29</xdr:col>
      <xdr:colOff>127000</xdr:colOff>
      <xdr:row>37</xdr:row>
      <xdr:rowOff>13157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7099191"/>
          <a:ext cx="647700" cy="386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53473</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638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208396</xdr:rowOff>
    </xdr:from>
    <xdr:to>
      <xdr:col>29</xdr:col>
      <xdr:colOff>177800</xdr:colOff>
      <xdr:row>35</xdr:row>
      <xdr:rowOff>309996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18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13157</xdr:rowOff>
    </xdr:from>
    <xdr:to>
      <xdr:col>26</xdr:col>
      <xdr:colOff>50800</xdr:colOff>
      <xdr:row>37</xdr:row>
      <xdr:rowOff>40230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7137857"/>
          <a:ext cx="698500" cy="270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205947</xdr:rowOff>
    </xdr:from>
    <xdr:to>
      <xdr:col>26</xdr:col>
      <xdr:colOff>101600</xdr:colOff>
      <xdr:row>35</xdr:row>
      <xdr:rowOff>307547</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162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317724</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5851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1694</xdr:rowOff>
    </xdr:from>
    <xdr:to>
      <xdr:col>22</xdr:col>
      <xdr:colOff>114300</xdr:colOff>
      <xdr:row>37</xdr:row>
      <xdr:rowOff>40230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7126394"/>
          <a:ext cx="698500" cy="385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201113</xdr:rowOff>
    </xdr:from>
    <xdr:to>
      <xdr:col>22</xdr:col>
      <xdr:colOff>165100</xdr:colOff>
      <xdr:row>35</xdr:row>
      <xdr:rowOff>302713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312890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580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1694</xdr:rowOff>
    </xdr:from>
    <xdr:to>
      <xdr:col>18</xdr:col>
      <xdr:colOff>177800</xdr:colOff>
      <xdr:row>37</xdr:row>
      <xdr:rowOff>74944</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7126394"/>
          <a:ext cx="698500" cy="732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200297</xdr:rowOff>
    </xdr:from>
    <xdr:to>
      <xdr:col>19</xdr:col>
      <xdr:colOff>38100</xdr:colOff>
      <xdr:row>35</xdr:row>
      <xdr:rowOff>301897</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312074</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579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202093</xdr:rowOff>
    </xdr:from>
    <xdr:to>
      <xdr:col>15</xdr:col>
      <xdr:colOff>101600</xdr:colOff>
      <xdr:row>35</xdr:row>
      <xdr:rowOff>303693</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313870</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58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95141</xdr:rowOff>
    </xdr:from>
    <xdr:to>
      <xdr:col>29</xdr:col>
      <xdr:colOff>177800</xdr:colOff>
      <xdr:row>37</xdr:row>
      <xdr:rowOff>25291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70483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67218</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7020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133807</xdr:rowOff>
    </xdr:from>
    <xdr:to>
      <xdr:col>26</xdr:col>
      <xdr:colOff>101600</xdr:colOff>
      <xdr:row>37</xdr:row>
      <xdr:rowOff>63957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70870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48734</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7173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160880</xdr:rowOff>
    </xdr:from>
    <xdr:to>
      <xdr:col>22</xdr:col>
      <xdr:colOff>165100</xdr:colOff>
      <xdr:row>37</xdr:row>
      <xdr:rowOff>91030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71141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75807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720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122344</xdr:rowOff>
    </xdr:from>
    <xdr:to>
      <xdr:col>19</xdr:col>
      <xdr:colOff>38100</xdr:colOff>
      <xdr:row>37</xdr:row>
      <xdr:rowOff>52494</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70755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37271</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716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24144</xdr:rowOff>
    </xdr:from>
    <xdr:to>
      <xdr:col>15</xdr:col>
      <xdr:colOff>101600</xdr:colOff>
      <xdr:row>37</xdr:row>
      <xdr:rowOff>125744</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71488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110521</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7235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愛媛県砥部町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20,714
20,634
101.59
11,954,881
10,864,531
1,075,702
5,467,958
9,956,407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48.6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36544</xdr:rowOff>
    </xdr:from>
    <xdr:to>
      <xdr:col>24</xdr:col>
      <xdr:colOff>62865</xdr:colOff>
      <xdr:row>39</xdr:row>
      <xdr:rowOff>34087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80044"/>
          <a:ext cx="1270" cy="1540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37914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2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34087</xdr:rowOff>
    </xdr:from>
    <xdr:to>
      <xdr:col>24</xdr:col>
      <xdr:colOff>152400</xdr:colOff>
      <xdr:row>39</xdr:row>
      <xdr:rowOff>34087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2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154671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55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36544</xdr:rowOff>
    </xdr:from>
    <xdr:to>
      <xdr:col>24</xdr:col>
      <xdr:colOff>152400</xdr:colOff>
      <xdr:row>30</xdr:row>
      <xdr:rowOff>36544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8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138405</xdr:rowOff>
    </xdr:from>
    <xdr:to>
      <xdr:col>24</xdr:col>
      <xdr:colOff>63500</xdr:colOff>
      <xdr:row>35</xdr:row>
      <xdr:rowOff>76988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796255"/>
          <a:ext cx="838200" cy="281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35304</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07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56877</xdr:rowOff>
    </xdr:from>
    <xdr:to>
      <xdr:col>24</xdr:col>
      <xdr:colOff>114300</xdr:colOff>
      <xdr:row>36</xdr:row>
      <xdr:rowOff>158477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42031</xdr:rowOff>
    </xdr:from>
    <xdr:to>
      <xdr:col>19</xdr:col>
      <xdr:colOff>177800</xdr:colOff>
      <xdr:row>35</xdr:row>
      <xdr:rowOff>76988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042781"/>
          <a:ext cx="889000" cy="34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15653</xdr:rowOff>
    </xdr:from>
    <xdr:to>
      <xdr:col>20</xdr:col>
      <xdr:colOff>38100</xdr:colOff>
      <xdr:row>37</xdr:row>
      <xdr:rowOff>117253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108380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45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42031</xdr:rowOff>
    </xdr:from>
    <xdr:to>
      <xdr:col>15</xdr:col>
      <xdr:colOff>50800</xdr:colOff>
      <xdr:row>35</xdr:row>
      <xdr:rowOff>73939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42781"/>
          <a:ext cx="889000" cy="31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22435</xdr:rowOff>
    </xdr:from>
    <xdr:to>
      <xdr:col>15</xdr:col>
      <xdr:colOff>101600</xdr:colOff>
      <xdr:row>37</xdr:row>
      <xdr:rowOff>124035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115162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5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60376</xdr:rowOff>
    </xdr:from>
    <xdr:to>
      <xdr:col>10</xdr:col>
      <xdr:colOff>114300</xdr:colOff>
      <xdr:row>35</xdr:row>
      <xdr:rowOff>73939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061126"/>
          <a:ext cx="889000" cy="13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31845</xdr:rowOff>
    </xdr:from>
    <xdr:to>
      <xdr:col>10</xdr:col>
      <xdr:colOff>165100</xdr:colOff>
      <xdr:row>37</xdr:row>
      <xdr:rowOff>133445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124572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6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34703</xdr:rowOff>
    </xdr:from>
    <xdr:to>
      <xdr:col>6</xdr:col>
      <xdr:colOff>38100</xdr:colOff>
      <xdr:row>37</xdr:row>
      <xdr:rowOff>136303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127430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7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87605</xdr:rowOff>
    </xdr:from>
    <xdr:to>
      <xdr:col>24</xdr:col>
      <xdr:colOff>114300</xdr:colOff>
      <xdr:row>34</xdr:row>
      <xdr:rowOff>17755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74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110482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596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26188</xdr:rowOff>
    </xdr:from>
    <xdr:to>
      <xdr:col>20</xdr:col>
      <xdr:colOff>38100</xdr:colOff>
      <xdr:row>35</xdr:row>
      <xdr:rowOff>127788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2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144315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80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162681</xdr:rowOff>
    </xdr:from>
    <xdr:to>
      <xdr:col>15</xdr:col>
      <xdr:colOff>101600</xdr:colOff>
      <xdr:row>35</xdr:row>
      <xdr:rowOff>92831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9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109358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76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23139</xdr:rowOff>
    </xdr:from>
    <xdr:to>
      <xdr:col>10</xdr:col>
      <xdr:colOff>165100</xdr:colOff>
      <xdr:row>35</xdr:row>
      <xdr:rowOff>124739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2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141266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799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9576</xdr:rowOff>
    </xdr:from>
    <xdr:to>
      <xdr:col>6</xdr:col>
      <xdr:colOff>38100</xdr:colOff>
      <xdr:row>35</xdr:row>
      <xdr:rowOff>111176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1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127703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785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133789</xdr:rowOff>
    </xdr:from>
    <xdr:to>
      <xdr:col>24</xdr:col>
      <xdr:colOff>62865</xdr:colOff>
      <xdr:row>59</xdr:row>
      <xdr:rowOff>113754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06289"/>
          <a:ext cx="1270" cy="152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117581</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3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113754</xdr:rowOff>
    </xdr:from>
    <xdr:to>
      <xdr:col>24</xdr:col>
      <xdr:colOff>152400</xdr:colOff>
      <xdr:row>59</xdr:row>
      <xdr:rowOff>113754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22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80466</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81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133789</xdr:rowOff>
    </xdr:from>
    <xdr:to>
      <xdr:col>24</xdr:col>
      <xdr:colOff>152400</xdr:colOff>
      <xdr:row>50</xdr:row>
      <xdr:rowOff>133789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06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77750</xdr:rowOff>
    </xdr:from>
    <xdr:to>
      <xdr:col>24</xdr:col>
      <xdr:colOff>63500</xdr:colOff>
      <xdr:row>56</xdr:row>
      <xdr:rowOff>142296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678950"/>
          <a:ext cx="838200" cy="64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157755</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758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7878</xdr:rowOff>
    </xdr:from>
    <xdr:to>
      <xdr:col>24</xdr:col>
      <xdr:colOff>114300</xdr:colOff>
      <xdr:row>57</xdr:row>
      <xdr:rowOff>109478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780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77750</xdr:rowOff>
    </xdr:from>
    <xdr:to>
      <xdr:col>19</xdr:col>
      <xdr:colOff>177800</xdr:colOff>
      <xdr:row>56</xdr:row>
      <xdr:rowOff>96054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678950"/>
          <a:ext cx="889000" cy="18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48111</xdr:rowOff>
    </xdr:from>
    <xdr:to>
      <xdr:col>20</xdr:col>
      <xdr:colOff>38100</xdr:colOff>
      <xdr:row>57</xdr:row>
      <xdr:rowOff>149711</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82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140838</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913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9692</xdr:rowOff>
    </xdr:from>
    <xdr:to>
      <xdr:col>15</xdr:col>
      <xdr:colOff>50800</xdr:colOff>
      <xdr:row>56</xdr:row>
      <xdr:rowOff>96054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2019300" y="9610892"/>
          <a:ext cx="889000" cy="86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42037</xdr:rowOff>
    </xdr:from>
    <xdr:to>
      <xdr:col>15</xdr:col>
      <xdr:colOff>101600</xdr:colOff>
      <xdr:row>57</xdr:row>
      <xdr:rowOff>143637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81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134764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90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9692</xdr:rowOff>
    </xdr:from>
    <xdr:to>
      <xdr:col>10</xdr:col>
      <xdr:colOff>114300</xdr:colOff>
      <xdr:row>57</xdr:row>
      <xdr:rowOff>21106</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610892"/>
          <a:ext cx="889000" cy="18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96362</xdr:rowOff>
    </xdr:from>
    <xdr:to>
      <xdr:col>10</xdr:col>
      <xdr:colOff>165100</xdr:colOff>
      <xdr:row>58</xdr:row>
      <xdr:rowOff>26512</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86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17639</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96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91692</xdr:rowOff>
    </xdr:from>
    <xdr:to>
      <xdr:col>6</xdr:col>
      <xdr:colOff>38100</xdr:colOff>
      <xdr:row>58</xdr:row>
      <xdr:rowOff>21842</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6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12969</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95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91496</xdr:rowOff>
    </xdr:from>
    <xdr:to>
      <xdr:col>24</xdr:col>
      <xdr:colOff>114300</xdr:colOff>
      <xdr:row>57</xdr:row>
      <xdr:rowOff>21646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69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114373</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54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26950</xdr:rowOff>
    </xdr:from>
    <xdr:to>
      <xdr:col>20</xdr:col>
      <xdr:colOff>38100</xdr:colOff>
      <xdr:row>56</xdr:row>
      <xdr:rowOff>128550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62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145077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40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45254</xdr:rowOff>
    </xdr:from>
    <xdr:to>
      <xdr:col>15</xdr:col>
      <xdr:colOff>101600</xdr:colOff>
      <xdr:row>56</xdr:row>
      <xdr:rowOff>146854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64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163381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42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130342</xdr:rowOff>
    </xdr:from>
    <xdr:to>
      <xdr:col>10</xdr:col>
      <xdr:colOff>165100</xdr:colOff>
      <xdr:row>56</xdr:row>
      <xdr:rowOff>60492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56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77019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33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141756</xdr:rowOff>
    </xdr:from>
    <xdr:to>
      <xdr:col>6</xdr:col>
      <xdr:colOff>38100</xdr:colOff>
      <xdr:row>57</xdr:row>
      <xdr:rowOff>71906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74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88433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518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142729</xdr:rowOff>
    </xdr:from>
    <xdr:to>
      <xdr:col>24</xdr:col>
      <xdr:colOff>62865</xdr:colOff>
      <xdr:row>78</xdr:row>
      <xdr:rowOff>9740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144229"/>
          <a:ext cx="1270" cy="1238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13567</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386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9740</xdr:rowOff>
    </xdr:from>
    <xdr:to>
      <xdr:col>24</xdr:col>
      <xdr:colOff>152400</xdr:colOff>
      <xdr:row>78</xdr:row>
      <xdr:rowOff>9740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38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89406</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91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142729</xdr:rowOff>
    </xdr:from>
    <xdr:to>
      <xdr:col>24</xdr:col>
      <xdr:colOff>152400</xdr:colOff>
      <xdr:row>70</xdr:row>
      <xdr:rowOff>142729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144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47003</xdr:rowOff>
    </xdr:from>
    <xdr:to>
      <xdr:col>24</xdr:col>
      <xdr:colOff>63500</xdr:colOff>
      <xdr:row>77</xdr:row>
      <xdr:rowOff>23628</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077203"/>
          <a:ext cx="838200" cy="148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108462</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29672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85585</xdr:rowOff>
    </xdr:from>
    <xdr:to>
      <xdr:col>24</xdr:col>
      <xdr:colOff>114300</xdr:colOff>
      <xdr:row>77</xdr:row>
      <xdr:rowOff>15735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1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47003</xdr:rowOff>
    </xdr:from>
    <xdr:to>
      <xdr:col>19</xdr:col>
      <xdr:colOff>177800</xdr:colOff>
      <xdr:row>76</xdr:row>
      <xdr:rowOff>98780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077203"/>
          <a:ext cx="889000" cy="51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111361</xdr:rowOff>
    </xdr:from>
    <xdr:to>
      <xdr:col>20</xdr:col>
      <xdr:colOff>38100</xdr:colOff>
      <xdr:row>77</xdr:row>
      <xdr:rowOff>41511</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14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32638</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23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67805</xdr:rowOff>
    </xdr:from>
    <xdr:to>
      <xdr:col>15</xdr:col>
      <xdr:colOff>50800</xdr:colOff>
      <xdr:row>76</xdr:row>
      <xdr:rowOff>98780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098005"/>
          <a:ext cx="889000" cy="3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104845</xdr:rowOff>
    </xdr:from>
    <xdr:to>
      <xdr:col>15</xdr:col>
      <xdr:colOff>101600</xdr:colOff>
      <xdr:row>77</xdr:row>
      <xdr:rowOff>34995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13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26122</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227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163874</xdr:rowOff>
    </xdr:from>
    <xdr:to>
      <xdr:col>10</xdr:col>
      <xdr:colOff>114300</xdr:colOff>
      <xdr:row>76</xdr:row>
      <xdr:rowOff>67805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022624"/>
          <a:ext cx="889000" cy="75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99758</xdr:rowOff>
    </xdr:from>
    <xdr:to>
      <xdr:col>10</xdr:col>
      <xdr:colOff>165100</xdr:colOff>
      <xdr:row>77</xdr:row>
      <xdr:rowOff>29908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12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21035</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222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117818</xdr:rowOff>
    </xdr:from>
    <xdr:to>
      <xdr:col>6</xdr:col>
      <xdr:colOff>38100</xdr:colOff>
      <xdr:row>77</xdr:row>
      <xdr:rowOff>47968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14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39095</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240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144278</xdr:rowOff>
    </xdr:from>
    <xdr:to>
      <xdr:col>24</xdr:col>
      <xdr:colOff>114300</xdr:colOff>
      <xdr:row>77</xdr:row>
      <xdr:rowOff>74428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17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122705</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152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167653</xdr:rowOff>
    </xdr:from>
    <xdr:to>
      <xdr:col>20</xdr:col>
      <xdr:colOff>38100</xdr:colOff>
      <xdr:row>76</xdr:row>
      <xdr:rowOff>97803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02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114330</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280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47980</xdr:rowOff>
    </xdr:from>
    <xdr:to>
      <xdr:col>15</xdr:col>
      <xdr:colOff>101600</xdr:colOff>
      <xdr:row>76</xdr:row>
      <xdr:rowOff>149580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07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166108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2853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17005</xdr:rowOff>
    </xdr:from>
    <xdr:to>
      <xdr:col>10</xdr:col>
      <xdr:colOff>165100</xdr:colOff>
      <xdr:row>76</xdr:row>
      <xdr:rowOff>118605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04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135132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282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113074</xdr:rowOff>
    </xdr:from>
    <xdr:to>
      <xdr:col>6</xdr:col>
      <xdr:colOff>38100</xdr:colOff>
      <xdr:row>76</xdr:row>
      <xdr:rowOff>43225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297182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59751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2747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53158</xdr:rowOff>
    </xdr:from>
    <xdr:to>
      <xdr:col>24</xdr:col>
      <xdr:colOff>62865</xdr:colOff>
      <xdr:row>99</xdr:row>
      <xdr:rowOff>95385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483658"/>
          <a:ext cx="1270" cy="1585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99212</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7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95385</xdr:rowOff>
    </xdr:from>
    <xdr:to>
      <xdr:col>24</xdr:col>
      <xdr:colOff>152400</xdr:colOff>
      <xdr:row>99</xdr:row>
      <xdr:rowOff>95385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6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171285</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58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53158</xdr:rowOff>
    </xdr:from>
    <xdr:to>
      <xdr:col>24</xdr:col>
      <xdr:colOff>152400</xdr:colOff>
      <xdr:row>90</xdr:row>
      <xdr:rowOff>53158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483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94976</xdr:rowOff>
    </xdr:from>
    <xdr:to>
      <xdr:col>24</xdr:col>
      <xdr:colOff>63500</xdr:colOff>
      <xdr:row>98</xdr:row>
      <xdr:rowOff>105344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897076"/>
          <a:ext cx="838200" cy="10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170707</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87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147830</xdr:rowOff>
    </xdr:from>
    <xdr:to>
      <xdr:col>24</xdr:col>
      <xdr:colOff>114300</xdr:colOff>
      <xdr:row>96</xdr:row>
      <xdr:rowOff>77980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105344</xdr:rowOff>
    </xdr:from>
    <xdr:to>
      <xdr:col>19</xdr:col>
      <xdr:colOff>177800</xdr:colOff>
      <xdr:row>98</xdr:row>
      <xdr:rowOff>137218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907444"/>
          <a:ext cx="889000" cy="3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47490</xdr:rowOff>
    </xdr:from>
    <xdr:to>
      <xdr:col>20</xdr:col>
      <xdr:colOff>38100</xdr:colOff>
      <xdr:row>96</xdr:row>
      <xdr:rowOff>149090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50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165617</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28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128139</xdr:rowOff>
    </xdr:from>
    <xdr:to>
      <xdr:col>15</xdr:col>
      <xdr:colOff>50800</xdr:colOff>
      <xdr:row>98</xdr:row>
      <xdr:rowOff>137218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930239"/>
          <a:ext cx="889000" cy="9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106274</xdr:rowOff>
    </xdr:from>
    <xdr:to>
      <xdr:col>15</xdr:col>
      <xdr:colOff>101600</xdr:colOff>
      <xdr:row>97</xdr:row>
      <xdr:rowOff>36424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6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52951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34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128139</xdr:rowOff>
    </xdr:from>
    <xdr:to>
      <xdr:col>10</xdr:col>
      <xdr:colOff>114300</xdr:colOff>
      <xdr:row>98</xdr:row>
      <xdr:rowOff>155195</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930239"/>
          <a:ext cx="889000" cy="27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109327</xdr:rowOff>
    </xdr:from>
    <xdr:to>
      <xdr:col>10</xdr:col>
      <xdr:colOff>165100</xdr:colOff>
      <xdr:row>97</xdr:row>
      <xdr:rowOff>39477</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56004</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34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148270</xdr:rowOff>
    </xdr:from>
    <xdr:to>
      <xdr:col>6</xdr:col>
      <xdr:colOff>38100</xdr:colOff>
      <xdr:row>97</xdr:row>
      <xdr:rowOff>78420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94947</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38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44176</xdr:rowOff>
    </xdr:from>
    <xdr:to>
      <xdr:col>24</xdr:col>
      <xdr:colOff>114300</xdr:colOff>
      <xdr:row>98</xdr:row>
      <xdr:rowOff>145776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84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22603</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824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54544</xdr:rowOff>
    </xdr:from>
    <xdr:to>
      <xdr:col>20</xdr:col>
      <xdr:colOff>38100</xdr:colOff>
      <xdr:row>98</xdr:row>
      <xdr:rowOff>156144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85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147271</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94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86418</xdr:rowOff>
    </xdr:from>
    <xdr:to>
      <xdr:col>15</xdr:col>
      <xdr:colOff>101600</xdr:colOff>
      <xdr:row>99</xdr:row>
      <xdr:rowOff>16568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888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7695</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981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77339</xdr:rowOff>
    </xdr:from>
    <xdr:to>
      <xdr:col>10</xdr:col>
      <xdr:colOff>165100</xdr:colOff>
      <xdr:row>99</xdr:row>
      <xdr:rowOff>7489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87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170066</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97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104395</xdr:rowOff>
    </xdr:from>
    <xdr:to>
      <xdr:col>6</xdr:col>
      <xdr:colOff>38100</xdr:colOff>
      <xdr:row>99</xdr:row>
      <xdr:rowOff>34545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90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25672</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999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42550</xdr:rowOff>
    </xdr:from>
    <xdr:to>
      <xdr:col>54</xdr:col>
      <xdr:colOff>189865</xdr:colOff>
      <xdr:row>35</xdr:row>
      <xdr:rowOff>109689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528950"/>
          <a:ext cx="1270" cy="581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113516</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114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109689</xdr:rowOff>
    </xdr:from>
    <xdr:to>
      <xdr:col>55</xdr:col>
      <xdr:colOff>88900</xdr:colOff>
      <xdr:row>35</xdr:row>
      <xdr:rowOff>109689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11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160677</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304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42550</xdr:rowOff>
    </xdr:from>
    <xdr:to>
      <xdr:col>55</xdr:col>
      <xdr:colOff>88900</xdr:colOff>
      <xdr:row>32</xdr:row>
      <xdr:rowOff>42550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528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81018</xdr:rowOff>
    </xdr:from>
    <xdr:to>
      <xdr:col>55</xdr:col>
      <xdr:colOff>0</xdr:colOff>
      <xdr:row>37</xdr:row>
      <xdr:rowOff>70347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5910318"/>
          <a:ext cx="838200" cy="503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47608</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58769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69181</xdr:rowOff>
    </xdr:from>
    <xdr:to>
      <xdr:col>55</xdr:col>
      <xdr:colOff>50800</xdr:colOff>
      <xdr:row>34</xdr:row>
      <xdr:rowOff>170781</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58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70347</xdr:rowOff>
    </xdr:from>
    <xdr:to>
      <xdr:col>50</xdr:col>
      <xdr:colOff>114300</xdr:colOff>
      <xdr:row>37</xdr:row>
      <xdr:rowOff>82449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413997"/>
          <a:ext cx="889000" cy="12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52210</xdr:rowOff>
    </xdr:from>
    <xdr:to>
      <xdr:col>50</xdr:col>
      <xdr:colOff>165100</xdr:colOff>
      <xdr:row>37</xdr:row>
      <xdr:rowOff>153810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39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144937</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48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58670</xdr:rowOff>
    </xdr:from>
    <xdr:to>
      <xdr:col>45</xdr:col>
      <xdr:colOff>177800</xdr:colOff>
      <xdr:row>37</xdr:row>
      <xdr:rowOff>82449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402320"/>
          <a:ext cx="889000" cy="23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54670</xdr:rowOff>
    </xdr:from>
    <xdr:to>
      <xdr:col>46</xdr:col>
      <xdr:colOff>38100</xdr:colOff>
      <xdr:row>37</xdr:row>
      <xdr:rowOff>156270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9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147397</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49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58670</xdr:rowOff>
    </xdr:from>
    <xdr:to>
      <xdr:col>41</xdr:col>
      <xdr:colOff>50800</xdr:colOff>
      <xdr:row>37</xdr:row>
      <xdr:rowOff>78732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6402320"/>
          <a:ext cx="889000" cy="20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62986</xdr:rowOff>
    </xdr:from>
    <xdr:to>
      <xdr:col>41</xdr:col>
      <xdr:colOff>101600</xdr:colOff>
      <xdr:row>37</xdr:row>
      <xdr:rowOff>164586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40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155713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49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51954</xdr:rowOff>
    </xdr:from>
    <xdr:to>
      <xdr:col>36</xdr:col>
      <xdr:colOff>165100</xdr:colOff>
      <xdr:row>37</xdr:row>
      <xdr:rowOff>153554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39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144680</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05111" y="6488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30218</xdr:rowOff>
    </xdr:from>
    <xdr:to>
      <xdr:col>55</xdr:col>
      <xdr:colOff>50800</xdr:colOff>
      <xdr:row>34</xdr:row>
      <xdr:rowOff>131818</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585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53095</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710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19547</xdr:rowOff>
    </xdr:from>
    <xdr:to>
      <xdr:col>50</xdr:col>
      <xdr:colOff>165100</xdr:colOff>
      <xdr:row>37</xdr:row>
      <xdr:rowOff>121147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36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137674</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13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31649</xdr:rowOff>
    </xdr:from>
    <xdr:to>
      <xdr:col>46</xdr:col>
      <xdr:colOff>38100</xdr:colOff>
      <xdr:row>37</xdr:row>
      <xdr:rowOff>133249</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7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149776</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150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7870</xdr:rowOff>
    </xdr:from>
    <xdr:to>
      <xdr:col>41</xdr:col>
      <xdr:colOff>101600</xdr:colOff>
      <xdr:row>37</xdr:row>
      <xdr:rowOff>109470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35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125997</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126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27932</xdr:rowOff>
    </xdr:from>
    <xdr:to>
      <xdr:col>36</xdr:col>
      <xdr:colOff>165100</xdr:colOff>
      <xdr:row>37</xdr:row>
      <xdr:rowOff>129532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37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146059</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614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40698</xdr:rowOff>
    </xdr:from>
    <xdr:to>
      <xdr:col>54</xdr:col>
      <xdr:colOff>189865</xdr:colOff>
      <xdr:row>58</xdr:row>
      <xdr:rowOff>48561</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613198"/>
          <a:ext cx="1270" cy="1379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52388</xdr:rowOff>
    </xdr:from>
    <xdr:ext cx="469744"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9996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48561</xdr:rowOff>
    </xdr:from>
    <xdr:to>
      <xdr:col>55</xdr:col>
      <xdr:colOff>88900</xdr:colOff>
      <xdr:row>58</xdr:row>
      <xdr:rowOff>48561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9992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158825</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388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40698</xdr:rowOff>
    </xdr:from>
    <xdr:to>
      <xdr:col>55</xdr:col>
      <xdr:colOff>88900</xdr:colOff>
      <xdr:row>50</xdr:row>
      <xdr:rowOff>40698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613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53106</xdr:rowOff>
    </xdr:from>
    <xdr:to>
      <xdr:col>55</xdr:col>
      <xdr:colOff>0</xdr:colOff>
      <xdr:row>55</xdr:row>
      <xdr:rowOff>68624</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8968506"/>
          <a:ext cx="838200" cy="52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105567</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5353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127140</xdr:rowOff>
    </xdr:from>
    <xdr:to>
      <xdr:col>55</xdr:col>
      <xdr:colOff>50800</xdr:colOff>
      <xdr:row>56</xdr:row>
      <xdr:rowOff>57290</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55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53106</xdr:rowOff>
    </xdr:from>
    <xdr:to>
      <xdr:col>50</xdr:col>
      <xdr:colOff>114300</xdr:colOff>
      <xdr:row>54</xdr:row>
      <xdr:rowOff>124329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8968506"/>
          <a:ext cx="889000" cy="41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134492</xdr:rowOff>
    </xdr:from>
    <xdr:to>
      <xdr:col>50</xdr:col>
      <xdr:colOff>165100</xdr:colOff>
      <xdr:row>56</xdr:row>
      <xdr:rowOff>64642</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56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55769</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65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42417</xdr:rowOff>
    </xdr:from>
    <xdr:to>
      <xdr:col>45</xdr:col>
      <xdr:colOff>177800</xdr:colOff>
      <xdr:row>54</xdr:row>
      <xdr:rowOff>124329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300717"/>
          <a:ext cx="889000" cy="8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169943</xdr:rowOff>
    </xdr:from>
    <xdr:to>
      <xdr:col>46</xdr:col>
      <xdr:colOff>38100</xdr:colOff>
      <xdr:row>56</xdr:row>
      <xdr:rowOff>100093</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599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91220</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69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42417</xdr:rowOff>
    </xdr:from>
    <xdr:to>
      <xdr:col>41</xdr:col>
      <xdr:colOff>50800</xdr:colOff>
      <xdr:row>56</xdr:row>
      <xdr:rowOff>26543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9300717"/>
          <a:ext cx="889000" cy="327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126016</xdr:rowOff>
    </xdr:from>
    <xdr:to>
      <xdr:col>41</xdr:col>
      <xdr:colOff>101600</xdr:colOff>
      <xdr:row>56</xdr:row>
      <xdr:rowOff>56166</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55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47293</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648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166734</xdr:rowOff>
    </xdr:from>
    <xdr:to>
      <xdr:col>36</xdr:col>
      <xdr:colOff>165100</xdr:colOff>
      <xdr:row>56</xdr:row>
      <xdr:rowOff>96884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59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88011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68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17824</xdr:rowOff>
    </xdr:from>
    <xdr:to>
      <xdr:col>55</xdr:col>
      <xdr:colOff>50800</xdr:colOff>
      <xdr:row>55</xdr:row>
      <xdr:rowOff>119424</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44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40701</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29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2306</xdr:rowOff>
    </xdr:from>
    <xdr:to>
      <xdr:col>50</xdr:col>
      <xdr:colOff>165100</xdr:colOff>
      <xdr:row>52</xdr:row>
      <xdr:rowOff>103906</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8917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50</xdr:row>
      <xdr:rowOff>120433</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39795" y="8692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73529</xdr:rowOff>
    </xdr:from>
    <xdr:to>
      <xdr:col>46</xdr:col>
      <xdr:colOff>38100</xdr:colOff>
      <xdr:row>55</xdr:row>
      <xdr:rowOff>3679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331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20206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10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163067</xdr:rowOff>
    </xdr:from>
    <xdr:to>
      <xdr:col>41</xdr:col>
      <xdr:colOff>101600</xdr:colOff>
      <xdr:row>54</xdr:row>
      <xdr:rowOff>93217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249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109744</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02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147193</xdr:rowOff>
    </xdr:from>
    <xdr:to>
      <xdr:col>36</xdr:col>
      <xdr:colOff>165100</xdr:colOff>
      <xdr:row>56</xdr:row>
      <xdr:rowOff>77343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57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93870</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35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118800</xdr:rowOff>
    </xdr:from>
    <xdr:to>
      <xdr:col>54</xdr:col>
      <xdr:colOff>189865</xdr:colOff>
      <xdr:row>79</xdr:row>
      <xdr:rowOff>98879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120300"/>
          <a:ext cx="1270" cy="1523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65477</xdr:rowOff>
    </xdr:from>
    <xdr:ext cx="534377"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95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118800</xdr:rowOff>
    </xdr:from>
    <xdr:to>
      <xdr:col>55</xdr:col>
      <xdr:colOff>88900</xdr:colOff>
      <xdr:row>70</xdr:row>
      <xdr:rowOff>118800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12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132793</xdr:rowOff>
    </xdr:from>
    <xdr:to>
      <xdr:col>55</xdr:col>
      <xdr:colOff>0</xdr:colOff>
      <xdr:row>79</xdr:row>
      <xdr:rowOff>92494</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3505893"/>
          <a:ext cx="838200" cy="131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21758</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223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170331</xdr:rowOff>
    </xdr:from>
    <xdr:to>
      <xdr:col>55</xdr:col>
      <xdr:colOff>50800</xdr:colOff>
      <xdr:row>78</xdr:row>
      <xdr:rowOff>100481</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21726</xdr:rowOff>
    </xdr:from>
    <xdr:to>
      <xdr:col>50</xdr:col>
      <xdr:colOff>114300</xdr:colOff>
      <xdr:row>79</xdr:row>
      <xdr:rowOff>92494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3566276"/>
          <a:ext cx="889000" cy="70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7469</xdr:rowOff>
    </xdr:from>
    <xdr:to>
      <xdr:col>50</xdr:col>
      <xdr:colOff>165100</xdr:colOff>
      <xdr:row>78</xdr:row>
      <xdr:rowOff>109069</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380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125596</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15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21726</xdr:rowOff>
    </xdr:from>
    <xdr:to>
      <xdr:col>45</xdr:col>
      <xdr:colOff>177800</xdr:colOff>
      <xdr:row>79</xdr:row>
      <xdr:rowOff>97997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3566276"/>
          <a:ext cx="889000" cy="76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137804</xdr:rowOff>
    </xdr:from>
    <xdr:to>
      <xdr:col>46</xdr:col>
      <xdr:colOff>38100</xdr:colOff>
      <xdr:row>78</xdr:row>
      <xdr:rowOff>67954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33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84481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11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65291</xdr:rowOff>
    </xdr:from>
    <xdr:to>
      <xdr:col>41</xdr:col>
      <xdr:colOff>50800</xdr:colOff>
      <xdr:row>79</xdr:row>
      <xdr:rowOff>97997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609841"/>
          <a:ext cx="889000" cy="32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138016</xdr:rowOff>
    </xdr:from>
    <xdr:to>
      <xdr:col>41</xdr:col>
      <xdr:colOff>101600</xdr:colOff>
      <xdr:row>78</xdr:row>
      <xdr:rowOff>68166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84693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11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143585</xdr:rowOff>
    </xdr:from>
    <xdr:to>
      <xdr:col>36</xdr:col>
      <xdr:colOff>165100</xdr:colOff>
      <xdr:row>78</xdr:row>
      <xdr:rowOff>73735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3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90262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12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81993</xdr:rowOff>
    </xdr:from>
    <xdr:to>
      <xdr:col>55</xdr:col>
      <xdr:colOff>50800</xdr:colOff>
      <xdr:row>79</xdr:row>
      <xdr:rowOff>12143</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45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60420</xdr:rowOff>
    </xdr:from>
    <xdr:ext cx="469744"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433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41694</xdr:rowOff>
    </xdr:from>
    <xdr:to>
      <xdr:col>50</xdr:col>
      <xdr:colOff>165100</xdr:colOff>
      <xdr:row>79</xdr:row>
      <xdr:rowOff>143294</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58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134421</xdr:rowOff>
    </xdr:from>
    <xdr:ext cx="378565"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50017" y="136789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142376</xdr:rowOff>
    </xdr:from>
    <xdr:to>
      <xdr:col>46</xdr:col>
      <xdr:colOff>38100</xdr:colOff>
      <xdr:row>79</xdr:row>
      <xdr:rowOff>72526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51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63653</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15428" y="13608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47197</xdr:rowOff>
    </xdr:from>
    <xdr:to>
      <xdr:col>41</xdr:col>
      <xdr:colOff>101600</xdr:colOff>
      <xdr:row>79</xdr:row>
      <xdr:rowOff>148797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59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79</xdr:row>
      <xdr:rowOff>139924</xdr:rowOff>
    </xdr:from>
    <xdr:ext cx="313932"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704333" y="13684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14491</xdr:rowOff>
    </xdr:from>
    <xdr:to>
      <xdr:col>36</xdr:col>
      <xdr:colOff>165100</xdr:colOff>
      <xdr:row>79</xdr:row>
      <xdr:rowOff>116091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55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107218</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37428" y="1365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46876</xdr:rowOff>
    </xdr:from>
    <xdr:to>
      <xdr:col>54</xdr:col>
      <xdr:colOff>189865</xdr:colOff>
      <xdr:row>99</xdr:row>
      <xdr:rowOff>11264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477376"/>
          <a:ext cx="1270" cy="1507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15091</xdr:rowOff>
    </xdr:from>
    <xdr:ext cx="469744"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88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11264</xdr:rowOff>
    </xdr:from>
    <xdr:to>
      <xdr:col>55</xdr:col>
      <xdr:colOff>88900</xdr:colOff>
      <xdr:row>99</xdr:row>
      <xdr:rowOff>11264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8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165003</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252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46876</xdr:rowOff>
    </xdr:from>
    <xdr:to>
      <xdr:col>55</xdr:col>
      <xdr:colOff>88900</xdr:colOff>
      <xdr:row>90</xdr:row>
      <xdr:rowOff>46876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477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127228</xdr:rowOff>
    </xdr:from>
    <xdr:to>
      <xdr:col>55</xdr:col>
      <xdr:colOff>0</xdr:colOff>
      <xdr:row>96</xdr:row>
      <xdr:rowOff>48718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639300" y="15557728"/>
          <a:ext cx="838200" cy="950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116197</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575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137770</xdr:rowOff>
    </xdr:from>
    <xdr:to>
      <xdr:col>55</xdr:col>
      <xdr:colOff>50800</xdr:colOff>
      <xdr:row>97</xdr:row>
      <xdr:rowOff>67920</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59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127228</xdr:rowOff>
    </xdr:from>
    <xdr:to>
      <xdr:col>50</xdr:col>
      <xdr:colOff>114300</xdr:colOff>
      <xdr:row>95</xdr:row>
      <xdr:rowOff>93090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5557728"/>
          <a:ext cx="889000" cy="823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135586</xdr:rowOff>
    </xdr:from>
    <xdr:to>
      <xdr:col>50</xdr:col>
      <xdr:colOff>165100</xdr:colOff>
      <xdr:row>97</xdr:row>
      <xdr:rowOff>65736</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59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56863</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68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47879</xdr:rowOff>
    </xdr:from>
    <xdr:to>
      <xdr:col>45</xdr:col>
      <xdr:colOff>177800</xdr:colOff>
      <xdr:row>95</xdr:row>
      <xdr:rowOff>93090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5992729"/>
          <a:ext cx="889000" cy="38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38227</xdr:rowOff>
    </xdr:from>
    <xdr:to>
      <xdr:col>46</xdr:col>
      <xdr:colOff>38100</xdr:colOff>
      <xdr:row>97</xdr:row>
      <xdr:rowOff>139827</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66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130954</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761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47879</xdr:rowOff>
    </xdr:from>
    <xdr:to>
      <xdr:col>41</xdr:col>
      <xdr:colOff>50800</xdr:colOff>
      <xdr:row>95</xdr:row>
      <xdr:rowOff>139612</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5992729"/>
          <a:ext cx="889000" cy="434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166421</xdr:rowOff>
    </xdr:from>
    <xdr:to>
      <xdr:col>41</xdr:col>
      <xdr:colOff>101600</xdr:colOff>
      <xdr:row>97</xdr:row>
      <xdr:rowOff>96571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87698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718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29400</xdr:rowOff>
    </xdr:from>
    <xdr:to>
      <xdr:col>36</xdr:col>
      <xdr:colOff>165100</xdr:colOff>
      <xdr:row>97</xdr:row>
      <xdr:rowOff>131000</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122127</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752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169368</xdr:rowOff>
    </xdr:from>
    <xdr:to>
      <xdr:col>55</xdr:col>
      <xdr:colOff>50800</xdr:colOff>
      <xdr:row>96</xdr:row>
      <xdr:rowOff>99518</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457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20795</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30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90</xdr:row>
      <xdr:rowOff>76428</xdr:rowOff>
    </xdr:from>
    <xdr:to>
      <xdr:col>50</xdr:col>
      <xdr:colOff>165100</xdr:colOff>
      <xdr:row>91</xdr:row>
      <xdr:rowOff>6578</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550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89</xdr:row>
      <xdr:rowOff>23105</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39795" y="1528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42290</xdr:rowOff>
    </xdr:from>
    <xdr:to>
      <xdr:col>46</xdr:col>
      <xdr:colOff>38100</xdr:colOff>
      <xdr:row>95</xdr:row>
      <xdr:rowOff>143890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33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160417</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10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168529</xdr:rowOff>
    </xdr:from>
    <xdr:to>
      <xdr:col>41</xdr:col>
      <xdr:colOff>101600</xdr:colOff>
      <xdr:row>93</xdr:row>
      <xdr:rowOff>98679</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594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115206</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5717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88812</xdr:rowOff>
    </xdr:from>
    <xdr:to>
      <xdr:col>36</xdr:col>
      <xdr:colOff>165100</xdr:colOff>
      <xdr:row>96</xdr:row>
      <xdr:rowOff>18962</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37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35489</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151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94593</xdr:rowOff>
    </xdr:from>
    <xdr:to>
      <xdr:col>85</xdr:col>
      <xdr:colOff>126364</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409543"/>
          <a:ext cx="1269" cy="1321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92775</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79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41270</xdr:rowOff>
    </xdr:from>
    <xdr:ext cx="599010"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18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94593</xdr:rowOff>
    </xdr:from>
    <xdr:to>
      <xdr:col>86</xdr:col>
      <xdr:colOff>25400</xdr:colOff>
      <xdr:row>31</xdr:row>
      <xdr:rowOff>94593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409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2250</xdr:rowOff>
    </xdr:from>
    <xdr:to>
      <xdr:col>85</xdr:col>
      <xdr:colOff>127000</xdr:colOff>
      <xdr:row>39</xdr:row>
      <xdr:rowOff>14031</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5481300" y="6688800"/>
          <a:ext cx="838200" cy="11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137225</xdr:rowOff>
    </xdr:from>
    <xdr:ext cx="469744"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652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158798</xdr:rowOff>
    </xdr:from>
    <xdr:to>
      <xdr:col>85</xdr:col>
      <xdr:colOff>177800</xdr:colOff>
      <xdr:row>39</xdr:row>
      <xdr:rowOff>88948</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67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2250</xdr:rowOff>
    </xdr:from>
    <xdr:to>
      <xdr:col>81</xdr:col>
      <xdr:colOff>50800</xdr:colOff>
      <xdr:row>39</xdr:row>
      <xdr:rowOff>22756</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4592300" y="6688800"/>
          <a:ext cx="889000" cy="20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157385</xdr:rowOff>
    </xdr:from>
    <xdr:to>
      <xdr:col>81</xdr:col>
      <xdr:colOff>101600</xdr:colOff>
      <xdr:row>39</xdr:row>
      <xdr:rowOff>87535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67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78662</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46428" y="6765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22756</xdr:rowOff>
    </xdr:from>
    <xdr:to>
      <xdr:col>76</xdr:col>
      <xdr:colOff>114300</xdr:colOff>
      <xdr:row>39</xdr:row>
      <xdr:rowOff>43067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3703300" y="6709306"/>
          <a:ext cx="889000" cy="20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159408</xdr:rowOff>
    </xdr:from>
    <xdr:to>
      <xdr:col>76</xdr:col>
      <xdr:colOff>165100</xdr:colOff>
      <xdr:row>39</xdr:row>
      <xdr:rowOff>89558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80685</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57428" y="676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42876</xdr:rowOff>
    </xdr:from>
    <xdr:to>
      <xdr:col>71</xdr:col>
      <xdr:colOff>177800</xdr:colOff>
      <xdr:row>39</xdr:row>
      <xdr:rowOff>43067</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814300" y="6729426"/>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162502</xdr:rowOff>
    </xdr:from>
    <xdr:to>
      <xdr:col>72</xdr:col>
      <xdr:colOff>38100</xdr:colOff>
      <xdr:row>39</xdr:row>
      <xdr:rowOff>92652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109179</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4017" y="645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158326</xdr:rowOff>
    </xdr:from>
    <xdr:to>
      <xdr:col>67</xdr:col>
      <xdr:colOff>101600</xdr:colOff>
      <xdr:row>39</xdr:row>
      <xdr:rowOff>88476</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105003</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134681</xdr:rowOff>
    </xdr:from>
    <xdr:to>
      <xdr:col>85</xdr:col>
      <xdr:colOff>177800</xdr:colOff>
      <xdr:row>39</xdr:row>
      <xdr:rowOff>64831</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64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94058</xdr:rowOff>
    </xdr:from>
    <xdr:ext cx="469744"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43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122900</xdr:rowOff>
    </xdr:from>
    <xdr:to>
      <xdr:col>81</xdr:col>
      <xdr:colOff>101600</xdr:colOff>
      <xdr:row>39</xdr:row>
      <xdr:rowOff>53050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63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69577</xdr:rowOff>
    </xdr:from>
    <xdr:ext cx="534377"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14111" y="6413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143406</xdr:rowOff>
    </xdr:from>
    <xdr:to>
      <xdr:col>76</xdr:col>
      <xdr:colOff>165100</xdr:colOff>
      <xdr:row>39</xdr:row>
      <xdr:rowOff>73556</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65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90083</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357428" y="6433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163717</xdr:rowOff>
    </xdr:from>
    <xdr:to>
      <xdr:col>72</xdr:col>
      <xdr:colOff>38100</xdr:colOff>
      <xdr:row>39</xdr:row>
      <xdr:rowOff>93867</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67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84994</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4017" y="6771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163526</xdr:rowOff>
    </xdr:from>
    <xdr:to>
      <xdr:col>67</xdr:col>
      <xdr:colOff>101600</xdr:colOff>
      <xdr:row>39</xdr:row>
      <xdr:rowOff>93676</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67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84803</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5017" y="6771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98046</xdr:rowOff>
    </xdr:from>
    <xdr:to>
      <xdr:col>85</xdr:col>
      <xdr:colOff>126364</xdr:colOff>
      <xdr:row>78</xdr:row>
      <xdr:rowOff>47264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99546"/>
          <a:ext cx="1269" cy="1320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51091</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42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47264</xdr:rowOff>
    </xdr:from>
    <xdr:to>
      <xdr:col>86</xdr:col>
      <xdr:colOff>25400</xdr:colOff>
      <xdr:row>78</xdr:row>
      <xdr:rowOff>47264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420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44723</xdr:rowOff>
    </xdr:from>
    <xdr:ext cx="534377"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7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98046</xdr:rowOff>
    </xdr:from>
    <xdr:to>
      <xdr:col>86</xdr:col>
      <xdr:colOff>25400</xdr:colOff>
      <xdr:row>70</xdr:row>
      <xdr:rowOff>98046</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152615</xdr:rowOff>
    </xdr:from>
    <xdr:to>
      <xdr:col>85</xdr:col>
      <xdr:colOff>127000</xdr:colOff>
      <xdr:row>76</xdr:row>
      <xdr:rowOff>156372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3182815"/>
          <a:ext cx="838200" cy="3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75577</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9343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52699</xdr:rowOff>
    </xdr:from>
    <xdr:to>
      <xdr:col>85</xdr:col>
      <xdr:colOff>177800</xdr:colOff>
      <xdr:row>76</xdr:row>
      <xdr:rowOff>154299</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156372</xdr:rowOff>
    </xdr:from>
    <xdr:to>
      <xdr:col>81</xdr:col>
      <xdr:colOff>50800</xdr:colOff>
      <xdr:row>77</xdr:row>
      <xdr:rowOff>12533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3186572"/>
          <a:ext cx="889000" cy="27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45303</xdr:rowOff>
    </xdr:from>
    <xdr:to>
      <xdr:col>81</xdr:col>
      <xdr:colOff>101600</xdr:colOff>
      <xdr:row>76</xdr:row>
      <xdr:rowOff>146903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163430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12533</xdr:rowOff>
    </xdr:from>
    <xdr:to>
      <xdr:col>76</xdr:col>
      <xdr:colOff>114300</xdr:colOff>
      <xdr:row>77</xdr:row>
      <xdr:rowOff>19081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3214183"/>
          <a:ext cx="889000" cy="6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37776</xdr:rowOff>
    </xdr:from>
    <xdr:to>
      <xdr:col>76</xdr:col>
      <xdr:colOff>165100</xdr:colOff>
      <xdr:row>76</xdr:row>
      <xdr:rowOff>139376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155902</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84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19081</xdr:rowOff>
    </xdr:from>
    <xdr:to>
      <xdr:col>71</xdr:col>
      <xdr:colOff>177800</xdr:colOff>
      <xdr:row>77</xdr:row>
      <xdr:rowOff>43949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3220731"/>
          <a:ext cx="889000" cy="24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41286</xdr:rowOff>
    </xdr:from>
    <xdr:to>
      <xdr:col>72</xdr:col>
      <xdr:colOff>38100</xdr:colOff>
      <xdr:row>76</xdr:row>
      <xdr:rowOff>142886</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159413</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84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44062</xdr:rowOff>
    </xdr:from>
    <xdr:to>
      <xdr:col>67</xdr:col>
      <xdr:colOff>101600</xdr:colOff>
      <xdr:row>76</xdr:row>
      <xdr:rowOff>145662</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07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162189</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284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101815</xdr:rowOff>
    </xdr:from>
    <xdr:to>
      <xdr:col>85</xdr:col>
      <xdr:colOff>177800</xdr:colOff>
      <xdr:row>77</xdr:row>
      <xdr:rowOff>31965</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13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80242</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311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105572</xdr:rowOff>
    </xdr:from>
    <xdr:to>
      <xdr:col>81</xdr:col>
      <xdr:colOff>101600</xdr:colOff>
      <xdr:row>77</xdr:row>
      <xdr:rowOff>35722</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313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26849</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322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133183</xdr:rowOff>
    </xdr:from>
    <xdr:to>
      <xdr:col>76</xdr:col>
      <xdr:colOff>165100</xdr:colOff>
      <xdr:row>77</xdr:row>
      <xdr:rowOff>63333</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3163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54460</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3256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139731</xdr:rowOff>
    </xdr:from>
    <xdr:to>
      <xdr:col>72</xdr:col>
      <xdr:colOff>38100</xdr:colOff>
      <xdr:row>77</xdr:row>
      <xdr:rowOff>69881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316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61008</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262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164599</xdr:rowOff>
    </xdr:from>
    <xdr:to>
      <xdr:col>67</xdr:col>
      <xdr:colOff>101600</xdr:colOff>
      <xdr:row>77</xdr:row>
      <xdr:rowOff>94749</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194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85876</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28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25574</xdr:rowOff>
    </xdr:from>
    <xdr:to>
      <xdr:col>85</xdr:col>
      <xdr:colOff>126364</xdr:colOff>
      <xdr:row>98</xdr:row>
      <xdr:rowOff>138923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456074"/>
          <a:ext cx="1269" cy="1484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142750</xdr:rowOff>
    </xdr:from>
    <xdr:ext cx="313932"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9448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138923</xdr:rowOff>
    </xdr:from>
    <xdr:to>
      <xdr:col>86</xdr:col>
      <xdr:colOff>25400</xdr:colOff>
      <xdr:row>98</xdr:row>
      <xdr:rowOff>138923</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941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143701</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231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25574</xdr:rowOff>
    </xdr:from>
    <xdr:to>
      <xdr:col>86</xdr:col>
      <xdr:colOff>25400</xdr:colOff>
      <xdr:row>90</xdr:row>
      <xdr:rowOff>25574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456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127090</xdr:rowOff>
    </xdr:from>
    <xdr:to>
      <xdr:col>85</xdr:col>
      <xdr:colOff>127000</xdr:colOff>
      <xdr:row>98</xdr:row>
      <xdr:rowOff>127594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5481300" y="16929190"/>
          <a:ext cx="838200" cy="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129956</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589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107079</xdr:rowOff>
    </xdr:from>
    <xdr:to>
      <xdr:col>85</xdr:col>
      <xdr:colOff>177800</xdr:colOff>
      <xdr:row>98</xdr:row>
      <xdr:rowOff>37229</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3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92015</xdr:rowOff>
    </xdr:from>
    <xdr:to>
      <xdr:col>81</xdr:col>
      <xdr:colOff>50800</xdr:colOff>
      <xdr:row>98</xdr:row>
      <xdr:rowOff>127594</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592300" y="16894115"/>
          <a:ext cx="889000" cy="35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146901</xdr:rowOff>
    </xdr:from>
    <xdr:to>
      <xdr:col>81</xdr:col>
      <xdr:colOff>101600</xdr:colOff>
      <xdr:row>98</xdr:row>
      <xdr:rowOff>77051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77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93578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55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92015</xdr:rowOff>
    </xdr:from>
    <xdr:to>
      <xdr:col>76</xdr:col>
      <xdr:colOff>114300</xdr:colOff>
      <xdr:row>98</xdr:row>
      <xdr:rowOff>111838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894115"/>
          <a:ext cx="889000" cy="19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73648</xdr:rowOff>
    </xdr:from>
    <xdr:to>
      <xdr:col>76</xdr:col>
      <xdr:colOff>165100</xdr:colOff>
      <xdr:row>98</xdr:row>
      <xdr:rowOff>3798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70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20325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47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90715</xdr:rowOff>
    </xdr:from>
    <xdr:to>
      <xdr:col>71</xdr:col>
      <xdr:colOff>177800</xdr:colOff>
      <xdr:row>98</xdr:row>
      <xdr:rowOff>111838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814300" y="16892815"/>
          <a:ext cx="889000" cy="21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112757</xdr:rowOff>
    </xdr:from>
    <xdr:to>
      <xdr:col>72</xdr:col>
      <xdr:colOff>38100</xdr:colOff>
      <xdr:row>98</xdr:row>
      <xdr:rowOff>42907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743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59434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518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131950</xdr:rowOff>
    </xdr:from>
    <xdr:to>
      <xdr:col>67</xdr:col>
      <xdr:colOff>101600</xdr:colOff>
      <xdr:row>98</xdr:row>
      <xdr:rowOff>62100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76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78627</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53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76290</xdr:rowOff>
    </xdr:from>
    <xdr:to>
      <xdr:col>85</xdr:col>
      <xdr:colOff>177800</xdr:colOff>
      <xdr:row>99</xdr:row>
      <xdr:rowOff>6440</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87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162667</xdr:rowOff>
    </xdr:from>
    <xdr:ext cx="469744"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79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76794</xdr:rowOff>
    </xdr:from>
    <xdr:to>
      <xdr:col>81</xdr:col>
      <xdr:colOff>101600</xdr:colOff>
      <xdr:row>99</xdr:row>
      <xdr:rowOff>6944</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87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169521</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46428" y="16971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41215</xdr:rowOff>
    </xdr:from>
    <xdr:to>
      <xdr:col>76</xdr:col>
      <xdr:colOff>165100</xdr:colOff>
      <xdr:row>98</xdr:row>
      <xdr:rowOff>142815</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84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133942</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57428" y="1693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61038</xdr:rowOff>
    </xdr:from>
    <xdr:to>
      <xdr:col>72</xdr:col>
      <xdr:colOff>38100</xdr:colOff>
      <xdr:row>98</xdr:row>
      <xdr:rowOff>162638</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86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153765</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68428" y="16955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39915</xdr:rowOff>
    </xdr:from>
    <xdr:to>
      <xdr:col>67</xdr:col>
      <xdr:colOff>101600</xdr:colOff>
      <xdr:row>98</xdr:row>
      <xdr:rowOff>141515</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84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132642</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79428" y="16934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45882</xdr:rowOff>
    </xdr:from>
    <xdr:to>
      <xdr:col>116</xdr:col>
      <xdr:colOff>62864</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2159595" y="5189382"/>
          <a:ext cx="1269" cy="1465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1" name="投資及び出資金最小値テキスト">
          <a:extLst>
            <a:ext uri="{FF2B5EF4-FFF2-40B4-BE49-F238E27FC236}">
              <a16:creationId xmlns:a16="http://schemas.microsoft.com/office/drawing/2014/main" id="{00000000-0008-0000-0600-0000DB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164009</xdr:rowOff>
    </xdr:from>
    <xdr:ext cx="534377" cy="259045"/>
    <xdr:sp macro="" textlink="">
      <xdr:nvSpPr>
        <xdr:cNvPr id="733" name="投資及び出資金最大値テキスト">
          <a:extLst>
            <a:ext uri="{FF2B5EF4-FFF2-40B4-BE49-F238E27FC236}">
              <a16:creationId xmlns:a16="http://schemas.microsoft.com/office/drawing/2014/main" id="{00000000-0008-0000-0600-0000DD020000}"/>
            </a:ext>
          </a:extLst>
        </xdr:cNvPr>
        <xdr:cNvSpPr txBox="1"/>
      </xdr:nvSpPr>
      <xdr:spPr>
        <a:xfrm>
          <a:off x="22212300" y="496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45882</xdr:rowOff>
    </xdr:from>
    <xdr:to>
      <xdr:col>116</xdr:col>
      <xdr:colOff>152400</xdr:colOff>
      <xdr:row>30</xdr:row>
      <xdr:rowOff>45882</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5189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51369</xdr:rowOff>
    </xdr:from>
    <xdr:to>
      <xdr:col>116</xdr:col>
      <xdr:colOff>63500</xdr:colOff>
      <xdr:row>38</xdr:row>
      <xdr:rowOff>83007</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1323300" y="6566469"/>
          <a:ext cx="838200" cy="3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116715</xdr:rowOff>
    </xdr:from>
    <xdr:ext cx="469744" cy="259045"/>
    <xdr:sp macro="" textlink="">
      <xdr:nvSpPr>
        <xdr:cNvPr id="736" name="投資及び出資金平均値テキスト">
          <a:extLst>
            <a:ext uri="{FF2B5EF4-FFF2-40B4-BE49-F238E27FC236}">
              <a16:creationId xmlns:a16="http://schemas.microsoft.com/office/drawing/2014/main" id="{00000000-0008-0000-0600-0000E0020000}"/>
            </a:ext>
          </a:extLst>
        </xdr:cNvPr>
        <xdr:cNvSpPr txBox="1"/>
      </xdr:nvSpPr>
      <xdr:spPr>
        <a:xfrm>
          <a:off x="22212300" y="6288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93838</xdr:rowOff>
    </xdr:from>
    <xdr:to>
      <xdr:col>116</xdr:col>
      <xdr:colOff>114300</xdr:colOff>
      <xdr:row>38</xdr:row>
      <xdr:rowOff>23988</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21107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53563</xdr:rowOff>
    </xdr:from>
    <xdr:to>
      <xdr:col>111</xdr:col>
      <xdr:colOff>177800</xdr:colOff>
      <xdr:row>38</xdr:row>
      <xdr:rowOff>83007</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0434300" y="6568663"/>
          <a:ext cx="889000" cy="29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121819</xdr:rowOff>
    </xdr:from>
    <xdr:to>
      <xdr:col>112</xdr:col>
      <xdr:colOff>38100</xdr:colOff>
      <xdr:row>38</xdr:row>
      <xdr:rowOff>51969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1272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68496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088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144912</xdr:rowOff>
    </xdr:from>
    <xdr:to>
      <xdr:col>107</xdr:col>
      <xdr:colOff>50800</xdr:colOff>
      <xdr:row>38</xdr:row>
      <xdr:rowOff>53563</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9545300" y="5974212"/>
          <a:ext cx="889000" cy="594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155834</xdr:rowOff>
    </xdr:from>
    <xdr:to>
      <xdr:col>107</xdr:col>
      <xdr:colOff>101600</xdr:colOff>
      <xdr:row>38</xdr:row>
      <xdr:rowOff>85984</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03835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102511</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199428" y="627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132750</xdr:rowOff>
    </xdr:from>
    <xdr:to>
      <xdr:col>102</xdr:col>
      <xdr:colOff>114300</xdr:colOff>
      <xdr:row>34</xdr:row>
      <xdr:rowOff>144912</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656300" y="5962050"/>
          <a:ext cx="889000" cy="12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161869</xdr:rowOff>
    </xdr:from>
    <xdr:to>
      <xdr:col>102</xdr:col>
      <xdr:colOff>165100</xdr:colOff>
      <xdr:row>38</xdr:row>
      <xdr:rowOff>92019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9494500" y="650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83146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10428" y="6598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9256</xdr:rowOff>
    </xdr:from>
    <xdr:to>
      <xdr:col>98</xdr:col>
      <xdr:colOff>38100</xdr:colOff>
      <xdr:row>38</xdr:row>
      <xdr:rowOff>110856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8605500" y="652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101983</xdr:rowOff>
    </xdr:from>
    <xdr:ext cx="378565"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7017" y="6617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569</xdr:rowOff>
    </xdr:from>
    <xdr:to>
      <xdr:col>116</xdr:col>
      <xdr:colOff>114300</xdr:colOff>
      <xdr:row>38</xdr:row>
      <xdr:rowOff>102169</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2110700" y="651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86946</xdr:rowOff>
    </xdr:from>
    <xdr:ext cx="378565" cy="259045"/>
    <xdr:sp macro="" textlink="">
      <xdr:nvSpPr>
        <xdr:cNvPr id="755" name="投資及び出資金該当値テキスト">
          <a:extLst>
            <a:ext uri="{FF2B5EF4-FFF2-40B4-BE49-F238E27FC236}">
              <a16:creationId xmlns:a16="http://schemas.microsoft.com/office/drawing/2014/main" id="{00000000-0008-0000-0600-0000F3020000}"/>
            </a:ext>
          </a:extLst>
        </xdr:cNvPr>
        <xdr:cNvSpPr txBox="1"/>
      </xdr:nvSpPr>
      <xdr:spPr>
        <a:xfrm>
          <a:off x="22212300" y="6430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32207</xdr:rowOff>
    </xdr:from>
    <xdr:to>
      <xdr:col>112</xdr:col>
      <xdr:colOff>38100</xdr:colOff>
      <xdr:row>38</xdr:row>
      <xdr:rowOff>133807</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1272500" y="654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124934</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4017" y="66400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2763</xdr:rowOff>
    </xdr:from>
    <xdr:to>
      <xdr:col>107</xdr:col>
      <xdr:colOff>101600</xdr:colOff>
      <xdr:row>38</xdr:row>
      <xdr:rowOff>104363</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0383500" y="651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95490</xdr:rowOff>
    </xdr:from>
    <xdr:ext cx="378565"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5017" y="6610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94112</xdr:rowOff>
    </xdr:from>
    <xdr:to>
      <xdr:col>102</xdr:col>
      <xdr:colOff>165100</xdr:colOff>
      <xdr:row>35</xdr:row>
      <xdr:rowOff>24262</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9494500" y="592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40789</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10428" y="5698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81950</xdr:rowOff>
    </xdr:from>
    <xdr:to>
      <xdr:col>98</xdr:col>
      <xdr:colOff>38100</xdr:colOff>
      <xdr:row>35</xdr:row>
      <xdr:rowOff>12100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8605500" y="591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28627</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21428" y="568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64491</xdr:rowOff>
    </xdr:from>
    <xdr:to>
      <xdr:col>116</xdr:col>
      <xdr:colOff>62864</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636991"/>
          <a:ext cx="1269" cy="15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11168</xdr:rowOff>
    </xdr:from>
    <xdr:ext cx="534377"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412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64491</xdr:rowOff>
    </xdr:from>
    <xdr:to>
      <xdr:col>116</xdr:col>
      <xdr:colOff>152400</xdr:colOff>
      <xdr:row>50</xdr:row>
      <xdr:rowOff>64491</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636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170485</xdr:rowOff>
    </xdr:from>
    <xdr:to>
      <xdr:col>116</xdr:col>
      <xdr:colOff>63500</xdr:colOff>
      <xdr:row>59</xdr:row>
      <xdr:rowOff>16866</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1323300" y="10114585"/>
          <a:ext cx="8382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77716</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850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54839</xdr:rowOff>
    </xdr:from>
    <xdr:to>
      <xdr:col>116</xdr:col>
      <xdr:colOff>114300</xdr:colOff>
      <xdr:row>58</xdr:row>
      <xdr:rowOff>156439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140538</xdr:rowOff>
    </xdr:from>
    <xdr:to>
      <xdr:col>111</xdr:col>
      <xdr:colOff>177800</xdr:colOff>
      <xdr:row>58</xdr:row>
      <xdr:rowOff>170485</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0434300" y="10084638"/>
          <a:ext cx="889000" cy="29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62611</xdr:rowOff>
    </xdr:from>
    <xdr:to>
      <xdr:col>112</xdr:col>
      <xdr:colOff>38100</xdr:colOff>
      <xdr:row>58</xdr:row>
      <xdr:rowOff>164211</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9288</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978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126746</xdr:rowOff>
    </xdr:from>
    <xdr:to>
      <xdr:col>107</xdr:col>
      <xdr:colOff>50800</xdr:colOff>
      <xdr:row>58</xdr:row>
      <xdr:rowOff>140538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9545300" y="10070846"/>
          <a:ext cx="889000" cy="1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59944</xdr:rowOff>
    </xdr:from>
    <xdr:to>
      <xdr:col>107</xdr:col>
      <xdr:colOff>101600</xdr:colOff>
      <xdr:row>58</xdr:row>
      <xdr:rowOff>161544</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6621</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977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126746</xdr:rowOff>
    </xdr:from>
    <xdr:to>
      <xdr:col>102</xdr:col>
      <xdr:colOff>114300</xdr:colOff>
      <xdr:row>58</xdr:row>
      <xdr:rowOff>127660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8656300" y="10070846"/>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60934</xdr:rowOff>
    </xdr:from>
    <xdr:to>
      <xdr:col>102</xdr:col>
      <xdr:colOff>165100</xdr:colOff>
      <xdr:row>58</xdr:row>
      <xdr:rowOff>162534</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1000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7611</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978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48590</xdr:rowOff>
    </xdr:from>
    <xdr:to>
      <xdr:col>98</xdr:col>
      <xdr:colOff>38100</xdr:colOff>
      <xdr:row>58</xdr:row>
      <xdr:rowOff>150190</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999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166717</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9767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137516</xdr:rowOff>
    </xdr:from>
    <xdr:to>
      <xdr:col>116</xdr:col>
      <xdr:colOff>114300</xdr:colOff>
      <xdr:row>59</xdr:row>
      <xdr:rowOff>67666</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1008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52443</xdr:rowOff>
    </xdr:from>
    <xdr:ext cx="378565"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99965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119685</xdr:rowOff>
    </xdr:from>
    <xdr:to>
      <xdr:col>112</xdr:col>
      <xdr:colOff>38100</xdr:colOff>
      <xdr:row>59</xdr:row>
      <xdr:rowOff>49835</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1006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40962</xdr:rowOff>
    </xdr:from>
    <xdr:ext cx="378565"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4017" y="10156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89738</xdr:rowOff>
    </xdr:from>
    <xdr:to>
      <xdr:col>107</xdr:col>
      <xdr:colOff>101600</xdr:colOff>
      <xdr:row>59</xdr:row>
      <xdr:rowOff>19888</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1003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11015</xdr:rowOff>
    </xdr:from>
    <xdr:ext cx="378565"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5017" y="10126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75946</xdr:rowOff>
    </xdr:from>
    <xdr:to>
      <xdr:col>102</xdr:col>
      <xdr:colOff>165100</xdr:colOff>
      <xdr:row>59</xdr:row>
      <xdr:rowOff>6096</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1002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168673</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10428" y="10112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76860</xdr:rowOff>
    </xdr:from>
    <xdr:to>
      <xdr:col>98</xdr:col>
      <xdr:colOff>38100</xdr:colOff>
      <xdr:row>59</xdr:row>
      <xdr:rowOff>7010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1002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169587</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21428" y="1011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21468</xdr:rowOff>
    </xdr:from>
    <xdr:to>
      <xdr:col>116</xdr:col>
      <xdr:colOff>62864</xdr:colOff>
      <xdr:row>78</xdr:row>
      <xdr:rowOff>86071</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94418"/>
          <a:ext cx="1269" cy="1264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89898</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6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86071</xdr:rowOff>
    </xdr:from>
    <xdr:to>
      <xdr:col>116</xdr:col>
      <xdr:colOff>152400</xdr:colOff>
      <xdr:row>78</xdr:row>
      <xdr:rowOff>86071</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5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139595</xdr:rowOff>
    </xdr:from>
    <xdr:ext cx="534377"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6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21468</xdr:rowOff>
    </xdr:from>
    <xdr:to>
      <xdr:col>116</xdr:col>
      <xdr:colOff>152400</xdr:colOff>
      <xdr:row>71</xdr:row>
      <xdr:rowOff>21468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94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35344</xdr:rowOff>
    </xdr:from>
    <xdr:to>
      <xdr:col>116</xdr:col>
      <xdr:colOff>63500</xdr:colOff>
      <xdr:row>75</xdr:row>
      <xdr:rowOff>95306</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2894094"/>
          <a:ext cx="838200" cy="59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14521</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0447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36094</xdr:rowOff>
    </xdr:from>
    <xdr:to>
      <xdr:col>116</xdr:col>
      <xdr:colOff>114300</xdr:colOff>
      <xdr:row>76</xdr:row>
      <xdr:rowOff>137694</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06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95306</xdr:rowOff>
    </xdr:from>
    <xdr:to>
      <xdr:col>111</xdr:col>
      <xdr:colOff>177800</xdr:colOff>
      <xdr:row>75</xdr:row>
      <xdr:rowOff>125230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2954056"/>
          <a:ext cx="889000" cy="29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169687</xdr:rowOff>
    </xdr:from>
    <xdr:to>
      <xdr:col>112</xdr:col>
      <xdr:colOff>38100</xdr:colOff>
      <xdr:row>76</xdr:row>
      <xdr:rowOff>99837</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2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90964</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312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102667</xdr:rowOff>
    </xdr:from>
    <xdr:to>
      <xdr:col>107</xdr:col>
      <xdr:colOff>50800</xdr:colOff>
      <xdr:row>75</xdr:row>
      <xdr:rowOff>125230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9545300" y="12961417"/>
          <a:ext cx="889000" cy="22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138437</xdr:rowOff>
    </xdr:from>
    <xdr:to>
      <xdr:col>107</xdr:col>
      <xdr:colOff>101600</xdr:colOff>
      <xdr:row>76</xdr:row>
      <xdr:rowOff>68588</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29971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59715</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308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102667</xdr:rowOff>
    </xdr:from>
    <xdr:to>
      <xdr:col>102</xdr:col>
      <xdr:colOff>114300</xdr:colOff>
      <xdr:row>75</xdr:row>
      <xdr:rowOff>147724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2961417"/>
          <a:ext cx="889000" cy="4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98616</xdr:rowOff>
    </xdr:from>
    <xdr:to>
      <xdr:col>102</xdr:col>
      <xdr:colOff>165100</xdr:colOff>
      <xdr:row>76</xdr:row>
      <xdr:rowOff>28766</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19893</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305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99164</xdr:rowOff>
    </xdr:from>
    <xdr:to>
      <xdr:col>98</xdr:col>
      <xdr:colOff>38100</xdr:colOff>
      <xdr:row>76</xdr:row>
      <xdr:rowOff>29314</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20441</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305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155994</xdr:rowOff>
    </xdr:from>
    <xdr:to>
      <xdr:col>116</xdr:col>
      <xdr:colOff>114300</xdr:colOff>
      <xdr:row>75</xdr:row>
      <xdr:rowOff>86144</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284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7421</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694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44506</xdr:rowOff>
    </xdr:from>
    <xdr:to>
      <xdr:col>112</xdr:col>
      <xdr:colOff>38100</xdr:colOff>
      <xdr:row>75</xdr:row>
      <xdr:rowOff>146106</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903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162633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267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74430</xdr:rowOff>
    </xdr:from>
    <xdr:to>
      <xdr:col>107</xdr:col>
      <xdr:colOff>101600</xdr:colOff>
      <xdr:row>76</xdr:row>
      <xdr:rowOff>4580</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93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21107</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2708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51867</xdr:rowOff>
    </xdr:from>
    <xdr:to>
      <xdr:col>102</xdr:col>
      <xdr:colOff>165100</xdr:colOff>
      <xdr:row>75</xdr:row>
      <xdr:rowOff>153467</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910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169994</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2685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96924</xdr:rowOff>
    </xdr:from>
    <xdr:to>
      <xdr:col>98</xdr:col>
      <xdr:colOff>38100</xdr:colOff>
      <xdr:row>76</xdr:row>
      <xdr:rowOff>27074</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95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43601</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273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人件費は、住民一人当たり</a:t>
          </a:r>
          <a:r>
            <a:rPr kumimoji="1" lang="en-US" altLang="ja-JP" sz="1300">
              <a:latin typeface="ＭＳ Ｐゴシック" panose="020B0600070205080204" pitchFamily="50" charset="-128"/>
              <a:ea typeface="ＭＳ Ｐゴシック" panose="020B0600070205080204" pitchFamily="50" charset="-128"/>
            </a:rPr>
            <a:t>89,068</a:t>
          </a:r>
          <a:r>
            <a:rPr kumimoji="1" lang="ja-JP" altLang="en-US" sz="1300">
              <a:latin typeface="ＭＳ Ｐゴシック" panose="020B0600070205080204" pitchFamily="50" charset="-128"/>
              <a:ea typeface="ＭＳ Ｐゴシック" panose="020B0600070205080204" pitchFamily="50" charset="-128"/>
            </a:rPr>
            <a:t>円となっている。類似団体や県平均と比較しても、一人当たりコストが高い状態となっている。これは平成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年度に本町の定員適正化計画に基づき人員を調整し、職員数が増加したことが主な要因である。今後は、より計画的な採用を行い、定員管理の適正化及び効率的な執行体制の確立に努めていく。</a:t>
          </a:r>
        </a:p>
        <a:p>
          <a:r>
            <a:rPr kumimoji="1" lang="ja-JP" altLang="en-US" sz="1300">
              <a:latin typeface="ＭＳ Ｐゴシック" panose="020B0600070205080204" pitchFamily="50" charset="-128"/>
              <a:ea typeface="ＭＳ Ｐゴシック" panose="020B0600070205080204" pitchFamily="50" charset="-128"/>
            </a:rPr>
            <a:t>　普通建設事業のうち、更新整備は住民一人当たり</a:t>
          </a:r>
          <a:r>
            <a:rPr kumimoji="1" lang="en-US" altLang="ja-JP" sz="1300">
              <a:latin typeface="ＭＳ Ｐゴシック" panose="020B0600070205080204" pitchFamily="50" charset="-128"/>
              <a:ea typeface="ＭＳ Ｐゴシック" panose="020B0600070205080204" pitchFamily="50" charset="-128"/>
            </a:rPr>
            <a:t>40,164</a:t>
          </a:r>
          <a:r>
            <a:rPr kumimoji="1" lang="ja-JP" altLang="en-US" sz="1300">
              <a:latin typeface="ＭＳ Ｐゴシック" panose="020B0600070205080204" pitchFamily="50" charset="-128"/>
              <a:ea typeface="ＭＳ Ｐゴシック" panose="020B0600070205080204" pitchFamily="50" charset="-128"/>
            </a:rPr>
            <a:t>円となっており、類似団体及び県平均より高い状態である。しかし、前年度と比較すれば、大幅に減少している。前年度まで実施していた大型事業の工事が完了したためである。主なものとして、平成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年度から実施していた中央公民館耐震・大規模修繕事業が令和元年度に完了したことが挙げられる。しかし、今後も大規模な工事を予定しているため、増加することが見込まれる。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愛媛県砥部町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20,714
20,634
101.59
11,954,881
10,864,531
1,075,702
5,467,958
9,956,407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48.6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109220</xdr:rowOff>
    </xdr:from>
    <xdr:to>
      <xdr:col>24</xdr:col>
      <xdr:colOff>62865</xdr:colOff>
      <xdr:row>38</xdr:row>
      <xdr:rowOff>20828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52720"/>
          <a:ext cx="1270" cy="1283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24655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20828</xdr:rowOff>
    </xdr:from>
    <xdr:to>
      <xdr:col>24</xdr:col>
      <xdr:colOff>152400</xdr:colOff>
      <xdr:row>38</xdr:row>
      <xdr:rowOff>20828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3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55897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27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109220</xdr:rowOff>
    </xdr:from>
    <xdr:to>
      <xdr:col>24</xdr:col>
      <xdr:colOff>152400</xdr:colOff>
      <xdr:row>30</xdr:row>
      <xdr:rowOff>109220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5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62738</xdr:rowOff>
    </xdr:from>
    <xdr:to>
      <xdr:col>24</xdr:col>
      <xdr:colOff>63500</xdr:colOff>
      <xdr:row>32</xdr:row>
      <xdr:rowOff>107315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549138"/>
          <a:ext cx="8382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9415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101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30988</xdr:rowOff>
    </xdr:from>
    <xdr:to>
      <xdr:col>24</xdr:col>
      <xdr:colOff>114300</xdr:colOff>
      <xdr:row>35</xdr:row>
      <xdr:rowOff>132588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62738</xdr:rowOff>
    </xdr:from>
    <xdr:to>
      <xdr:col>19</xdr:col>
      <xdr:colOff>177800</xdr:colOff>
      <xdr:row>32</xdr:row>
      <xdr:rowOff>92837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549138"/>
          <a:ext cx="8890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161290</xdr:rowOff>
    </xdr:from>
    <xdr:to>
      <xdr:col>20</xdr:col>
      <xdr:colOff>38100</xdr:colOff>
      <xdr:row>35</xdr:row>
      <xdr:rowOff>91440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82567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92837</xdr:rowOff>
    </xdr:from>
    <xdr:to>
      <xdr:col>15</xdr:col>
      <xdr:colOff>50800</xdr:colOff>
      <xdr:row>32</xdr:row>
      <xdr:rowOff>125222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579237"/>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165100</xdr:rowOff>
    </xdr:from>
    <xdr:to>
      <xdr:col>15</xdr:col>
      <xdr:colOff>101600</xdr:colOff>
      <xdr:row>35</xdr:row>
      <xdr:rowOff>95250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86377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89408</xdr:rowOff>
    </xdr:from>
    <xdr:to>
      <xdr:col>10</xdr:col>
      <xdr:colOff>114300</xdr:colOff>
      <xdr:row>32</xdr:row>
      <xdr:rowOff>125222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575808"/>
          <a:ext cx="8890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155956</xdr:rowOff>
    </xdr:from>
    <xdr:to>
      <xdr:col>10</xdr:col>
      <xdr:colOff>165100</xdr:colOff>
      <xdr:row>35</xdr:row>
      <xdr:rowOff>86106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77233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7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148336</xdr:rowOff>
    </xdr:from>
    <xdr:to>
      <xdr:col>6</xdr:col>
      <xdr:colOff>38100</xdr:colOff>
      <xdr:row>35</xdr:row>
      <xdr:rowOff>78486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69613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7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56515</xdr:rowOff>
    </xdr:from>
    <xdr:to>
      <xdr:col>24</xdr:col>
      <xdr:colOff>114300</xdr:colOff>
      <xdr:row>32</xdr:row>
      <xdr:rowOff>158115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54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79392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39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11938</xdr:rowOff>
    </xdr:from>
    <xdr:to>
      <xdr:col>20</xdr:col>
      <xdr:colOff>38100</xdr:colOff>
      <xdr:row>32</xdr:row>
      <xdr:rowOff>113538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49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130065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27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42037</xdr:rowOff>
    </xdr:from>
    <xdr:to>
      <xdr:col>15</xdr:col>
      <xdr:colOff>101600</xdr:colOff>
      <xdr:row>32</xdr:row>
      <xdr:rowOff>143637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52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160164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30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74422</xdr:rowOff>
    </xdr:from>
    <xdr:to>
      <xdr:col>10</xdr:col>
      <xdr:colOff>165100</xdr:colOff>
      <xdr:row>33</xdr:row>
      <xdr:rowOff>4572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56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21099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33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38608</xdr:rowOff>
    </xdr:from>
    <xdr:to>
      <xdr:col>6</xdr:col>
      <xdr:colOff>38100</xdr:colOff>
      <xdr:row>32</xdr:row>
      <xdr:rowOff>140208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52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156735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300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117080</xdr:rowOff>
    </xdr:from>
    <xdr:to>
      <xdr:col>24</xdr:col>
      <xdr:colOff>62865</xdr:colOff>
      <xdr:row>56</xdr:row>
      <xdr:rowOff>61957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61030"/>
          <a:ext cx="1270" cy="802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65784</xdr:rowOff>
    </xdr:from>
    <xdr:ext cx="599010"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666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61957</xdr:rowOff>
    </xdr:from>
    <xdr:to>
      <xdr:col>24</xdr:col>
      <xdr:colOff>152400</xdr:colOff>
      <xdr:row>56</xdr:row>
      <xdr:rowOff>61957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66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63757</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636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340,937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117080</xdr:rowOff>
    </xdr:from>
    <xdr:to>
      <xdr:col>24</xdr:col>
      <xdr:colOff>152400</xdr:colOff>
      <xdr:row>51</xdr:row>
      <xdr:rowOff>117080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61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142752</xdr:rowOff>
    </xdr:from>
    <xdr:to>
      <xdr:col>24</xdr:col>
      <xdr:colOff>63500</xdr:colOff>
      <xdr:row>58</xdr:row>
      <xdr:rowOff>34056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572502"/>
          <a:ext cx="838200" cy="40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90513</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348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67636</xdr:rowOff>
    </xdr:from>
    <xdr:to>
      <xdr:col>24</xdr:col>
      <xdr:colOff>114300</xdr:colOff>
      <xdr:row>55</xdr:row>
      <xdr:rowOff>169236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34056</xdr:rowOff>
    </xdr:from>
    <xdr:to>
      <xdr:col>19</xdr:col>
      <xdr:colOff>177800</xdr:colOff>
      <xdr:row>58</xdr:row>
      <xdr:rowOff>35337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78156"/>
          <a:ext cx="889000" cy="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130509</xdr:rowOff>
    </xdr:from>
    <xdr:to>
      <xdr:col>20</xdr:col>
      <xdr:colOff>38100</xdr:colOff>
      <xdr:row>58</xdr:row>
      <xdr:rowOff>60659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77186</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67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15505</xdr:rowOff>
    </xdr:from>
    <xdr:to>
      <xdr:col>15</xdr:col>
      <xdr:colOff>50800</xdr:colOff>
      <xdr:row>58</xdr:row>
      <xdr:rowOff>35337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59605"/>
          <a:ext cx="889000" cy="1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88176</xdr:rowOff>
    </xdr:from>
    <xdr:to>
      <xdr:col>15</xdr:col>
      <xdr:colOff>101600</xdr:colOff>
      <xdr:row>58</xdr:row>
      <xdr:rowOff>18326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34853</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3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15239</xdr:rowOff>
    </xdr:from>
    <xdr:to>
      <xdr:col>10</xdr:col>
      <xdr:colOff>114300</xdr:colOff>
      <xdr:row>58</xdr:row>
      <xdr:rowOff>15505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59339"/>
          <a:ext cx="889000" cy="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118774</xdr:rowOff>
    </xdr:from>
    <xdr:to>
      <xdr:col>10</xdr:col>
      <xdr:colOff>165100</xdr:colOff>
      <xdr:row>58</xdr:row>
      <xdr:rowOff>48924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9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65451</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6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131438</xdr:rowOff>
    </xdr:from>
    <xdr:to>
      <xdr:col>6</xdr:col>
      <xdr:colOff>38100</xdr:colOff>
      <xdr:row>58</xdr:row>
      <xdr:rowOff>61588</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0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78115</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67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91952</xdr:rowOff>
    </xdr:from>
    <xdr:to>
      <xdr:col>24</xdr:col>
      <xdr:colOff>114300</xdr:colOff>
      <xdr:row>56</xdr:row>
      <xdr:rowOff>22102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52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46064</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475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154706</xdr:rowOff>
    </xdr:from>
    <xdr:to>
      <xdr:col>20</xdr:col>
      <xdr:colOff>38100</xdr:colOff>
      <xdr:row>58</xdr:row>
      <xdr:rowOff>84856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2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75983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20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155987</xdr:rowOff>
    </xdr:from>
    <xdr:to>
      <xdr:col>15</xdr:col>
      <xdr:colOff>101600</xdr:colOff>
      <xdr:row>58</xdr:row>
      <xdr:rowOff>86137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28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77264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2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136155</xdr:rowOff>
    </xdr:from>
    <xdr:to>
      <xdr:col>10</xdr:col>
      <xdr:colOff>165100</xdr:colOff>
      <xdr:row>58</xdr:row>
      <xdr:rowOff>66305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0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57432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0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135889</xdr:rowOff>
    </xdr:from>
    <xdr:to>
      <xdr:col>6</xdr:col>
      <xdr:colOff>38100</xdr:colOff>
      <xdr:row>58</xdr:row>
      <xdr:rowOff>66039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0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57166</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01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84248</xdr:rowOff>
    </xdr:from>
    <xdr:to>
      <xdr:col>24</xdr:col>
      <xdr:colOff>62865</xdr:colOff>
      <xdr:row>78</xdr:row>
      <xdr:rowOff>165281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1914298"/>
          <a:ext cx="1270" cy="162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169108</xdr:rowOff>
    </xdr:from>
    <xdr:ext cx="534377"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4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165281</xdr:rowOff>
    </xdr:from>
    <xdr:to>
      <xdr:col>24</xdr:col>
      <xdr:colOff>152400</xdr:colOff>
      <xdr:row>78</xdr:row>
      <xdr:rowOff>165281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3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30925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689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84248</xdr:rowOff>
    </xdr:from>
    <xdr:to>
      <xdr:col>24</xdr:col>
      <xdr:colOff>152400</xdr:colOff>
      <xdr:row>69</xdr:row>
      <xdr:rowOff>84248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1914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16985</xdr:rowOff>
    </xdr:from>
    <xdr:to>
      <xdr:col>24</xdr:col>
      <xdr:colOff>63500</xdr:colOff>
      <xdr:row>75</xdr:row>
      <xdr:rowOff>170757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2875735"/>
          <a:ext cx="838200" cy="15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45773</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75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67346</xdr:rowOff>
    </xdr:from>
    <xdr:to>
      <xdr:col>24</xdr:col>
      <xdr:colOff>114300</xdr:colOff>
      <xdr:row>76</xdr:row>
      <xdr:rowOff>168946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9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97779</xdr:rowOff>
    </xdr:from>
    <xdr:to>
      <xdr:col>19</xdr:col>
      <xdr:colOff>177800</xdr:colOff>
      <xdr:row>75</xdr:row>
      <xdr:rowOff>16985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785079"/>
          <a:ext cx="889000" cy="90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130711</xdr:rowOff>
    </xdr:from>
    <xdr:to>
      <xdr:col>20</xdr:col>
      <xdr:colOff>38100</xdr:colOff>
      <xdr:row>77</xdr:row>
      <xdr:rowOff>60861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6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51988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53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97779</xdr:rowOff>
    </xdr:from>
    <xdr:to>
      <xdr:col>15</xdr:col>
      <xdr:colOff>50800</xdr:colOff>
      <xdr:row>77</xdr:row>
      <xdr:rowOff>16725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785079"/>
          <a:ext cx="889000" cy="43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23194</xdr:rowOff>
    </xdr:from>
    <xdr:to>
      <xdr:col>15</xdr:col>
      <xdr:colOff>101600</xdr:colOff>
      <xdr:row>77</xdr:row>
      <xdr:rowOff>124794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2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115921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17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16725</xdr:rowOff>
    </xdr:from>
    <xdr:to>
      <xdr:col>10</xdr:col>
      <xdr:colOff>114300</xdr:colOff>
      <xdr:row>77</xdr:row>
      <xdr:rowOff>131209</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18375"/>
          <a:ext cx="889000" cy="114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15149</xdr:rowOff>
    </xdr:from>
    <xdr:to>
      <xdr:col>10</xdr:col>
      <xdr:colOff>165100</xdr:colOff>
      <xdr:row>77</xdr:row>
      <xdr:rowOff>116749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107876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09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43148</xdr:rowOff>
    </xdr:from>
    <xdr:to>
      <xdr:col>6</xdr:col>
      <xdr:colOff>38100</xdr:colOff>
      <xdr:row>77</xdr:row>
      <xdr:rowOff>144748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161275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2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119957</xdr:rowOff>
    </xdr:from>
    <xdr:to>
      <xdr:col>24</xdr:col>
      <xdr:colOff>114300</xdr:colOff>
      <xdr:row>76</xdr:row>
      <xdr:rowOff>50107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78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142834</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830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137635</xdr:rowOff>
    </xdr:from>
    <xdr:to>
      <xdr:col>20</xdr:col>
      <xdr:colOff>38100</xdr:colOff>
      <xdr:row>75</xdr:row>
      <xdr:rowOff>67785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82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84312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600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46979</xdr:rowOff>
    </xdr:from>
    <xdr:to>
      <xdr:col>15</xdr:col>
      <xdr:colOff>101600</xdr:colOff>
      <xdr:row>74</xdr:row>
      <xdr:rowOff>148579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734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165106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509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137375</xdr:rowOff>
    </xdr:from>
    <xdr:to>
      <xdr:col>10</xdr:col>
      <xdr:colOff>165100</xdr:colOff>
      <xdr:row>77</xdr:row>
      <xdr:rowOff>67525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6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84051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942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80409</xdr:rowOff>
    </xdr:from>
    <xdr:to>
      <xdr:col>6</xdr:col>
      <xdr:colOff>38100</xdr:colOff>
      <xdr:row>78</xdr:row>
      <xdr:rowOff>10559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82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1686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374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167323</xdr:rowOff>
    </xdr:from>
    <xdr:to>
      <xdr:col>24</xdr:col>
      <xdr:colOff>62865</xdr:colOff>
      <xdr:row>97</xdr:row>
      <xdr:rowOff>138455</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26373"/>
          <a:ext cx="1270" cy="134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142282</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772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138455</xdr:rowOff>
    </xdr:from>
    <xdr:to>
      <xdr:col>24</xdr:col>
      <xdr:colOff>152400</xdr:colOff>
      <xdr:row>97</xdr:row>
      <xdr:rowOff>138455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769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114000</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0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125,325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167323</xdr:rowOff>
    </xdr:from>
    <xdr:to>
      <xdr:col>24</xdr:col>
      <xdr:colOff>152400</xdr:colOff>
      <xdr:row>89</xdr:row>
      <xdr:rowOff>167323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26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97410</xdr:rowOff>
    </xdr:from>
    <xdr:to>
      <xdr:col>24</xdr:col>
      <xdr:colOff>63500</xdr:colOff>
      <xdr:row>96</xdr:row>
      <xdr:rowOff>112485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556610"/>
          <a:ext cx="838200" cy="15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49826</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509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71399</xdr:rowOff>
    </xdr:from>
    <xdr:to>
      <xdr:col>24</xdr:col>
      <xdr:colOff>114300</xdr:colOff>
      <xdr:row>97</xdr:row>
      <xdr:rowOff>1549</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53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97410</xdr:rowOff>
    </xdr:from>
    <xdr:to>
      <xdr:col>19</xdr:col>
      <xdr:colOff>177800</xdr:colOff>
      <xdr:row>96</xdr:row>
      <xdr:rowOff>124116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556610"/>
          <a:ext cx="889000" cy="26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102197</xdr:rowOff>
    </xdr:from>
    <xdr:to>
      <xdr:col>20</xdr:col>
      <xdr:colOff>38100</xdr:colOff>
      <xdr:row>97</xdr:row>
      <xdr:rowOff>32347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6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23474</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54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58255</xdr:rowOff>
    </xdr:from>
    <xdr:to>
      <xdr:col>15</xdr:col>
      <xdr:colOff>50800</xdr:colOff>
      <xdr:row>96</xdr:row>
      <xdr:rowOff>124116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517455"/>
          <a:ext cx="889000" cy="65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111519</xdr:rowOff>
    </xdr:from>
    <xdr:to>
      <xdr:col>15</xdr:col>
      <xdr:colOff>101600</xdr:colOff>
      <xdr:row>97</xdr:row>
      <xdr:rowOff>41669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7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32796</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6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52108</xdr:rowOff>
    </xdr:from>
    <xdr:to>
      <xdr:col>10</xdr:col>
      <xdr:colOff>114300</xdr:colOff>
      <xdr:row>96</xdr:row>
      <xdr:rowOff>58255</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511308"/>
          <a:ext cx="889000" cy="6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81457</xdr:rowOff>
    </xdr:from>
    <xdr:to>
      <xdr:col>10</xdr:col>
      <xdr:colOff>165100</xdr:colOff>
      <xdr:row>97</xdr:row>
      <xdr:rowOff>11607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4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2734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3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34582</xdr:rowOff>
    </xdr:from>
    <xdr:to>
      <xdr:col>6</xdr:col>
      <xdr:colOff>38100</xdr:colOff>
      <xdr:row>96</xdr:row>
      <xdr:rowOff>136182</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49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127309</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58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61685</xdr:rowOff>
    </xdr:from>
    <xdr:to>
      <xdr:col>24</xdr:col>
      <xdr:colOff>114300</xdr:colOff>
      <xdr:row>96</xdr:row>
      <xdr:rowOff>163285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52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84562</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372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46610</xdr:rowOff>
    </xdr:from>
    <xdr:to>
      <xdr:col>20</xdr:col>
      <xdr:colOff>38100</xdr:colOff>
      <xdr:row>96</xdr:row>
      <xdr:rowOff>148210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50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164737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281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73316</xdr:rowOff>
    </xdr:from>
    <xdr:to>
      <xdr:col>15</xdr:col>
      <xdr:colOff>101600</xdr:colOff>
      <xdr:row>97</xdr:row>
      <xdr:rowOff>3466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53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19993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30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7455</xdr:rowOff>
    </xdr:from>
    <xdr:to>
      <xdr:col>10</xdr:col>
      <xdr:colOff>165100</xdr:colOff>
      <xdr:row>96</xdr:row>
      <xdr:rowOff>109055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46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125582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241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1308</xdr:rowOff>
    </xdr:from>
    <xdr:to>
      <xdr:col>6</xdr:col>
      <xdr:colOff>38100</xdr:colOff>
      <xdr:row>96</xdr:row>
      <xdr:rowOff>102908</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46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119435</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23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46355</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189855"/>
          <a:ext cx="1270" cy="154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164482</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4965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46355</xdr:rowOff>
    </xdr:from>
    <xdr:to>
      <xdr:col>55</xdr:col>
      <xdr:colOff>88900</xdr:colOff>
      <xdr:row>30</xdr:row>
      <xdr:rowOff>46355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18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125222</xdr:rowOff>
    </xdr:from>
    <xdr:to>
      <xdr:col>55</xdr:col>
      <xdr:colOff>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640322"/>
          <a:ext cx="838200" cy="9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35196</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3788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12319</xdr:rowOff>
    </xdr:from>
    <xdr:to>
      <xdr:col>55</xdr:col>
      <xdr:colOff>50800</xdr:colOff>
      <xdr:row>38</xdr:row>
      <xdr:rowOff>113919</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117983</xdr:rowOff>
    </xdr:from>
    <xdr:to>
      <xdr:col>50</xdr:col>
      <xdr:colOff>114300</xdr:colOff>
      <xdr:row>38</xdr:row>
      <xdr:rowOff>125222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461633"/>
          <a:ext cx="889000" cy="178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168910</xdr:rowOff>
    </xdr:from>
    <xdr:to>
      <xdr:col>50</xdr:col>
      <xdr:colOff>165100</xdr:colOff>
      <xdr:row>38</xdr:row>
      <xdr:rowOff>99060</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115587</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287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81407</xdr:rowOff>
    </xdr:from>
    <xdr:to>
      <xdr:col>45</xdr:col>
      <xdr:colOff>177800</xdr:colOff>
      <xdr:row>37</xdr:row>
      <xdr:rowOff>117983</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253607"/>
          <a:ext cx="889000" cy="208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6985</xdr:rowOff>
    </xdr:from>
    <xdr:to>
      <xdr:col>46</xdr:col>
      <xdr:colOff>38100</xdr:colOff>
      <xdr:row>38</xdr:row>
      <xdr:rowOff>108585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99712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614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81407</xdr:rowOff>
    </xdr:from>
    <xdr:to>
      <xdr:col>41</xdr:col>
      <xdr:colOff>50800</xdr:colOff>
      <xdr:row>36</xdr:row>
      <xdr:rowOff>87122</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253607"/>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155575</xdr:rowOff>
    </xdr:from>
    <xdr:to>
      <xdr:col>41</xdr:col>
      <xdr:colOff>101600</xdr:colOff>
      <xdr:row>38</xdr:row>
      <xdr:rowOff>85725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76852</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591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157099</xdr:rowOff>
    </xdr:from>
    <xdr:to>
      <xdr:col>36</xdr:col>
      <xdr:colOff>165100</xdr:colOff>
      <xdr:row>38</xdr:row>
      <xdr:rowOff>87249</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78376</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593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74422</xdr:rowOff>
    </xdr:from>
    <xdr:to>
      <xdr:col>50</xdr:col>
      <xdr:colOff>165100</xdr:colOff>
      <xdr:row>39</xdr:row>
      <xdr:rowOff>4572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58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167149</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6822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67183</xdr:rowOff>
    </xdr:from>
    <xdr:to>
      <xdr:col>46</xdr:col>
      <xdr:colOff>38100</xdr:colOff>
      <xdr:row>37</xdr:row>
      <xdr:rowOff>168783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41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13860</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186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30607</xdr:rowOff>
    </xdr:from>
    <xdr:to>
      <xdr:col>41</xdr:col>
      <xdr:colOff>101600</xdr:colOff>
      <xdr:row>36</xdr:row>
      <xdr:rowOff>132207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20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148734</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26428" y="597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36322</xdr:rowOff>
    </xdr:from>
    <xdr:to>
      <xdr:col>36</xdr:col>
      <xdr:colOff>165100</xdr:colOff>
      <xdr:row>36</xdr:row>
      <xdr:rowOff>137922</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20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154449</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37428" y="598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34220</xdr:rowOff>
    </xdr:from>
    <xdr:to>
      <xdr:col>54</xdr:col>
      <xdr:colOff>189865</xdr:colOff>
      <xdr:row>59</xdr:row>
      <xdr:rowOff>34716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778170"/>
          <a:ext cx="1270" cy="1372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38543</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540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34716</xdr:rowOff>
    </xdr:from>
    <xdr:to>
      <xdr:col>55</xdr:col>
      <xdr:colOff>88900</xdr:colOff>
      <xdr:row>59</xdr:row>
      <xdr:rowOff>34716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50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152347</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5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72,537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34220</xdr:rowOff>
    </xdr:from>
    <xdr:to>
      <xdr:col>55</xdr:col>
      <xdr:colOff>88900</xdr:colOff>
      <xdr:row>51</xdr:row>
      <xdr:rowOff>34220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77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6464</xdr:rowOff>
    </xdr:from>
    <xdr:to>
      <xdr:col>55</xdr:col>
      <xdr:colOff>0</xdr:colOff>
      <xdr:row>58</xdr:row>
      <xdr:rowOff>15513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9950564"/>
          <a:ext cx="838200" cy="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157249</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58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134372</xdr:rowOff>
    </xdr:from>
    <xdr:to>
      <xdr:col>55</xdr:col>
      <xdr:colOff>50800</xdr:colOff>
      <xdr:row>58</xdr:row>
      <xdr:rowOff>64522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162731</xdr:rowOff>
    </xdr:from>
    <xdr:to>
      <xdr:col>50</xdr:col>
      <xdr:colOff>114300</xdr:colOff>
      <xdr:row>58</xdr:row>
      <xdr:rowOff>6464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9935381"/>
          <a:ext cx="889000" cy="15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142545</xdr:rowOff>
    </xdr:from>
    <xdr:to>
      <xdr:col>50</xdr:col>
      <xdr:colOff>165100</xdr:colOff>
      <xdr:row>58</xdr:row>
      <xdr:rowOff>72695</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91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63822</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1000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131432</xdr:rowOff>
    </xdr:from>
    <xdr:to>
      <xdr:col>45</xdr:col>
      <xdr:colOff>177800</xdr:colOff>
      <xdr:row>57</xdr:row>
      <xdr:rowOff>162731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904082"/>
          <a:ext cx="889000" cy="31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118390</xdr:rowOff>
    </xdr:from>
    <xdr:to>
      <xdr:col>46</xdr:col>
      <xdr:colOff>38100</xdr:colOff>
      <xdr:row>58</xdr:row>
      <xdr:rowOff>48540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9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39667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98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131432</xdr:rowOff>
    </xdr:from>
    <xdr:to>
      <xdr:col>41</xdr:col>
      <xdr:colOff>50800</xdr:colOff>
      <xdr:row>58</xdr:row>
      <xdr:rowOff>8407</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904082"/>
          <a:ext cx="889000" cy="4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128048</xdr:rowOff>
    </xdr:from>
    <xdr:to>
      <xdr:col>41</xdr:col>
      <xdr:colOff>101600</xdr:colOff>
      <xdr:row>58</xdr:row>
      <xdr:rowOff>58198</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900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49325</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99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133020</xdr:rowOff>
    </xdr:from>
    <xdr:to>
      <xdr:col>36</xdr:col>
      <xdr:colOff>165100</xdr:colOff>
      <xdr:row>58</xdr:row>
      <xdr:rowOff>63170</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54297</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99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136163</xdr:rowOff>
    </xdr:from>
    <xdr:to>
      <xdr:col>55</xdr:col>
      <xdr:colOff>50800</xdr:colOff>
      <xdr:row>58</xdr:row>
      <xdr:rowOff>66313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90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114590</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887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127114</xdr:rowOff>
    </xdr:from>
    <xdr:to>
      <xdr:col>50</xdr:col>
      <xdr:colOff>165100</xdr:colOff>
      <xdr:row>58</xdr:row>
      <xdr:rowOff>57264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89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73791</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67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111931</xdr:rowOff>
    </xdr:from>
    <xdr:to>
      <xdr:col>46</xdr:col>
      <xdr:colOff>38100</xdr:colOff>
      <xdr:row>58</xdr:row>
      <xdr:rowOff>42081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88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58608</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65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80632</xdr:rowOff>
    </xdr:from>
    <xdr:to>
      <xdr:col>41</xdr:col>
      <xdr:colOff>101600</xdr:colOff>
      <xdr:row>58</xdr:row>
      <xdr:rowOff>10782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85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27309</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628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129057</xdr:rowOff>
    </xdr:from>
    <xdr:to>
      <xdr:col>36</xdr:col>
      <xdr:colOff>165100</xdr:colOff>
      <xdr:row>58</xdr:row>
      <xdr:rowOff>59207</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90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75734</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676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100781</xdr:rowOff>
    </xdr:from>
    <xdr:to>
      <xdr:col>54</xdr:col>
      <xdr:colOff>189865</xdr:colOff>
      <xdr:row>79</xdr:row>
      <xdr:rowOff>349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273731"/>
          <a:ext cx="1270" cy="1271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4176</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48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349</xdr:rowOff>
    </xdr:from>
    <xdr:to>
      <xdr:col>55</xdr:col>
      <xdr:colOff>88900</xdr:colOff>
      <xdr:row>79</xdr:row>
      <xdr:rowOff>349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4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47458</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204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69,043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100781</xdr:rowOff>
    </xdr:from>
    <xdr:to>
      <xdr:col>55</xdr:col>
      <xdr:colOff>88900</xdr:colOff>
      <xdr:row>71</xdr:row>
      <xdr:rowOff>100781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273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2026</xdr:rowOff>
    </xdr:from>
    <xdr:to>
      <xdr:col>55</xdr:col>
      <xdr:colOff>0</xdr:colOff>
      <xdr:row>77</xdr:row>
      <xdr:rowOff>108001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203676"/>
          <a:ext cx="838200" cy="105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102207</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3038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123780</xdr:rowOff>
    </xdr:from>
    <xdr:to>
      <xdr:col>55</xdr:col>
      <xdr:colOff>50800</xdr:colOff>
      <xdr:row>78</xdr:row>
      <xdr:rowOff>53930</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73882</xdr:rowOff>
    </xdr:from>
    <xdr:to>
      <xdr:col>50</xdr:col>
      <xdr:colOff>114300</xdr:colOff>
      <xdr:row>77</xdr:row>
      <xdr:rowOff>108001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275532"/>
          <a:ext cx="889000" cy="34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34341</xdr:rowOff>
    </xdr:from>
    <xdr:to>
      <xdr:col>50</xdr:col>
      <xdr:colOff>165100</xdr:colOff>
      <xdr:row>78</xdr:row>
      <xdr:rowOff>135941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40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127068</xdr:rowOff>
    </xdr:from>
    <xdr:ext cx="469744"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04428" y="1350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73882</xdr:rowOff>
    </xdr:from>
    <xdr:to>
      <xdr:col>45</xdr:col>
      <xdr:colOff>177800</xdr:colOff>
      <xdr:row>77</xdr:row>
      <xdr:rowOff>137358</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275532"/>
          <a:ext cx="889000" cy="63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36513</xdr:rowOff>
    </xdr:from>
    <xdr:to>
      <xdr:col>46</xdr:col>
      <xdr:colOff>38100</xdr:colOff>
      <xdr:row>78</xdr:row>
      <xdr:rowOff>138113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40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129240</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15428" y="13502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137358</xdr:rowOff>
    </xdr:from>
    <xdr:to>
      <xdr:col>41</xdr:col>
      <xdr:colOff>50800</xdr:colOff>
      <xdr:row>78</xdr:row>
      <xdr:rowOff>11588</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339008"/>
          <a:ext cx="889000" cy="45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48876</xdr:rowOff>
    </xdr:from>
    <xdr:to>
      <xdr:col>41</xdr:col>
      <xdr:colOff>101600</xdr:colOff>
      <xdr:row>78</xdr:row>
      <xdr:rowOff>150476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42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141603</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26428" y="1351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48571</xdr:rowOff>
    </xdr:from>
    <xdr:to>
      <xdr:col>36</xdr:col>
      <xdr:colOff>165100</xdr:colOff>
      <xdr:row>78</xdr:row>
      <xdr:rowOff>150171</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42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141298</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37428" y="13514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122676</xdr:rowOff>
    </xdr:from>
    <xdr:to>
      <xdr:col>55</xdr:col>
      <xdr:colOff>50800</xdr:colOff>
      <xdr:row>77</xdr:row>
      <xdr:rowOff>52826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15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145553</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004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57201</xdr:rowOff>
    </xdr:from>
    <xdr:to>
      <xdr:col>50</xdr:col>
      <xdr:colOff>165100</xdr:colOff>
      <xdr:row>77</xdr:row>
      <xdr:rowOff>158801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25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3878</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03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23082</xdr:rowOff>
    </xdr:from>
    <xdr:to>
      <xdr:col>46</xdr:col>
      <xdr:colOff>38100</xdr:colOff>
      <xdr:row>77</xdr:row>
      <xdr:rowOff>124682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22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141209</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299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86558</xdr:rowOff>
    </xdr:from>
    <xdr:to>
      <xdr:col>41</xdr:col>
      <xdr:colOff>101600</xdr:colOff>
      <xdr:row>78</xdr:row>
      <xdr:rowOff>16708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28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33235</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306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132238</xdr:rowOff>
    </xdr:from>
    <xdr:to>
      <xdr:col>36</xdr:col>
      <xdr:colOff>165100</xdr:colOff>
      <xdr:row>78</xdr:row>
      <xdr:rowOff>62388</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33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78915</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3109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51864</xdr:rowOff>
    </xdr:from>
    <xdr:to>
      <xdr:col>54</xdr:col>
      <xdr:colOff>189865</xdr:colOff>
      <xdr:row>98</xdr:row>
      <xdr:rowOff>110483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653814"/>
          <a:ext cx="1270" cy="1258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114310</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91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110483</xdr:rowOff>
    </xdr:from>
    <xdr:to>
      <xdr:col>55</xdr:col>
      <xdr:colOff>88900</xdr:colOff>
      <xdr:row>98</xdr:row>
      <xdr:rowOff>110483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912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169991</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429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51864</xdr:rowOff>
    </xdr:from>
    <xdr:to>
      <xdr:col>55</xdr:col>
      <xdr:colOff>88900</xdr:colOff>
      <xdr:row>91</xdr:row>
      <xdr:rowOff>51864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653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125102</xdr:rowOff>
    </xdr:from>
    <xdr:to>
      <xdr:col>55</xdr:col>
      <xdr:colOff>0</xdr:colOff>
      <xdr:row>97</xdr:row>
      <xdr:rowOff>162919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755752"/>
          <a:ext cx="838200" cy="37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150672</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438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127795</xdr:rowOff>
    </xdr:from>
    <xdr:to>
      <xdr:col>55</xdr:col>
      <xdr:colOff>50800</xdr:colOff>
      <xdr:row>97</xdr:row>
      <xdr:rowOff>57945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58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122217</xdr:rowOff>
    </xdr:from>
    <xdr:to>
      <xdr:col>50</xdr:col>
      <xdr:colOff>114300</xdr:colOff>
      <xdr:row>97</xdr:row>
      <xdr:rowOff>162919</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752867"/>
          <a:ext cx="889000" cy="40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137843</xdr:rowOff>
    </xdr:from>
    <xdr:to>
      <xdr:col>50</xdr:col>
      <xdr:colOff>165100</xdr:colOff>
      <xdr:row>97</xdr:row>
      <xdr:rowOff>67993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9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84520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37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94622</xdr:rowOff>
    </xdr:from>
    <xdr:to>
      <xdr:col>45</xdr:col>
      <xdr:colOff>177800</xdr:colOff>
      <xdr:row>97</xdr:row>
      <xdr:rowOff>122217</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725272"/>
          <a:ext cx="889000" cy="27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129656</xdr:rowOff>
    </xdr:from>
    <xdr:to>
      <xdr:col>46</xdr:col>
      <xdr:colOff>38100</xdr:colOff>
      <xdr:row>97</xdr:row>
      <xdr:rowOff>59806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76333</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36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93044</xdr:rowOff>
    </xdr:from>
    <xdr:to>
      <xdr:col>41</xdr:col>
      <xdr:colOff>50800</xdr:colOff>
      <xdr:row>97</xdr:row>
      <xdr:rowOff>94622</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723694"/>
          <a:ext cx="889000" cy="1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117377</xdr:rowOff>
    </xdr:from>
    <xdr:to>
      <xdr:col>41</xdr:col>
      <xdr:colOff>101600</xdr:colOff>
      <xdr:row>97</xdr:row>
      <xdr:rowOff>47527</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57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64054</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35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129471</xdr:rowOff>
    </xdr:from>
    <xdr:to>
      <xdr:col>36</xdr:col>
      <xdr:colOff>165100</xdr:colOff>
      <xdr:row>97</xdr:row>
      <xdr:rowOff>59621</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76148</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36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74302</xdr:rowOff>
    </xdr:from>
    <xdr:to>
      <xdr:col>55</xdr:col>
      <xdr:colOff>50800</xdr:colOff>
      <xdr:row>98</xdr:row>
      <xdr:rowOff>4452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70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52729</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68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112119</xdr:rowOff>
    </xdr:from>
    <xdr:to>
      <xdr:col>50</xdr:col>
      <xdr:colOff>165100</xdr:colOff>
      <xdr:row>98</xdr:row>
      <xdr:rowOff>42269</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74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33396</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835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71417</xdr:rowOff>
    </xdr:from>
    <xdr:to>
      <xdr:col>46</xdr:col>
      <xdr:colOff>38100</xdr:colOff>
      <xdr:row>98</xdr:row>
      <xdr:rowOff>1567</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70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164144</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794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43822</xdr:rowOff>
    </xdr:from>
    <xdr:to>
      <xdr:col>41</xdr:col>
      <xdr:colOff>101600</xdr:colOff>
      <xdr:row>97</xdr:row>
      <xdr:rowOff>145422</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67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136549</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76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42244</xdr:rowOff>
    </xdr:from>
    <xdr:to>
      <xdr:col>36</xdr:col>
      <xdr:colOff>165100</xdr:colOff>
      <xdr:row>97</xdr:row>
      <xdr:rowOff>143844</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67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134971</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76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163036</xdr:rowOff>
    </xdr:from>
    <xdr:to>
      <xdr:col>85</xdr:col>
      <xdr:colOff>126364</xdr:colOff>
      <xdr:row>38</xdr:row>
      <xdr:rowOff>27191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06536"/>
          <a:ext cx="1269" cy="1235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31018</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546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27191</xdr:rowOff>
    </xdr:from>
    <xdr:to>
      <xdr:col>86</xdr:col>
      <xdr:colOff>25400</xdr:colOff>
      <xdr:row>38</xdr:row>
      <xdr:rowOff>27191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54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109713</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8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74,775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163036</xdr:rowOff>
    </xdr:from>
    <xdr:to>
      <xdr:col>86</xdr:col>
      <xdr:colOff>25400</xdr:colOff>
      <xdr:row>30</xdr:row>
      <xdr:rowOff>163036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06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162312</xdr:rowOff>
    </xdr:from>
    <xdr:to>
      <xdr:col>85</xdr:col>
      <xdr:colOff>127000</xdr:colOff>
      <xdr:row>36</xdr:row>
      <xdr:rowOff>25400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163062"/>
          <a:ext cx="838200" cy="34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146175</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3183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167748</xdr:rowOff>
    </xdr:from>
    <xdr:to>
      <xdr:col>85</xdr:col>
      <xdr:colOff>177800</xdr:colOff>
      <xdr:row>37</xdr:row>
      <xdr:rowOff>97898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3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25400</xdr:rowOff>
    </xdr:from>
    <xdr:to>
      <xdr:col>81</xdr:col>
      <xdr:colOff>50800</xdr:colOff>
      <xdr:row>36</xdr:row>
      <xdr:rowOff>125908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197600"/>
          <a:ext cx="889000" cy="100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5118</xdr:rowOff>
    </xdr:from>
    <xdr:to>
      <xdr:col>81</xdr:col>
      <xdr:colOff>101600</xdr:colOff>
      <xdr:row>37</xdr:row>
      <xdr:rowOff>106718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4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97845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441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118593</xdr:rowOff>
    </xdr:from>
    <xdr:to>
      <xdr:col>76</xdr:col>
      <xdr:colOff>114300</xdr:colOff>
      <xdr:row>36</xdr:row>
      <xdr:rowOff>125908</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290793"/>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16491</xdr:rowOff>
    </xdr:from>
    <xdr:to>
      <xdr:col>76</xdr:col>
      <xdr:colOff>165100</xdr:colOff>
      <xdr:row>37</xdr:row>
      <xdr:rowOff>118091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36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109218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45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109658</xdr:rowOff>
    </xdr:from>
    <xdr:to>
      <xdr:col>71</xdr:col>
      <xdr:colOff>177800</xdr:colOff>
      <xdr:row>36</xdr:row>
      <xdr:rowOff>118593</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281858"/>
          <a:ext cx="889000" cy="8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31826</xdr:rowOff>
    </xdr:from>
    <xdr:to>
      <xdr:col>72</xdr:col>
      <xdr:colOff>38100</xdr:colOff>
      <xdr:row>37</xdr:row>
      <xdr:rowOff>133426</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37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124553</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46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22054</xdr:rowOff>
    </xdr:from>
    <xdr:to>
      <xdr:col>67</xdr:col>
      <xdr:colOff>101600</xdr:colOff>
      <xdr:row>37</xdr:row>
      <xdr:rowOff>123654</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114781</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458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111512</xdr:rowOff>
    </xdr:from>
    <xdr:to>
      <xdr:col>85</xdr:col>
      <xdr:colOff>177800</xdr:colOff>
      <xdr:row>36</xdr:row>
      <xdr:rowOff>41662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11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134389</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96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146050</xdr:rowOff>
    </xdr:from>
    <xdr:to>
      <xdr:col>81</xdr:col>
      <xdr:colOff>101600</xdr:colOff>
      <xdr:row>36</xdr:row>
      <xdr:rowOff>76200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14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92727</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92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75108</xdr:rowOff>
    </xdr:from>
    <xdr:to>
      <xdr:col>76</xdr:col>
      <xdr:colOff>165100</xdr:colOff>
      <xdr:row>37</xdr:row>
      <xdr:rowOff>5258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24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21785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02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67793</xdr:rowOff>
    </xdr:from>
    <xdr:to>
      <xdr:col>72</xdr:col>
      <xdr:colOff>38100</xdr:colOff>
      <xdr:row>36</xdr:row>
      <xdr:rowOff>169393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239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14470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01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58858</xdr:rowOff>
    </xdr:from>
    <xdr:to>
      <xdr:col>67</xdr:col>
      <xdr:colOff>101600</xdr:colOff>
      <xdr:row>36</xdr:row>
      <xdr:rowOff>160458</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23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5535</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006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50</xdr:row>
      <xdr:rowOff>111777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135100</xdr:rowOff>
    </xdr:from>
    <xdr:to>
      <xdr:col>85</xdr:col>
      <xdr:colOff>126364</xdr:colOff>
      <xdr:row>58</xdr:row>
      <xdr:rowOff>165718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707600"/>
          <a:ext cx="1269" cy="140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169545</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10113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165718</xdr:rowOff>
    </xdr:from>
    <xdr:to>
      <xdr:col>86</xdr:col>
      <xdr:colOff>25400</xdr:colOff>
      <xdr:row>58</xdr:row>
      <xdr:rowOff>165718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10109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81777</xdr:rowOff>
    </xdr:from>
    <xdr:ext cx="599010"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482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128,322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135100</xdr:rowOff>
    </xdr:from>
    <xdr:to>
      <xdr:col>86</xdr:col>
      <xdr:colOff>25400</xdr:colOff>
      <xdr:row>50</xdr:row>
      <xdr:rowOff>135100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70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93466</xdr:rowOff>
    </xdr:from>
    <xdr:to>
      <xdr:col>85</xdr:col>
      <xdr:colOff>127000</xdr:colOff>
      <xdr:row>56</xdr:row>
      <xdr:rowOff>112068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5481300" y="9180316"/>
          <a:ext cx="838200" cy="532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57840</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659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79413</xdr:rowOff>
    </xdr:from>
    <xdr:to>
      <xdr:col>85</xdr:col>
      <xdr:colOff>177800</xdr:colOff>
      <xdr:row>57</xdr:row>
      <xdr:rowOff>9563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68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93466</xdr:rowOff>
    </xdr:from>
    <xdr:to>
      <xdr:col>81</xdr:col>
      <xdr:colOff>50800</xdr:colOff>
      <xdr:row>58</xdr:row>
      <xdr:rowOff>9298</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4592300" y="9180316"/>
          <a:ext cx="889000" cy="773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166981</xdr:rowOff>
    </xdr:from>
    <xdr:to>
      <xdr:col>81</xdr:col>
      <xdr:colOff>101600</xdr:colOff>
      <xdr:row>57</xdr:row>
      <xdr:rowOff>97131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76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88258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86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122283</xdr:rowOff>
    </xdr:from>
    <xdr:to>
      <xdr:col>76</xdr:col>
      <xdr:colOff>114300</xdr:colOff>
      <xdr:row>58</xdr:row>
      <xdr:rowOff>9298</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3703300" y="9209133"/>
          <a:ext cx="889000" cy="744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60796</xdr:rowOff>
    </xdr:from>
    <xdr:to>
      <xdr:col>76</xdr:col>
      <xdr:colOff>165100</xdr:colOff>
      <xdr:row>57</xdr:row>
      <xdr:rowOff>162396</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833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7473</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60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122283</xdr:rowOff>
    </xdr:from>
    <xdr:to>
      <xdr:col>71</xdr:col>
      <xdr:colOff>177800</xdr:colOff>
      <xdr:row>56</xdr:row>
      <xdr:rowOff>126684</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2814300" y="9209133"/>
          <a:ext cx="889000" cy="518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30807</xdr:rowOff>
    </xdr:from>
    <xdr:to>
      <xdr:col>72</xdr:col>
      <xdr:colOff>38100</xdr:colOff>
      <xdr:row>57</xdr:row>
      <xdr:rowOff>132407</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80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123534</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89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84271</xdr:rowOff>
    </xdr:from>
    <xdr:to>
      <xdr:col>67</xdr:col>
      <xdr:colOff>101600</xdr:colOff>
      <xdr:row>58</xdr:row>
      <xdr:rowOff>14421</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85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5548</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949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61268</xdr:rowOff>
    </xdr:from>
    <xdr:to>
      <xdr:col>85</xdr:col>
      <xdr:colOff>177800</xdr:colOff>
      <xdr:row>56</xdr:row>
      <xdr:rowOff>162868</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966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84145</xdr:rowOff>
    </xdr:from>
    <xdr:ext cx="534377"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951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42666</xdr:rowOff>
    </xdr:from>
    <xdr:to>
      <xdr:col>81</xdr:col>
      <xdr:colOff>101600</xdr:colOff>
      <xdr:row>53</xdr:row>
      <xdr:rowOff>144266</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912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160793</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14111" y="890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129948</xdr:rowOff>
    </xdr:from>
    <xdr:to>
      <xdr:col>76</xdr:col>
      <xdr:colOff>165100</xdr:colOff>
      <xdr:row>58</xdr:row>
      <xdr:rowOff>60098</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990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51225</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999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71483</xdr:rowOff>
    </xdr:from>
    <xdr:to>
      <xdr:col>72</xdr:col>
      <xdr:colOff>38100</xdr:colOff>
      <xdr:row>54</xdr:row>
      <xdr:rowOff>1633</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915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18160</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36111" y="893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75884</xdr:rowOff>
    </xdr:from>
    <xdr:to>
      <xdr:col>67</xdr:col>
      <xdr:colOff>101600</xdr:colOff>
      <xdr:row>57</xdr:row>
      <xdr:rowOff>6034</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967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22561</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945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94593</xdr:rowOff>
    </xdr:from>
    <xdr:to>
      <xdr:col>85</xdr:col>
      <xdr:colOff>126364</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267543"/>
          <a:ext cx="1269" cy="1321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92775</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637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41270</xdr:rowOff>
    </xdr:from>
    <xdr:ext cx="599010"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2042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346,839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94593</xdr:rowOff>
    </xdr:from>
    <xdr:to>
      <xdr:col>86</xdr:col>
      <xdr:colOff>25400</xdr:colOff>
      <xdr:row>71</xdr:row>
      <xdr:rowOff>94593</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267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2251</xdr:rowOff>
    </xdr:from>
    <xdr:to>
      <xdr:col>85</xdr:col>
      <xdr:colOff>127000</xdr:colOff>
      <xdr:row>79</xdr:row>
      <xdr:rowOff>14032</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5481300" y="13546801"/>
          <a:ext cx="838200" cy="11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137225</xdr:rowOff>
    </xdr:from>
    <xdr:ext cx="469744"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510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158798</xdr:rowOff>
    </xdr:from>
    <xdr:to>
      <xdr:col>85</xdr:col>
      <xdr:colOff>177800</xdr:colOff>
      <xdr:row>79</xdr:row>
      <xdr:rowOff>88948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53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2251</xdr:rowOff>
    </xdr:from>
    <xdr:to>
      <xdr:col>81</xdr:col>
      <xdr:colOff>50800</xdr:colOff>
      <xdr:row>79</xdr:row>
      <xdr:rowOff>22755</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4592300" y="13546801"/>
          <a:ext cx="889000" cy="20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157384</xdr:rowOff>
    </xdr:from>
    <xdr:to>
      <xdr:col>81</xdr:col>
      <xdr:colOff>101600</xdr:colOff>
      <xdr:row>79</xdr:row>
      <xdr:rowOff>87534</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53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78661</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623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22755</xdr:rowOff>
    </xdr:from>
    <xdr:to>
      <xdr:col>76</xdr:col>
      <xdr:colOff>114300</xdr:colOff>
      <xdr:row>79</xdr:row>
      <xdr:rowOff>43067</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3703300" y="13567305"/>
          <a:ext cx="889000" cy="2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159407</xdr:rowOff>
    </xdr:from>
    <xdr:to>
      <xdr:col>76</xdr:col>
      <xdr:colOff>165100</xdr:colOff>
      <xdr:row>79</xdr:row>
      <xdr:rowOff>89557</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80684</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3625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42876</xdr:rowOff>
    </xdr:from>
    <xdr:to>
      <xdr:col>71</xdr:col>
      <xdr:colOff>177800</xdr:colOff>
      <xdr:row>79</xdr:row>
      <xdr:rowOff>43067</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2814300" y="13587426"/>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162497</xdr:rowOff>
    </xdr:from>
    <xdr:to>
      <xdr:col>72</xdr:col>
      <xdr:colOff>38100</xdr:colOff>
      <xdr:row>79</xdr:row>
      <xdr:rowOff>92647</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109174</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4017" y="133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158325</xdr:rowOff>
    </xdr:from>
    <xdr:to>
      <xdr:col>67</xdr:col>
      <xdr:colOff>101600</xdr:colOff>
      <xdr:row>79</xdr:row>
      <xdr:rowOff>88475</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105002</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134682</xdr:rowOff>
    </xdr:from>
    <xdr:to>
      <xdr:col>85</xdr:col>
      <xdr:colOff>177800</xdr:colOff>
      <xdr:row>79</xdr:row>
      <xdr:rowOff>64832</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50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94059</xdr:rowOff>
    </xdr:from>
    <xdr:ext cx="469744"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3295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122901</xdr:rowOff>
    </xdr:from>
    <xdr:to>
      <xdr:col>81</xdr:col>
      <xdr:colOff>101600</xdr:colOff>
      <xdr:row>79</xdr:row>
      <xdr:rowOff>53051</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349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69578</xdr:rowOff>
    </xdr:from>
    <xdr:ext cx="534377"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214111" y="13271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143405</xdr:rowOff>
    </xdr:from>
    <xdr:to>
      <xdr:col>76</xdr:col>
      <xdr:colOff>165100</xdr:colOff>
      <xdr:row>79</xdr:row>
      <xdr:rowOff>73555</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51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90082</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357428" y="1329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163717</xdr:rowOff>
    </xdr:from>
    <xdr:to>
      <xdr:col>72</xdr:col>
      <xdr:colOff>38100</xdr:colOff>
      <xdr:row>79</xdr:row>
      <xdr:rowOff>93867</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536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84994</xdr:rowOff>
    </xdr:from>
    <xdr:ext cx="378565"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514017" y="13629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163526</xdr:rowOff>
    </xdr:from>
    <xdr:to>
      <xdr:col>67</xdr:col>
      <xdr:colOff>101600</xdr:colOff>
      <xdr:row>79</xdr:row>
      <xdr:rowOff>93676</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53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84803</xdr:rowOff>
    </xdr:from>
    <xdr:ext cx="378565"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625017" y="13629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98045</xdr:rowOff>
    </xdr:from>
    <xdr:to>
      <xdr:col>85</xdr:col>
      <xdr:colOff>126364</xdr:colOff>
      <xdr:row>98</xdr:row>
      <xdr:rowOff>47264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528545"/>
          <a:ext cx="1269" cy="1320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51091</xdr:rowOff>
    </xdr:from>
    <xdr:ext cx="534377"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85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47264</xdr:rowOff>
    </xdr:from>
    <xdr:to>
      <xdr:col>86</xdr:col>
      <xdr:colOff>25400</xdr:colOff>
      <xdr:row>98</xdr:row>
      <xdr:rowOff>47264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849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44722</xdr:rowOff>
    </xdr:from>
    <xdr:ext cx="534377"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30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94,551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98045</xdr:rowOff>
    </xdr:from>
    <xdr:to>
      <xdr:col>86</xdr:col>
      <xdr:colOff>25400</xdr:colOff>
      <xdr:row>90</xdr:row>
      <xdr:rowOff>98045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528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152615</xdr:rowOff>
    </xdr:from>
    <xdr:to>
      <xdr:col>85</xdr:col>
      <xdr:colOff>127000</xdr:colOff>
      <xdr:row>96</xdr:row>
      <xdr:rowOff>156372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5481300" y="16611815"/>
          <a:ext cx="838200" cy="3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75576</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363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52699</xdr:rowOff>
    </xdr:from>
    <xdr:to>
      <xdr:col>85</xdr:col>
      <xdr:colOff>177800</xdr:colOff>
      <xdr:row>96</xdr:row>
      <xdr:rowOff>154299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156372</xdr:rowOff>
    </xdr:from>
    <xdr:to>
      <xdr:col>81</xdr:col>
      <xdr:colOff>50800</xdr:colOff>
      <xdr:row>97</xdr:row>
      <xdr:rowOff>12533</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4592300" y="16615572"/>
          <a:ext cx="889000" cy="27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45287</xdr:rowOff>
    </xdr:from>
    <xdr:to>
      <xdr:col>81</xdr:col>
      <xdr:colOff>101600</xdr:colOff>
      <xdr:row>96</xdr:row>
      <xdr:rowOff>146887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163414</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12533</xdr:rowOff>
    </xdr:from>
    <xdr:to>
      <xdr:col>76</xdr:col>
      <xdr:colOff>114300</xdr:colOff>
      <xdr:row>97</xdr:row>
      <xdr:rowOff>19081</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3703300" y="16643183"/>
          <a:ext cx="889000" cy="6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37759</xdr:rowOff>
    </xdr:from>
    <xdr:to>
      <xdr:col>76</xdr:col>
      <xdr:colOff>165100</xdr:colOff>
      <xdr:row>96</xdr:row>
      <xdr:rowOff>139359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155886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27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19081</xdr:rowOff>
    </xdr:from>
    <xdr:to>
      <xdr:col>71</xdr:col>
      <xdr:colOff>177800</xdr:colOff>
      <xdr:row>97</xdr:row>
      <xdr:rowOff>43949</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2814300" y="16649731"/>
          <a:ext cx="889000" cy="24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41286</xdr:rowOff>
    </xdr:from>
    <xdr:to>
      <xdr:col>72</xdr:col>
      <xdr:colOff>38100</xdr:colOff>
      <xdr:row>96</xdr:row>
      <xdr:rowOff>142886</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159413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27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44062</xdr:rowOff>
    </xdr:from>
    <xdr:to>
      <xdr:col>67</xdr:col>
      <xdr:colOff>101600</xdr:colOff>
      <xdr:row>96</xdr:row>
      <xdr:rowOff>145662</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5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162189</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2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101815</xdr:rowOff>
    </xdr:from>
    <xdr:to>
      <xdr:col>85</xdr:col>
      <xdr:colOff>177800</xdr:colOff>
      <xdr:row>97</xdr:row>
      <xdr:rowOff>31965</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656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80242</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653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105572</xdr:rowOff>
    </xdr:from>
    <xdr:to>
      <xdr:col>81</xdr:col>
      <xdr:colOff>101600</xdr:colOff>
      <xdr:row>97</xdr:row>
      <xdr:rowOff>35722</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656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26849</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665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133183</xdr:rowOff>
    </xdr:from>
    <xdr:to>
      <xdr:col>76</xdr:col>
      <xdr:colOff>165100</xdr:colOff>
      <xdr:row>97</xdr:row>
      <xdr:rowOff>63333</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659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54460</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6685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139731</xdr:rowOff>
    </xdr:from>
    <xdr:to>
      <xdr:col>72</xdr:col>
      <xdr:colOff>38100</xdr:colOff>
      <xdr:row>97</xdr:row>
      <xdr:rowOff>69881</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659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61008</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669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164599</xdr:rowOff>
    </xdr:from>
    <xdr:to>
      <xdr:col>67</xdr:col>
      <xdr:colOff>101600</xdr:colOff>
      <xdr:row>97</xdr:row>
      <xdr:rowOff>94749</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62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85876</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671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3" name="諸支出金グラフ枠">
          <a:extLst>
            <a:ext uri="{FF2B5EF4-FFF2-40B4-BE49-F238E27FC236}">
              <a16:creationId xmlns:a16="http://schemas.microsoft.com/office/drawing/2014/main" id="{00000000-0008-0000-0700-0000F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113228</xdr:rowOff>
    </xdr:from>
    <xdr:ext cx="249299" cy="259045"/>
    <xdr:sp macro="" textlink="">
      <xdr:nvSpPr>
        <xdr:cNvPr id="755" name="諸支出金最小値テキスト">
          <a:extLst>
            <a:ext uri="{FF2B5EF4-FFF2-40B4-BE49-F238E27FC236}">
              <a16:creationId xmlns:a16="http://schemas.microsoft.com/office/drawing/2014/main" id="{00000000-0008-0000-0700-0000F3020000}"/>
            </a:ext>
          </a:extLst>
        </xdr:cNvPr>
        <xdr:cNvSpPr txBox="1"/>
      </xdr:nvSpPr>
      <xdr:spPr>
        <a:xfrm>
          <a:off x="22212300" y="6799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469744" cy="259045"/>
    <xdr:sp macro="" textlink="">
      <xdr:nvSpPr>
        <xdr:cNvPr id="757" name="諸支出金最大値テキスト">
          <a:extLst>
            <a:ext uri="{FF2B5EF4-FFF2-40B4-BE49-F238E27FC236}">
              <a16:creationId xmlns:a16="http://schemas.microsoft.com/office/drawing/2014/main" id="{00000000-0008-0000-0700-0000F5020000}"/>
            </a:ext>
          </a:extLst>
        </xdr:cNvPr>
        <xdr:cNvSpPr txBox="1"/>
      </xdr:nvSpPr>
      <xdr:spPr>
        <a:xfrm>
          <a:off x="22212300" y="4937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30678</xdr:rowOff>
    </xdr:from>
    <xdr:ext cx="313932" cy="259045"/>
    <xdr:sp macro="" textlink="">
      <xdr:nvSpPr>
        <xdr:cNvPr id="760" name="諸支出金平均値テキスト">
          <a:extLst>
            <a:ext uri="{FF2B5EF4-FFF2-40B4-BE49-F238E27FC236}">
              <a16:creationId xmlns:a16="http://schemas.microsoft.com/office/drawing/2014/main" id="{00000000-0008-0000-0700-0000F8020000}"/>
            </a:ext>
          </a:extLst>
        </xdr:cNvPr>
        <xdr:cNvSpPr txBox="1"/>
      </xdr:nvSpPr>
      <xdr:spPr>
        <a:xfrm>
          <a:off x="22212300" y="65457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7801</xdr:rowOff>
    </xdr:from>
    <xdr:to>
      <xdr:col>116</xdr:col>
      <xdr:colOff>114300</xdr:colOff>
      <xdr:row>39</xdr:row>
      <xdr:rowOff>109401</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2110700" y="669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131354</xdr:rowOff>
    </xdr:from>
    <xdr:to>
      <xdr:col>112</xdr:col>
      <xdr:colOff>38100</xdr:colOff>
      <xdr:row>39</xdr:row>
      <xdr:rowOff>61504</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1272500" y="664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78031</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66333" y="64216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19776</xdr:rowOff>
    </xdr:from>
    <xdr:to>
      <xdr:col>107</xdr:col>
      <xdr:colOff>101600</xdr:colOff>
      <xdr:row>39</xdr:row>
      <xdr:rowOff>121376</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20383500" y="6706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137903</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77333" y="64815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162923</xdr:rowOff>
    </xdr:from>
    <xdr:to>
      <xdr:col>102</xdr:col>
      <xdr:colOff>165100</xdr:colOff>
      <xdr:row>39</xdr:row>
      <xdr:rowOff>93073</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9494500" y="6678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109600</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88333" y="64532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156391</xdr:rowOff>
    </xdr:from>
    <xdr:to>
      <xdr:col>98</xdr:col>
      <xdr:colOff>38100</xdr:colOff>
      <xdr:row>39</xdr:row>
      <xdr:rowOff>86541</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18605500" y="667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103069</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99333" y="64467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157678</xdr:rowOff>
    </xdr:from>
    <xdr:ext cx="249299" cy="259045"/>
    <xdr:sp macro="" textlink="">
      <xdr:nvSpPr>
        <xdr:cNvPr id="779" name="諸支出金該当値テキスト">
          <a:extLst>
            <a:ext uri="{FF2B5EF4-FFF2-40B4-BE49-F238E27FC236}">
              <a16:creationId xmlns:a16="http://schemas.microsoft.com/office/drawing/2014/main" id="{00000000-0008-0000-0700-00000B030000}"/>
            </a:ext>
          </a:extLst>
        </xdr:cNvPr>
        <xdr:cNvSpPr txBox="1"/>
      </xdr:nvSpPr>
      <xdr:spPr>
        <a:xfrm>
          <a:off x="22212300" y="6672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前年度繰上充用金グラフ枠">
          <a:extLst>
            <a:ext uri="{FF2B5EF4-FFF2-40B4-BE49-F238E27FC236}">
              <a16:creationId xmlns:a16="http://schemas.microsoft.com/office/drawing/2014/main" id="{00000000-0008-0000-07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4" name="前年度繰上充用金最小値テキスト">
          <a:extLst>
            <a:ext uri="{FF2B5EF4-FFF2-40B4-BE49-F238E27FC236}">
              <a16:creationId xmlns:a16="http://schemas.microsoft.com/office/drawing/2014/main" id="{00000000-0008-0000-0700-00002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6" name="前年度繰上充用金最大値テキスト">
          <a:extLst>
            <a:ext uri="{FF2B5EF4-FFF2-40B4-BE49-F238E27FC236}">
              <a16:creationId xmlns:a16="http://schemas.microsoft.com/office/drawing/2014/main" id="{00000000-0008-0000-0700-00002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9" name="前年度繰上充用金平均値テキスト">
          <a:extLst>
            <a:ext uri="{FF2B5EF4-FFF2-40B4-BE49-F238E27FC236}">
              <a16:creationId xmlns:a16="http://schemas.microsoft.com/office/drawing/2014/main" id="{00000000-0008-0000-0700-00002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7" name="直線コネクタ 816">
          <a:extLst>
            <a:ext uri="{FF2B5EF4-FFF2-40B4-BE49-F238E27FC236}">
              <a16:creationId xmlns:a16="http://schemas.microsoft.com/office/drawing/2014/main" id="{00000000-0008-0000-0700-00003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8" name="前年度繰上充用金該当値テキスト">
          <a:extLst>
            <a:ext uri="{FF2B5EF4-FFF2-40B4-BE49-F238E27FC236}">
              <a16:creationId xmlns:a16="http://schemas.microsoft.com/office/drawing/2014/main" id="{00000000-0008-0000-0700-00003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8" name="正方形/長方形 837">
          <a:extLst>
            <a:ext uri="{FF2B5EF4-FFF2-40B4-BE49-F238E27FC236}">
              <a16:creationId xmlns:a16="http://schemas.microsoft.com/office/drawing/2014/main" id="{00000000-0008-0000-0700-00004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146,397</a:t>
          </a:r>
          <a:r>
            <a:rPr kumimoji="1" lang="ja-JP" altLang="en-US" sz="1300">
              <a:latin typeface="ＭＳ Ｐゴシック" panose="020B0600070205080204" pitchFamily="50" charset="-128"/>
              <a:ea typeface="ＭＳ Ｐゴシック" panose="020B0600070205080204" pitchFamily="50" charset="-128"/>
            </a:rPr>
            <a:t>円となっており、平成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実施している麻生保育所改築工事にかかわる費用が大幅に縮減したため減少した。この数値は類似団体より高いが、県平均より低い状態となった。しかし今後、社会福祉施設の整備のために支出する予定があるため、増加すると見込まれる。</a:t>
          </a:r>
        </a:p>
        <a:p>
          <a:r>
            <a:rPr kumimoji="1" lang="ja-JP" altLang="en-US" sz="1300">
              <a:latin typeface="ＭＳ Ｐゴシック" panose="020B0600070205080204" pitchFamily="50" charset="-128"/>
              <a:ea typeface="ＭＳ Ｐゴシック" panose="020B0600070205080204" pitchFamily="50" charset="-128"/>
            </a:rPr>
            <a:t>商工費は、住民一人当たり</a:t>
          </a:r>
          <a:r>
            <a:rPr kumimoji="1" lang="en-US" altLang="ja-JP" sz="1300">
              <a:latin typeface="ＭＳ Ｐゴシック" panose="020B0600070205080204" pitchFamily="50" charset="-128"/>
              <a:ea typeface="ＭＳ Ｐゴシック" panose="020B0600070205080204" pitchFamily="50" charset="-128"/>
            </a:rPr>
            <a:t>20,227</a:t>
          </a:r>
          <a:r>
            <a:rPr kumimoji="1" lang="ja-JP" altLang="en-US" sz="1300">
              <a:latin typeface="ＭＳ Ｐゴシック" panose="020B0600070205080204" pitchFamily="50" charset="-128"/>
              <a:ea typeface="ＭＳ Ｐゴシック" panose="020B0600070205080204" pitchFamily="50" charset="-128"/>
            </a:rPr>
            <a:t>円となっており、県平均より低いが、類似団体より高い状態となった。中小企業者等経営安定補助金やプレミアム商品券事業補助金等の新型コロナウイルス感染症対策にかかわる補助金を支出したため増加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愛媛県砥部町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平成</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29</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から実施していた中央公民館耐震・大規模修繕事業が令和元年度に完了したことや、新型コロナウイルス感染症により、事業を縮小・中止したことで支出が減少したため、実質単年度収支は黒字となり、実質収支額も近年の中でも最も良好となった。</a:t>
          </a: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一方で、財政調整基金を</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億円取崩したため、残高が減少した。施設の老朽化に伴う大型な更新事業が控えているため、計画的な基金運用が必要となる。</a:t>
          </a: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愛媛県砥部町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一般会計及び水道会計の黒字が多い。公共下水道事業会計の黒字額が多いが、一般会計からの繰出金で成り立っている会計である。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その他の会計についても、浄化槽特別会計など、独立採算制を堅持している会計があるものの、ほとんどの会計において、一般会計からの繰入により成り立っている状態である。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国民健康保険特別会計においては、被保険者数が減少する中、医療の高度化により、医療費が増加している。今後も、医療費及び保険税の適正化を行うことで、健全な国保事業の運営に努めていく。</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11954881</v>
      </c>
      <c r="BO4" s="433"/>
      <c r="BP4" s="433"/>
      <c r="BQ4" s="433"/>
      <c r="BR4" s="433"/>
      <c r="BS4" s="433"/>
      <c r="BT4" s="433"/>
      <c r="BU4" s="434"/>
      <c r="BV4" s="432">
        <v>10448863</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19.7</v>
      </c>
      <c r="CU4" s="439"/>
      <c r="CV4" s="439"/>
      <c r="CW4" s="439"/>
      <c r="CX4" s="439"/>
      <c r="CY4" s="439"/>
      <c r="CZ4" s="439"/>
      <c r="DA4" s="440"/>
      <c r="DB4" s="438">
        <v>13.1</v>
      </c>
      <c r="DC4" s="439"/>
      <c r="DD4" s="439"/>
      <c r="DE4" s="439"/>
      <c r="DF4" s="439"/>
      <c r="DG4" s="439"/>
      <c r="DH4" s="439"/>
      <c r="DI4" s="440"/>
      <c r="DJ4" s="186"/>
      <c r="DK4" s="186"/>
      <c r="DL4" s="186"/>
      <c r="DM4" s="186"/>
      <c r="DN4" s="186"/>
      <c r="DO4" s="186"/>
    </row>
    <row r="5" spans="1:119" ht="18.75" customHeight="1">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10864531</v>
      </c>
      <c r="BO5" s="470"/>
      <c r="BP5" s="470"/>
      <c r="BQ5" s="470"/>
      <c r="BR5" s="470"/>
      <c r="BS5" s="470"/>
      <c r="BT5" s="470"/>
      <c r="BU5" s="471"/>
      <c r="BV5" s="469">
        <v>9724887</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81.099999999999994</v>
      </c>
      <c r="CU5" s="467"/>
      <c r="CV5" s="467"/>
      <c r="CW5" s="467"/>
      <c r="CX5" s="467"/>
      <c r="CY5" s="467"/>
      <c r="CZ5" s="467"/>
      <c r="DA5" s="468"/>
      <c r="DB5" s="466">
        <v>86.8</v>
      </c>
      <c r="DC5" s="467"/>
      <c r="DD5" s="467"/>
      <c r="DE5" s="467"/>
      <c r="DF5" s="467"/>
      <c r="DG5" s="467"/>
      <c r="DH5" s="467"/>
      <c r="DI5" s="468"/>
      <c r="DJ5" s="186"/>
      <c r="DK5" s="186"/>
      <c r="DL5" s="186"/>
      <c r="DM5" s="186"/>
      <c r="DN5" s="186"/>
      <c r="DO5" s="186"/>
    </row>
    <row r="6" spans="1:119" ht="18.75" customHeight="1">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102</v>
      </c>
      <c r="AV6" s="502"/>
      <c r="AW6" s="502"/>
      <c r="AX6" s="502"/>
      <c r="AY6" s="503" t="s">
        <v>103</v>
      </c>
      <c r="AZ6" s="504"/>
      <c r="BA6" s="504"/>
      <c r="BB6" s="504"/>
      <c r="BC6" s="504"/>
      <c r="BD6" s="504"/>
      <c r="BE6" s="504"/>
      <c r="BF6" s="504"/>
      <c r="BG6" s="504"/>
      <c r="BH6" s="504"/>
      <c r="BI6" s="504"/>
      <c r="BJ6" s="504"/>
      <c r="BK6" s="504"/>
      <c r="BL6" s="504"/>
      <c r="BM6" s="505"/>
      <c r="BN6" s="469">
        <v>1090350</v>
      </c>
      <c r="BO6" s="470"/>
      <c r="BP6" s="470"/>
      <c r="BQ6" s="470"/>
      <c r="BR6" s="470"/>
      <c r="BS6" s="470"/>
      <c r="BT6" s="470"/>
      <c r="BU6" s="471"/>
      <c r="BV6" s="469">
        <v>723976</v>
      </c>
      <c r="BW6" s="470"/>
      <c r="BX6" s="470"/>
      <c r="BY6" s="470"/>
      <c r="BZ6" s="470"/>
      <c r="CA6" s="470"/>
      <c r="CB6" s="470"/>
      <c r="CC6" s="471"/>
      <c r="CD6" s="472" t="s">
        <v>104</v>
      </c>
      <c r="CE6" s="473"/>
      <c r="CF6" s="473"/>
      <c r="CG6" s="473"/>
      <c r="CH6" s="473"/>
      <c r="CI6" s="473"/>
      <c r="CJ6" s="473"/>
      <c r="CK6" s="473"/>
      <c r="CL6" s="473"/>
      <c r="CM6" s="473"/>
      <c r="CN6" s="473"/>
      <c r="CO6" s="473"/>
      <c r="CP6" s="473"/>
      <c r="CQ6" s="473"/>
      <c r="CR6" s="473"/>
      <c r="CS6" s="474"/>
      <c r="CT6" s="506">
        <v>84.6</v>
      </c>
      <c r="CU6" s="507"/>
      <c r="CV6" s="507"/>
      <c r="CW6" s="507"/>
      <c r="CX6" s="507"/>
      <c r="CY6" s="507"/>
      <c r="CZ6" s="507"/>
      <c r="DA6" s="508"/>
      <c r="DB6" s="506">
        <v>90.7</v>
      </c>
      <c r="DC6" s="507"/>
      <c r="DD6" s="507"/>
      <c r="DE6" s="507"/>
      <c r="DF6" s="507"/>
      <c r="DG6" s="507"/>
      <c r="DH6" s="507"/>
      <c r="DI6" s="508"/>
      <c r="DJ6" s="186"/>
      <c r="DK6" s="186"/>
      <c r="DL6" s="186"/>
      <c r="DM6" s="186"/>
      <c r="DN6" s="186"/>
      <c r="DO6" s="186"/>
    </row>
    <row r="7" spans="1:119" ht="18.75" customHeight="1">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105</v>
      </c>
      <c r="AN7" s="499"/>
      <c r="AO7" s="499"/>
      <c r="AP7" s="499"/>
      <c r="AQ7" s="499"/>
      <c r="AR7" s="499"/>
      <c r="AS7" s="499"/>
      <c r="AT7" s="500"/>
      <c r="AU7" s="501" t="s">
        <v>106</v>
      </c>
      <c r="AV7" s="502"/>
      <c r="AW7" s="502"/>
      <c r="AX7" s="502"/>
      <c r="AY7" s="503" t="s">
        <v>107</v>
      </c>
      <c r="AZ7" s="504"/>
      <c r="BA7" s="504"/>
      <c r="BB7" s="504"/>
      <c r="BC7" s="504"/>
      <c r="BD7" s="504"/>
      <c r="BE7" s="504"/>
      <c r="BF7" s="504"/>
      <c r="BG7" s="504"/>
      <c r="BH7" s="504"/>
      <c r="BI7" s="504"/>
      <c r="BJ7" s="504"/>
      <c r="BK7" s="504"/>
      <c r="BL7" s="504"/>
      <c r="BM7" s="505"/>
      <c r="BN7" s="469">
        <v>14648</v>
      </c>
      <c r="BO7" s="470"/>
      <c r="BP7" s="470"/>
      <c r="BQ7" s="470"/>
      <c r="BR7" s="470"/>
      <c r="BS7" s="470"/>
      <c r="BT7" s="470"/>
      <c r="BU7" s="471"/>
      <c r="BV7" s="469">
        <v>36628</v>
      </c>
      <c r="BW7" s="470"/>
      <c r="BX7" s="470"/>
      <c r="BY7" s="470"/>
      <c r="BZ7" s="470"/>
      <c r="CA7" s="470"/>
      <c r="CB7" s="470"/>
      <c r="CC7" s="471"/>
      <c r="CD7" s="472" t="s">
        <v>108</v>
      </c>
      <c r="CE7" s="473"/>
      <c r="CF7" s="473"/>
      <c r="CG7" s="473"/>
      <c r="CH7" s="473"/>
      <c r="CI7" s="473"/>
      <c r="CJ7" s="473"/>
      <c r="CK7" s="473"/>
      <c r="CL7" s="473"/>
      <c r="CM7" s="473"/>
      <c r="CN7" s="473"/>
      <c r="CO7" s="473"/>
      <c r="CP7" s="473"/>
      <c r="CQ7" s="473"/>
      <c r="CR7" s="473"/>
      <c r="CS7" s="474"/>
      <c r="CT7" s="469">
        <v>5467958</v>
      </c>
      <c r="CU7" s="470"/>
      <c r="CV7" s="470"/>
      <c r="CW7" s="470"/>
      <c r="CX7" s="470"/>
      <c r="CY7" s="470"/>
      <c r="CZ7" s="470"/>
      <c r="DA7" s="471"/>
      <c r="DB7" s="469">
        <v>5238736</v>
      </c>
      <c r="DC7" s="470"/>
      <c r="DD7" s="470"/>
      <c r="DE7" s="470"/>
      <c r="DF7" s="470"/>
      <c r="DG7" s="470"/>
      <c r="DH7" s="470"/>
      <c r="DI7" s="471"/>
      <c r="DJ7" s="186"/>
      <c r="DK7" s="186"/>
      <c r="DL7" s="186"/>
      <c r="DM7" s="186"/>
      <c r="DN7" s="186"/>
      <c r="DO7" s="186"/>
    </row>
    <row r="8" spans="1:119" ht="18.75" customHeight="1" thickBot="1">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109</v>
      </c>
      <c r="AN8" s="499"/>
      <c r="AO8" s="499"/>
      <c r="AP8" s="499"/>
      <c r="AQ8" s="499"/>
      <c r="AR8" s="499"/>
      <c r="AS8" s="499"/>
      <c r="AT8" s="500"/>
      <c r="AU8" s="501" t="s">
        <v>110</v>
      </c>
      <c r="AV8" s="502"/>
      <c r="AW8" s="502"/>
      <c r="AX8" s="502"/>
      <c r="AY8" s="503" t="s">
        <v>111</v>
      </c>
      <c r="AZ8" s="504"/>
      <c r="BA8" s="504"/>
      <c r="BB8" s="504"/>
      <c r="BC8" s="504"/>
      <c r="BD8" s="504"/>
      <c r="BE8" s="504"/>
      <c r="BF8" s="504"/>
      <c r="BG8" s="504"/>
      <c r="BH8" s="504"/>
      <c r="BI8" s="504"/>
      <c r="BJ8" s="504"/>
      <c r="BK8" s="504"/>
      <c r="BL8" s="504"/>
      <c r="BM8" s="505"/>
      <c r="BN8" s="469">
        <v>1075702</v>
      </c>
      <c r="BO8" s="470"/>
      <c r="BP8" s="470"/>
      <c r="BQ8" s="470"/>
      <c r="BR8" s="470"/>
      <c r="BS8" s="470"/>
      <c r="BT8" s="470"/>
      <c r="BU8" s="471"/>
      <c r="BV8" s="469">
        <v>687348</v>
      </c>
      <c r="BW8" s="470"/>
      <c r="BX8" s="470"/>
      <c r="BY8" s="470"/>
      <c r="BZ8" s="470"/>
      <c r="CA8" s="470"/>
      <c r="CB8" s="470"/>
      <c r="CC8" s="471"/>
      <c r="CD8" s="472" t="s">
        <v>112</v>
      </c>
      <c r="CE8" s="473"/>
      <c r="CF8" s="473"/>
      <c r="CG8" s="473"/>
      <c r="CH8" s="473"/>
      <c r="CI8" s="473"/>
      <c r="CJ8" s="473"/>
      <c r="CK8" s="473"/>
      <c r="CL8" s="473"/>
      <c r="CM8" s="473"/>
      <c r="CN8" s="473"/>
      <c r="CO8" s="473"/>
      <c r="CP8" s="473"/>
      <c r="CQ8" s="473"/>
      <c r="CR8" s="473"/>
      <c r="CS8" s="474"/>
      <c r="CT8" s="509">
        <v>0.45</v>
      </c>
      <c r="CU8" s="510"/>
      <c r="CV8" s="510"/>
      <c r="CW8" s="510"/>
      <c r="CX8" s="510"/>
      <c r="CY8" s="510"/>
      <c r="CZ8" s="510"/>
      <c r="DA8" s="511"/>
      <c r="DB8" s="509">
        <v>0.45</v>
      </c>
      <c r="DC8" s="510"/>
      <c r="DD8" s="510"/>
      <c r="DE8" s="510"/>
      <c r="DF8" s="510"/>
      <c r="DG8" s="510"/>
      <c r="DH8" s="510"/>
      <c r="DI8" s="511"/>
      <c r="DJ8" s="186"/>
      <c r="DK8" s="186"/>
      <c r="DL8" s="186"/>
      <c r="DM8" s="186"/>
      <c r="DN8" s="186"/>
      <c r="DO8" s="186"/>
    </row>
    <row r="9" spans="1:119" ht="18.75" customHeight="1" thickBot="1">
      <c r="A9" s="187"/>
      <c r="B9" s="463" t="s">
        <v>113</v>
      </c>
      <c r="C9" s="464"/>
      <c r="D9" s="464"/>
      <c r="E9" s="464"/>
      <c r="F9" s="464"/>
      <c r="G9" s="464"/>
      <c r="H9" s="464"/>
      <c r="I9" s="464"/>
      <c r="J9" s="464"/>
      <c r="K9" s="512"/>
      <c r="L9" s="513" t="s">
        <v>114</v>
      </c>
      <c r="M9" s="514"/>
      <c r="N9" s="514"/>
      <c r="O9" s="514"/>
      <c r="P9" s="514"/>
      <c r="Q9" s="515"/>
      <c r="R9" s="516">
        <v>20480</v>
      </c>
      <c r="S9" s="517"/>
      <c r="T9" s="517"/>
      <c r="U9" s="517"/>
      <c r="V9" s="518"/>
      <c r="W9" s="426" t="s">
        <v>115</v>
      </c>
      <c r="X9" s="427"/>
      <c r="Y9" s="427"/>
      <c r="Z9" s="427"/>
      <c r="AA9" s="427"/>
      <c r="AB9" s="427"/>
      <c r="AC9" s="427"/>
      <c r="AD9" s="427"/>
      <c r="AE9" s="427"/>
      <c r="AF9" s="427"/>
      <c r="AG9" s="427"/>
      <c r="AH9" s="427"/>
      <c r="AI9" s="427"/>
      <c r="AJ9" s="427"/>
      <c r="AK9" s="427"/>
      <c r="AL9" s="428"/>
      <c r="AM9" s="498" t="s">
        <v>116</v>
      </c>
      <c r="AN9" s="499"/>
      <c r="AO9" s="499"/>
      <c r="AP9" s="499"/>
      <c r="AQ9" s="499"/>
      <c r="AR9" s="499"/>
      <c r="AS9" s="499"/>
      <c r="AT9" s="500"/>
      <c r="AU9" s="501" t="s">
        <v>110</v>
      </c>
      <c r="AV9" s="502"/>
      <c r="AW9" s="502"/>
      <c r="AX9" s="502"/>
      <c r="AY9" s="503" t="s">
        <v>117</v>
      </c>
      <c r="AZ9" s="504"/>
      <c r="BA9" s="504"/>
      <c r="BB9" s="504"/>
      <c r="BC9" s="504"/>
      <c r="BD9" s="504"/>
      <c r="BE9" s="504"/>
      <c r="BF9" s="504"/>
      <c r="BG9" s="504"/>
      <c r="BH9" s="504"/>
      <c r="BI9" s="504"/>
      <c r="BJ9" s="504"/>
      <c r="BK9" s="504"/>
      <c r="BL9" s="504"/>
      <c r="BM9" s="505"/>
      <c r="BN9" s="469">
        <v>388354</v>
      </c>
      <c r="BO9" s="470"/>
      <c r="BP9" s="470"/>
      <c r="BQ9" s="470"/>
      <c r="BR9" s="470"/>
      <c r="BS9" s="470"/>
      <c r="BT9" s="470"/>
      <c r="BU9" s="471"/>
      <c r="BV9" s="469">
        <v>82988</v>
      </c>
      <c r="BW9" s="470"/>
      <c r="BX9" s="470"/>
      <c r="BY9" s="470"/>
      <c r="BZ9" s="470"/>
      <c r="CA9" s="470"/>
      <c r="CB9" s="470"/>
      <c r="CC9" s="471"/>
      <c r="CD9" s="472" t="s">
        <v>118</v>
      </c>
      <c r="CE9" s="473"/>
      <c r="CF9" s="473"/>
      <c r="CG9" s="473"/>
      <c r="CH9" s="473"/>
      <c r="CI9" s="473"/>
      <c r="CJ9" s="473"/>
      <c r="CK9" s="473"/>
      <c r="CL9" s="473"/>
      <c r="CM9" s="473"/>
      <c r="CN9" s="473"/>
      <c r="CO9" s="473"/>
      <c r="CP9" s="473"/>
      <c r="CQ9" s="473"/>
      <c r="CR9" s="473"/>
      <c r="CS9" s="474"/>
      <c r="CT9" s="466">
        <v>8.1</v>
      </c>
      <c r="CU9" s="467"/>
      <c r="CV9" s="467"/>
      <c r="CW9" s="467"/>
      <c r="CX9" s="467"/>
      <c r="CY9" s="467"/>
      <c r="CZ9" s="467"/>
      <c r="DA9" s="468"/>
      <c r="DB9" s="466">
        <v>9.1999999999999993</v>
      </c>
      <c r="DC9" s="467"/>
      <c r="DD9" s="467"/>
      <c r="DE9" s="467"/>
      <c r="DF9" s="467"/>
      <c r="DG9" s="467"/>
      <c r="DH9" s="467"/>
      <c r="DI9" s="468"/>
      <c r="DJ9" s="186"/>
      <c r="DK9" s="186"/>
      <c r="DL9" s="186"/>
      <c r="DM9" s="186"/>
      <c r="DN9" s="186"/>
      <c r="DO9" s="186"/>
    </row>
    <row r="10" spans="1:119" ht="18.75" customHeight="1" thickBot="1">
      <c r="A10" s="187"/>
      <c r="B10" s="463"/>
      <c r="C10" s="464"/>
      <c r="D10" s="464"/>
      <c r="E10" s="464"/>
      <c r="F10" s="464"/>
      <c r="G10" s="464"/>
      <c r="H10" s="464"/>
      <c r="I10" s="464"/>
      <c r="J10" s="464"/>
      <c r="K10" s="512"/>
      <c r="L10" s="519" t="s">
        <v>119</v>
      </c>
      <c r="M10" s="499"/>
      <c r="N10" s="499"/>
      <c r="O10" s="499"/>
      <c r="P10" s="499"/>
      <c r="Q10" s="500"/>
      <c r="R10" s="520">
        <v>21239</v>
      </c>
      <c r="S10" s="521"/>
      <c r="T10" s="521"/>
      <c r="U10" s="521"/>
      <c r="V10" s="522"/>
      <c r="W10" s="457"/>
      <c r="X10" s="458"/>
      <c r="Y10" s="458"/>
      <c r="Z10" s="458"/>
      <c r="AA10" s="458"/>
      <c r="AB10" s="458"/>
      <c r="AC10" s="458"/>
      <c r="AD10" s="458"/>
      <c r="AE10" s="458"/>
      <c r="AF10" s="458"/>
      <c r="AG10" s="458"/>
      <c r="AH10" s="458"/>
      <c r="AI10" s="458"/>
      <c r="AJ10" s="458"/>
      <c r="AK10" s="458"/>
      <c r="AL10" s="461"/>
      <c r="AM10" s="498" t="s">
        <v>120</v>
      </c>
      <c r="AN10" s="499"/>
      <c r="AO10" s="499"/>
      <c r="AP10" s="499"/>
      <c r="AQ10" s="499"/>
      <c r="AR10" s="499"/>
      <c r="AS10" s="499"/>
      <c r="AT10" s="500"/>
      <c r="AU10" s="501" t="s">
        <v>121</v>
      </c>
      <c r="AV10" s="502"/>
      <c r="AW10" s="502"/>
      <c r="AX10" s="502"/>
      <c r="AY10" s="503" t="s">
        <v>122</v>
      </c>
      <c r="AZ10" s="504"/>
      <c r="BA10" s="504"/>
      <c r="BB10" s="504"/>
      <c r="BC10" s="504"/>
      <c r="BD10" s="504"/>
      <c r="BE10" s="504"/>
      <c r="BF10" s="504"/>
      <c r="BG10" s="504"/>
      <c r="BH10" s="504"/>
      <c r="BI10" s="504"/>
      <c r="BJ10" s="504"/>
      <c r="BK10" s="504"/>
      <c r="BL10" s="504"/>
      <c r="BM10" s="505"/>
      <c r="BN10" s="469">
        <v>262</v>
      </c>
      <c r="BO10" s="470"/>
      <c r="BP10" s="470"/>
      <c r="BQ10" s="470"/>
      <c r="BR10" s="470"/>
      <c r="BS10" s="470"/>
      <c r="BT10" s="470"/>
      <c r="BU10" s="471"/>
      <c r="BV10" s="469">
        <v>279</v>
      </c>
      <c r="BW10" s="470"/>
      <c r="BX10" s="470"/>
      <c r="BY10" s="470"/>
      <c r="BZ10" s="470"/>
      <c r="CA10" s="470"/>
      <c r="CB10" s="470"/>
      <c r="CC10" s="471"/>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63"/>
      <c r="C11" s="464"/>
      <c r="D11" s="464"/>
      <c r="E11" s="464"/>
      <c r="F11" s="464"/>
      <c r="G11" s="464"/>
      <c r="H11" s="464"/>
      <c r="I11" s="464"/>
      <c r="J11" s="464"/>
      <c r="K11" s="512"/>
      <c r="L11" s="523" t="s">
        <v>124</v>
      </c>
      <c r="M11" s="524"/>
      <c r="N11" s="524"/>
      <c r="O11" s="524"/>
      <c r="P11" s="524"/>
      <c r="Q11" s="525"/>
      <c r="R11" s="526" t="s">
        <v>125</v>
      </c>
      <c r="S11" s="527"/>
      <c r="T11" s="527"/>
      <c r="U11" s="527"/>
      <c r="V11" s="528"/>
      <c r="W11" s="457"/>
      <c r="X11" s="458"/>
      <c r="Y11" s="458"/>
      <c r="Z11" s="458"/>
      <c r="AA11" s="458"/>
      <c r="AB11" s="458"/>
      <c r="AC11" s="458"/>
      <c r="AD11" s="458"/>
      <c r="AE11" s="458"/>
      <c r="AF11" s="458"/>
      <c r="AG11" s="458"/>
      <c r="AH11" s="458"/>
      <c r="AI11" s="458"/>
      <c r="AJ11" s="458"/>
      <c r="AK11" s="458"/>
      <c r="AL11" s="461"/>
      <c r="AM11" s="498" t="s">
        <v>126</v>
      </c>
      <c r="AN11" s="499"/>
      <c r="AO11" s="499"/>
      <c r="AP11" s="499"/>
      <c r="AQ11" s="499"/>
      <c r="AR11" s="499"/>
      <c r="AS11" s="499"/>
      <c r="AT11" s="500"/>
      <c r="AU11" s="501" t="s">
        <v>121</v>
      </c>
      <c r="AV11" s="502"/>
      <c r="AW11" s="502"/>
      <c r="AX11" s="502"/>
      <c r="AY11" s="503" t="s">
        <v>127</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128</v>
      </c>
      <c r="CE11" s="473"/>
      <c r="CF11" s="473"/>
      <c r="CG11" s="473"/>
      <c r="CH11" s="473"/>
      <c r="CI11" s="473"/>
      <c r="CJ11" s="473"/>
      <c r="CK11" s="473"/>
      <c r="CL11" s="473"/>
      <c r="CM11" s="473"/>
      <c r="CN11" s="473"/>
      <c r="CO11" s="473"/>
      <c r="CP11" s="473"/>
      <c r="CQ11" s="473"/>
      <c r="CR11" s="473"/>
      <c r="CS11" s="474"/>
      <c r="CT11" s="509" t="s">
        <v>129</v>
      </c>
      <c r="CU11" s="510"/>
      <c r="CV11" s="510"/>
      <c r="CW11" s="510"/>
      <c r="CX11" s="510"/>
      <c r="CY11" s="510"/>
      <c r="CZ11" s="510"/>
      <c r="DA11" s="511"/>
      <c r="DB11" s="509" t="s">
        <v>130</v>
      </c>
      <c r="DC11" s="510"/>
      <c r="DD11" s="510"/>
      <c r="DE11" s="510"/>
      <c r="DF11" s="510"/>
      <c r="DG11" s="510"/>
      <c r="DH11" s="510"/>
      <c r="DI11" s="511"/>
      <c r="DJ11" s="186"/>
      <c r="DK11" s="186"/>
      <c r="DL11" s="186"/>
      <c r="DM11" s="186"/>
      <c r="DN11" s="186"/>
      <c r="DO11" s="186"/>
    </row>
    <row r="12" spans="1:119" ht="18.75" customHeight="1">
      <c r="A12" s="187"/>
      <c r="B12" s="529" t="s">
        <v>131</v>
      </c>
      <c r="C12" s="530"/>
      <c r="D12" s="530"/>
      <c r="E12" s="530"/>
      <c r="F12" s="530"/>
      <c r="G12" s="530"/>
      <c r="H12" s="530"/>
      <c r="I12" s="530"/>
      <c r="J12" s="530"/>
      <c r="K12" s="531"/>
      <c r="L12" s="538" t="s">
        <v>132</v>
      </c>
      <c r="M12" s="539"/>
      <c r="N12" s="539"/>
      <c r="O12" s="539"/>
      <c r="P12" s="539"/>
      <c r="Q12" s="540"/>
      <c r="R12" s="541">
        <v>20714</v>
      </c>
      <c r="S12" s="542"/>
      <c r="T12" s="542"/>
      <c r="U12" s="542"/>
      <c r="V12" s="543"/>
      <c r="W12" s="544" t="s">
        <v>1</v>
      </c>
      <c r="X12" s="502"/>
      <c r="Y12" s="502"/>
      <c r="Z12" s="502"/>
      <c r="AA12" s="502"/>
      <c r="AB12" s="545"/>
      <c r="AC12" s="546" t="s">
        <v>133</v>
      </c>
      <c r="AD12" s="547"/>
      <c r="AE12" s="547"/>
      <c r="AF12" s="547"/>
      <c r="AG12" s="548"/>
      <c r="AH12" s="546" t="s">
        <v>134</v>
      </c>
      <c r="AI12" s="547"/>
      <c r="AJ12" s="547"/>
      <c r="AK12" s="547"/>
      <c r="AL12" s="549"/>
      <c r="AM12" s="498" t="s">
        <v>135</v>
      </c>
      <c r="AN12" s="499"/>
      <c r="AO12" s="499"/>
      <c r="AP12" s="499"/>
      <c r="AQ12" s="499"/>
      <c r="AR12" s="499"/>
      <c r="AS12" s="499"/>
      <c r="AT12" s="500"/>
      <c r="AU12" s="501" t="s">
        <v>110</v>
      </c>
      <c r="AV12" s="502"/>
      <c r="AW12" s="502"/>
      <c r="AX12" s="502"/>
      <c r="AY12" s="503" t="s">
        <v>136</v>
      </c>
      <c r="AZ12" s="504"/>
      <c r="BA12" s="504"/>
      <c r="BB12" s="504"/>
      <c r="BC12" s="504"/>
      <c r="BD12" s="504"/>
      <c r="BE12" s="504"/>
      <c r="BF12" s="504"/>
      <c r="BG12" s="504"/>
      <c r="BH12" s="504"/>
      <c r="BI12" s="504"/>
      <c r="BJ12" s="504"/>
      <c r="BK12" s="504"/>
      <c r="BL12" s="504"/>
      <c r="BM12" s="505"/>
      <c r="BN12" s="469">
        <v>100000</v>
      </c>
      <c r="BO12" s="470"/>
      <c r="BP12" s="470"/>
      <c r="BQ12" s="470"/>
      <c r="BR12" s="470"/>
      <c r="BS12" s="470"/>
      <c r="BT12" s="470"/>
      <c r="BU12" s="471"/>
      <c r="BV12" s="469">
        <v>100000</v>
      </c>
      <c r="BW12" s="470"/>
      <c r="BX12" s="470"/>
      <c r="BY12" s="470"/>
      <c r="BZ12" s="470"/>
      <c r="CA12" s="470"/>
      <c r="CB12" s="470"/>
      <c r="CC12" s="471"/>
      <c r="CD12" s="472" t="s">
        <v>137</v>
      </c>
      <c r="CE12" s="473"/>
      <c r="CF12" s="473"/>
      <c r="CG12" s="473"/>
      <c r="CH12" s="473"/>
      <c r="CI12" s="473"/>
      <c r="CJ12" s="473"/>
      <c r="CK12" s="473"/>
      <c r="CL12" s="473"/>
      <c r="CM12" s="473"/>
      <c r="CN12" s="473"/>
      <c r="CO12" s="473"/>
      <c r="CP12" s="473"/>
      <c r="CQ12" s="473"/>
      <c r="CR12" s="473"/>
      <c r="CS12" s="474"/>
      <c r="CT12" s="509" t="s">
        <v>138</v>
      </c>
      <c r="CU12" s="510"/>
      <c r="CV12" s="510"/>
      <c r="CW12" s="510"/>
      <c r="CX12" s="510"/>
      <c r="CY12" s="510"/>
      <c r="CZ12" s="510"/>
      <c r="DA12" s="511"/>
      <c r="DB12" s="509" t="s">
        <v>139</v>
      </c>
      <c r="DC12" s="510"/>
      <c r="DD12" s="510"/>
      <c r="DE12" s="510"/>
      <c r="DF12" s="510"/>
      <c r="DG12" s="510"/>
      <c r="DH12" s="510"/>
      <c r="DI12" s="511"/>
      <c r="DJ12" s="186"/>
      <c r="DK12" s="186"/>
      <c r="DL12" s="186"/>
      <c r="DM12" s="186"/>
      <c r="DN12" s="186"/>
      <c r="DO12" s="186"/>
    </row>
    <row r="13" spans="1:119" ht="18.75" customHeight="1">
      <c r="A13" s="187"/>
      <c r="B13" s="532"/>
      <c r="C13" s="533"/>
      <c r="D13" s="533"/>
      <c r="E13" s="533"/>
      <c r="F13" s="533"/>
      <c r="G13" s="533"/>
      <c r="H13" s="533"/>
      <c r="I13" s="533"/>
      <c r="J13" s="533"/>
      <c r="K13" s="534"/>
      <c r="L13" s="197"/>
      <c r="M13" s="560" t="s">
        <v>140</v>
      </c>
      <c r="N13" s="561"/>
      <c r="O13" s="561"/>
      <c r="P13" s="561"/>
      <c r="Q13" s="562"/>
      <c r="R13" s="553">
        <v>20634</v>
      </c>
      <c r="S13" s="554"/>
      <c r="T13" s="554"/>
      <c r="U13" s="554"/>
      <c r="V13" s="555"/>
      <c r="W13" s="485" t="s">
        <v>141</v>
      </c>
      <c r="X13" s="486"/>
      <c r="Y13" s="486"/>
      <c r="Z13" s="486"/>
      <c r="AA13" s="486"/>
      <c r="AB13" s="476"/>
      <c r="AC13" s="520">
        <v>953</v>
      </c>
      <c r="AD13" s="521"/>
      <c r="AE13" s="521"/>
      <c r="AF13" s="521"/>
      <c r="AG13" s="563"/>
      <c r="AH13" s="520">
        <v>949</v>
      </c>
      <c r="AI13" s="521"/>
      <c r="AJ13" s="521"/>
      <c r="AK13" s="521"/>
      <c r="AL13" s="522"/>
      <c r="AM13" s="498" t="s">
        <v>142</v>
      </c>
      <c r="AN13" s="499"/>
      <c r="AO13" s="499"/>
      <c r="AP13" s="499"/>
      <c r="AQ13" s="499"/>
      <c r="AR13" s="499"/>
      <c r="AS13" s="499"/>
      <c r="AT13" s="500"/>
      <c r="AU13" s="501" t="s">
        <v>143</v>
      </c>
      <c r="AV13" s="502"/>
      <c r="AW13" s="502"/>
      <c r="AX13" s="502"/>
      <c r="AY13" s="503" t="s">
        <v>144</v>
      </c>
      <c r="AZ13" s="504"/>
      <c r="BA13" s="504"/>
      <c r="BB13" s="504"/>
      <c r="BC13" s="504"/>
      <c r="BD13" s="504"/>
      <c r="BE13" s="504"/>
      <c r="BF13" s="504"/>
      <c r="BG13" s="504"/>
      <c r="BH13" s="504"/>
      <c r="BI13" s="504"/>
      <c r="BJ13" s="504"/>
      <c r="BK13" s="504"/>
      <c r="BL13" s="504"/>
      <c r="BM13" s="505"/>
      <c r="BN13" s="469">
        <v>288616</v>
      </c>
      <c r="BO13" s="470"/>
      <c r="BP13" s="470"/>
      <c r="BQ13" s="470"/>
      <c r="BR13" s="470"/>
      <c r="BS13" s="470"/>
      <c r="BT13" s="470"/>
      <c r="BU13" s="471"/>
      <c r="BV13" s="469">
        <v>-16733</v>
      </c>
      <c r="BW13" s="470"/>
      <c r="BX13" s="470"/>
      <c r="BY13" s="470"/>
      <c r="BZ13" s="470"/>
      <c r="CA13" s="470"/>
      <c r="CB13" s="470"/>
      <c r="CC13" s="471"/>
      <c r="CD13" s="472" t="s">
        <v>145</v>
      </c>
      <c r="CE13" s="473"/>
      <c r="CF13" s="473"/>
      <c r="CG13" s="473"/>
      <c r="CH13" s="473"/>
      <c r="CI13" s="473"/>
      <c r="CJ13" s="473"/>
      <c r="CK13" s="473"/>
      <c r="CL13" s="473"/>
      <c r="CM13" s="473"/>
      <c r="CN13" s="473"/>
      <c r="CO13" s="473"/>
      <c r="CP13" s="473"/>
      <c r="CQ13" s="473"/>
      <c r="CR13" s="473"/>
      <c r="CS13" s="474"/>
      <c r="CT13" s="466">
        <v>2</v>
      </c>
      <c r="CU13" s="467"/>
      <c r="CV13" s="467"/>
      <c r="CW13" s="467"/>
      <c r="CX13" s="467"/>
      <c r="CY13" s="467"/>
      <c r="CZ13" s="467"/>
      <c r="DA13" s="468"/>
      <c r="DB13" s="466">
        <v>2</v>
      </c>
      <c r="DC13" s="467"/>
      <c r="DD13" s="467"/>
      <c r="DE13" s="467"/>
      <c r="DF13" s="467"/>
      <c r="DG13" s="467"/>
      <c r="DH13" s="467"/>
      <c r="DI13" s="468"/>
      <c r="DJ13" s="186"/>
      <c r="DK13" s="186"/>
      <c r="DL13" s="186"/>
      <c r="DM13" s="186"/>
      <c r="DN13" s="186"/>
      <c r="DO13" s="186"/>
    </row>
    <row r="14" spans="1:119" ht="18.75" customHeight="1" thickBot="1">
      <c r="A14" s="187"/>
      <c r="B14" s="532"/>
      <c r="C14" s="533"/>
      <c r="D14" s="533"/>
      <c r="E14" s="533"/>
      <c r="F14" s="533"/>
      <c r="G14" s="533"/>
      <c r="H14" s="533"/>
      <c r="I14" s="533"/>
      <c r="J14" s="533"/>
      <c r="K14" s="534"/>
      <c r="L14" s="550" t="s">
        <v>146</v>
      </c>
      <c r="M14" s="551"/>
      <c r="N14" s="551"/>
      <c r="O14" s="551"/>
      <c r="P14" s="551"/>
      <c r="Q14" s="552"/>
      <c r="R14" s="553">
        <v>20982</v>
      </c>
      <c r="S14" s="554"/>
      <c r="T14" s="554"/>
      <c r="U14" s="554"/>
      <c r="V14" s="555"/>
      <c r="W14" s="459"/>
      <c r="X14" s="460"/>
      <c r="Y14" s="460"/>
      <c r="Z14" s="460"/>
      <c r="AA14" s="460"/>
      <c r="AB14" s="449"/>
      <c r="AC14" s="556">
        <v>9.3000000000000007</v>
      </c>
      <c r="AD14" s="557"/>
      <c r="AE14" s="557"/>
      <c r="AF14" s="557"/>
      <c r="AG14" s="558"/>
      <c r="AH14" s="556">
        <v>9.3000000000000007</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147</v>
      </c>
      <c r="CE14" s="565"/>
      <c r="CF14" s="565"/>
      <c r="CG14" s="565"/>
      <c r="CH14" s="565"/>
      <c r="CI14" s="565"/>
      <c r="CJ14" s="565"/>
      <c r="CK14" s="565"/>
      <c r="CL14" s="565"/>
      <c r="CM14" s="565"/>
      <c r="CN14" s="565"/>
      <c r="CO14" s="565"/>
      <c r="CP14" s="565"/>
      <c r="CQ14" s="565"/>
      <c r="CR14" s="565"/>
      <c r="CS14" s="566"/>
      <c r="CT14" s="567">
        <v>48.6</v>
      </c>
      <c r="CU14" s="568"/>
      <c r="CV14" s="568"/>
      <c r="CW14" s="568"/>
      <c r="CX14" s="568"/>
      <c r="CY14" s="568"/>
      <c r="CZ14" s="568"/>
      <c r="DA14" s="569"/>
      <c r="DB14" s="567">
        <v>44.4</v>
      </c>
      <c r="DC14" s="568"/>
      <c r="DD14" s="568"/>
      <c r="DE14" s="568"/>
      <c r="DF14" s="568"/>
      <c r="DG14" s="568"/>
      <c r="DH14" s="568"/>
      <c r="DI14" s="569"/>
      <c r="DJ14" s="186"/>
      <c r="DK14" s="186"/>
      <c r="DL14" s="186"/>
      <c r="DM14" s="186"/>
      <c r="DN14" s="186"/>
      <c r="DO14" s="186"/>
    </row>
    <row r="15" spans="1:119" ht="18.75" customHeight="1">
      <c r="A15" s="187"/>
      <c r="B15" s="532"/>
      <c r="C15" s="533"/>
      <c r="D15" s="533"/>
      <c r="E15" s="533"/>
      <c r="F15" s="533"/>
      <c r="G15" s="533"/>
      <c r="H15" s="533"/>
      <c r="I15" s="533"/>
      <c r="J15" s="533"/>
      <c r="K15" s="534"/>
      <c r="L15" s="197"/>
      <c r="M15" s="560" t="s">
        <v>148</v>
      </c>
      <c r="N15" s="561"/>
      <c r="O15" s="561"/>
      <c r="P15" s="561"/>
      <c r="Q15" s="562"/>
      <c r="R15" s="553">
        <v>20909</v>
      </c>
      <c r="S15" s="554"/>
      <c r="T15" s="554"/>
      <c r="U15" s="554"/>
      <c r="V15" s="555"/>
      <c r="W15" s="485" t="s">
        <v>149</v>
      </c>
      <c r="X15" s="486"/>
      <c r="Y15" s="486"/>
      <c r="Z15" s="486"/>
      <c r="AA15" s="486"/>
      <c r="AB15" s="476"/>
      <c r="AC15" s="520">
        <v>2317</v>
      </c>
      <c r="AD15" s="521"/>
      <c r="AE15" s="521"/>
      <c r="AF15" s="521"/>
      <c r="AG15" s="563"/>
      <c r="AH15" s="520">
        <v>2363</v>
      </c>
      <c r="AI15" s="521"/>
      <c r="AJ15" s="521"/>
      <c r="AK15" s="521"/>
      <c r="AL15" s="522"/>
      <c r="AM15" s="498"/>
      <c r="AN15" s="499"/>
      <c r="AO15" s="499"/>
      <c r="AP15" s="499"/>
      <c r="AQ15" s="499"/>
      <c r="AR15" s="499"/>
      <c r="AS15" s="499"/>
      <c r="AT15" s="500"/>
      <c r="AU15" s="501"/>
      <c r="AV15" s="502"/>
      <c r="AW15" s="502"/>
      <c r="AX15" s="502"/>
      <c r="AY15" s="429" t="s">
        <v>150</v>
      </c>
      <c r="AZ15" s="430"/>
      <c r="BA15" s="430"/>
      <c r="BB15" s="430"/>
      <c r="BC15" s="430"/>
      <c r="BD15" s="430"/>
      <c r="BE15" s="430"/>
      <c r="BF15" s="430"/>
      <c r="BG15" s="430"/>
      <c r="BH15" s="430"/>
      <c r="BI15" s="430"/>
      <c r="BJ15" s="430"/>
      <c r="BK15" s="430"/>
      <c r="BL15" s="430"/>
      <c r="BM15" s="431"/>
      <c r="BN15" s="432">
        <v>2069311</v>
      </c>
      <c r="BO15" s="433"/>
      <c r="BP15" s="433"/>
      <c r="BQ15" s="433"/>
      <c r="BR15" s="433"/>
      <c r="BS15" s="433"/>
      <c r="BT15" s="433"/>
      <c r="BU15" s="434"/>
      <c r="BV15" s="432">
        <v>2012864</v>
      </c>
      <c r="BW15" s="433"/>
      <c r="BX15" s="433"/>
      <c r="BY15" s="433"/>
      <c r="BZ15" s="433"/>
      <c r="CA15" s="433"/>
      <c r="CB15" s="433"/>
      <c r="CC15" s="434"/>
      <c r="CD15" s="570" t="s">
        <v>151</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32"/>
      <c r="C16" s="533"/>
      <c r="D16" s="533"/>
      <c r="E16" s="533"/>
      <c r="F16" s="533"/>
      <c r="G16" s="533"/>
      <c r="H16" s="533"/>
      <c r="I16" s="533"/>
      <c r="J16" s="533"/>
      <c r="K16" s="534"/>
      <c r="L16" s="550" t="s">
        <v>152</v>
      </c>
      <c r="M16" s="581"/>
      <c r="N16" s="581"/>
      <c r="O16" s="581"/>
      <c r="P16" s="581"/>
      <c r="Q16" s="582"/>
      <c r="R16" s="573" t="s">
        <v>153</v>
      </c>
      <c r="S16" s="574"/>
      <c r="T16" s="574"/>
      <c r="U16" s="574"/>
      <c r="V16" s="575"/>
      <c r="W16" s="459"/>
      <c r="X16" s="460"/>
      <c r="Y16" s="460"/>
      <c r="Z16" s="460"/>
      <c r="AA16" s="460"/>
      <c r="AB16" s="449"/>
      <c r="AC16" s="556">
        <v>22.7</v>
      </c>
      <c r="AD16" s="557"/>
      <c r="AE16" s="557"/>
      <c r="AF16" s="557"/>
      <c r="AG16" s="558"/>
      <c r="AH16" s="556">
        <v>23.1</v>
      </c>
      <c r="AI16" s="557"/>
      <c r="AJ16" s="557"/>
      <c r="AK16" s="557"/>
      <c r="AL16" s="559"/>
      <c r="AM16" s="498"/>
      <c r="AN16" s="499"/>
      <c r="AO16" s="499"/>
      <c r="AP16" s="499"/>
      <c r="AQ16" s="499"/>
      <c r="AR16" s="499"/>
      <c r="AS16" s="499"/>
      <c r="AT16" s="500"/>
      <c r="AU16" s="501"/>
      <c r="AV16" s="502"/>
      <c r="AW16" s="502"/>
      <c r="AX16" s="502"/>
      <c r="AY16" s="503" t="s">
        <v>154</v>
      </c>
      <c r="AZ16" s="504"/>
      <c r="BA16" s="504"/>
      <c r="BB16" s="504"/>
      <c r="BC16" s="504"/>
      <c r="BD16" s="504"/>
      <c r="BE16" s="504"/>
      <c r="BF16" s="504"/>
      <c r="BG16" s="504"/>
      <c r="BH16" s="504"/>
      <c r="BI16" s="504"/>
      <c r="BJ16" s="504"/>
      <c r="BK16" s="504"/>
      <c r="BL16" s="504"/>
      <c r="BM16" s="505"/>
      <c r="BN16" s="469">
        <v>4716343</v>
      </c>
      <c r="BO16" s="470"/>
      <c r="BP16" s="470"/>
      <c r="BQ16" s="470"/>
      <c r="BR16" s="470"/>
      <c r="BS16" s="470"/>
      <c r="BT16" s="470"/>
      <c r="BU16" s="471"/>
      <c r="BV16" s="469">
        <v>4491909</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c r="A17" s="187"/>
      <c r="B17" s="535"/>
      <c r="C17" s="536"/>
      <c r="D17" s="536"/>
      <c r="E17" s="536"/>
      <c r="F17" s="536"/>
      <c r="G17" s="536"/>
      <c r="H17" s="536"/>
      <c r="I17" s="536"/>
      <c r="J17" s="536"/>
      <c r="K17" s="537"/>
      <c r="L17" s="202"/>
      <c r="M17" s="576" t="s">
        <v>155</v>
      </c>
      <c r="N17" s="577"/>
      <c r="O17" s="577"/>
      <c r="P17" s="577"/>
      <c r="Q17" s="578"/>
      <c r="R17" s="573" t="s">
        <v>156</v>
      </c>
      <c r="S17" s="574"/>
      <c r="T17" s="574"/>
      <c r="U17" s="574"/>
      <c r="V17" s="575"/>
      <c r="W17" s="485" t="s">
        <v>157</v>
      </c>
      <c r="X17" s="486"/>
      <c r="Y17" s="486"/>
      <c r="Z17" s="486"/>
      <c r="AA17" s="486"/>
      <c r="AB17" s="476"/>
      <c r="AC17" s="520">
        <v>6930</v>
      </c>
      <c r="AD17" s="521"/>
      <c r="AE17" s="521"/>
      <c r="AF17" s="521"/>
      <c r="AG17" s="563"/>
      <c r="AH17" s="520">
        <v>6925</v>
      </c>
      <c r="AI17" s="521"/>
      <c r="AJ17" s="521"/>
      <c r="AK17" s="521"/>
      <c r="AL17" s="522"/>
      <c r="AM17" s="498"/>
      <c r="AN17" s="499"/>
      <c r="AO17" s="499"/>
      <c r="AP17" s="499"/>
      <c r="AQ17" s="499"/>
      <c r="AR17" s="499"/>
      <c r="AS17" s="499"/>
      <c r="AT17" s="500"/>
      <c r="AU17" s="501"/>
      <c r="AV17" s="502"/>
      <c r="AW17" s="502"/>
      <c r="AX17" s="502"/>
      <c r="AY17" s="503" t="s">
        <v>158</v>
      </c>
      <c r="AZ17" s="504"/>
      <c r="BA17" s="504"/>
      <c r="BB17" s="504"/>
      <c r="BC17" s="504"/>
      <c r="BD17" s="504"/>
      <c r="BE17" s="504"/>
      <c r="BF17" s="504"/>
      <c r="BG17" s="504"/>
      <c r="BH17" s="504"/>
      <c r="BI17" s="504"/>
      <c r="BJ17" s="504"/>
      <c r="BK17" s="504"/>
      <c r="BL17" s="504"/>
      <c r="BM17" s="505"/>
      <c r="BN17" s="469">
        <v>2587320</v>
      </c>
      <c r="BO17" s="470"/>
      <c r="BP17" s="470"/>
      <c r="BQ17" s="470"/>
      <c r="BR17" s="470"/>
      <c r="BS17" s="470"/>
      <c r="BT17" s="470"/>
      <c r="BU17" s="471"/>
      <c r="BV17" s="469">
        <v>2537032</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c r="A18" s="187"/>
      <c r="B18" s="583" t="s">
        <v>159</v>
      </c>
      <c r="C18" s="512"/>
      <c r="D18" s="512"/>
      <c r="E18" s="584"/>
      <c r="F18" s="584"/>
      <c r="G18" s="584"/>
      <c r="H18" s="584"/>
      <c r="I18" s="584"/>
      <c r="J18" s="584"/>
      <c r="K18" s="584"/>
      <c r="L18" s="585">
        <v>101.59</v>
      </c>
      <c r="M18" s="585"/>
      <c r="N18" s="585"/>
      <c r="O18" s="585"/>
      <c r="P18" s="585"/>
      <c r="Q18" s="585"/>
      <c r="R18" s="586"/>
      <c r="S18" s="586"/>
      <c r="T18" s="586"/>
      <c r="U18" s="586"/>
      <c r="V18" s="587"/>
      <c r="W18" s="487"/>
      <c r="X18" s="488"/>
      <c r="Y18" s="488"/>
      <c r="Z18" s="488"/>
      <c r="AA18" s="488"/>
      <c r="AB18" s="479"/>
      <c r="AC18" s="588">
        <v>67.900000000000006</v>
      </c>
      <c r="AD18" s="589"/>
      <c r="AE18" s="589"/>
      <c r="AF18" s="589"/>
      <c r="AG18" s="590"/>
      <c r="AH18" s="588">
        <v>67.599999999999994</v>
      </c>
      <c r="AI18" s="589"/>
      <c r="AJ18" s="589"/>
      <c r="AK18" s="589"/>
      <c r="AL18" s="591"/>
      <c r="AM18" s="498"/>
      <c r="AN18" s="499"/>
      <c r="AO18" s="499"/>
      <c r="AP18" s="499"/>
      <c r="AQ18" s="499"/>
      <c r="AR18" s="499"/>
      <c r="AS18" s="499"/>
      <c r="AT18" s="500"/>
      <c r="AU18" s="501"/>
      <c r="AV18" s="502"/>
      <c r="AW18" s="502"/>
      <c r="AX18" s="502"/>
      <c r="AY18" s="503" t="s">
        <v>160</v>
      </c>
      <c r="AZ18" s="504"/>
      <c r="BA18" s="504"/>
      <c r="BB18" s="504"/>
      <c r="BC18" s="504"/>
      <c r="BD18" s="504"/>
      <c r="BE18" s="504"/>
      <c r="BF18" s="504"/>
      <c r="BG18" s="504"/>
      <c r="BH18" s="504"/>
      <c r="BI18" s="504"/>
      <c r="BJ18" s="504"/>
      <c r="BK18" s="504"/>
      <c r="BL18" s="504"/>
      <c r="BM18" s="505"/>
      <c r="BN18" s="469">
        <v>4462019</v>
      </c>
      <c r="BO18" s="470"/>
      <c r="BP18" s="470"/>
      <c r="BQ18" s="470"/>
      <c r="BR18" s="470"/>
      <c r="BS18" s="470"/>
      <c r="BT18" s="470"/>
      <c r="BU18" s="471"/>
      <c r="BV18" s="469">
        <v>4589173</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c r="A19" s="187"/>
      <c r="B19" s="583" t="s">
        <v>161</v>
      </c>
      <c r="C19" s="512"/>
      <c r="D19" s="512"/>
      <c r="E19" s="584"/>
      <c r="F19" s="584"/>
      <c r="G19" s="584"/>
      <c r="H19" s="584"/>
      <c r="I19" s="584"/>
      <c r="J19" s="584"/>
      <c r="K19" s="584"/>
      <c r="L19" s="592">
        <v>202</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162</v>
      </c>
      <c r="AZ19" s="504"/>
      <c r="BA19" s="504"/>
      <c r="BB19" s="504"/>
      <c r="BC19" s="504"/>
      <c r="BD19" s="504"/>
      <c r="BE19" s="504"/>
      <c r="BF19" s="504"/>
      <c r="BG19" s="504"/>
      <c r="BH19" s="504"/>
      <c r="BI19" s="504"/>
      <c r="BJ19" s="504"/>
      <c r="BK19" s="504"/>
      <c r="BL19" s="504"/>
      <c r="BM19" s="505"/>
      <c r="BN19" s="469">
        <v>7037514</v>
      </c>
      <c r="BO19" s="470"/>
      <c r="BP19" s="470"/>
      <c r="BQ19" s="470"/>
      <c r="BR19" s="470"/>
      <c r="BS19" s="470"/>
      <c r="BT19" s="470"/>
      <c r="BU19" s="471"/>
      <c r="BV19" s="469">
        <v>6237272</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c r="A20" s="187"/>
      <c r="B20" s="583" t="s">
        <v>163</v>
      </c>
      <c r="C20" s="512"/>
      <c r="D20" s="512"/>
      <c r="E20" s="584"/>
      <c r="F20" s="584"/>
      <c r="G20" s="584"/>
      <c r="H20" s="584"/>
      <c r="I20" s="584"/>
      <c r="J20" s="584"/>
      <c r="K20" s="584"/>
      <c r="L20" s="592">
        <v>8477</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c r="A21" s="187"/>
      <c r="B21" s="603" t="s">
        <v>164</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c r="A22" s="187"/>
      <c r="B22" s="606" t="s">
        <v>165</v>
      </c>
      <c r="C22" s="607"/>
      <c r="D22" s="608"/>
      <c r="E22" s="481" t="s">
        <v>1</v>
      </c>
      <c r="F22" s="486"/>
      <c r="G22" s="486"/>
      <c r="H22" s="486"/>
      <c r="I22" s="486"/>
      <c r="J22" s="486"/>
      <c r="K22" s="476"/>
      <c r="L22" s="481" t="s">
        <v>166</v>
      </c>
      <c r="M22" s="486"/>
      <c r="N22" s="486"/>
      <c r="O22" s="486"/>
      <c r="P22" s="476"/>
      <c r="Q22" s="615" t="s">
        <v>167</v>
      </c>
      <c r="R22" s="616"/>
      <c r="S22" s="616"/>
      <c r="T22" s="616"/>
      <c r="U22" s="616"/>
      <c r="V22" s="617"/>
      <c r="W22" s="621" t="s">
        <v>168</v>
      </c>
      <c r="X22" s="607"/>
      <c r="Y22" s="608"/>
      <c r="Z22" s="481" t="s">
        <v>1</v>
      </c>
      <c r="AA22" s="486"/>
      <c r="AB22" s="486"/>
      <c r="AC22" s="486"/>
      <c r="AD22" s="486"/>
      <c r="AE22" s="486"/>
      <c r="AF22" s="486"/>
      <c r="AG22" s="476"/>
      <c r="AH22" s="634" t="s">
        <v>169</v>
      </c>
      <c r="AI22" s="486"/>
      <c r="AJ22" s="486"/>
      <c r="AK22" s="486"/>
      <c r="AL22" s="476"/>
      <c r="AM22" s="634" t="s">
        <v>170</v>
      </c>
      <c r="AN22" s="635"/>
      <c r="AO22" s="635"/>
      <c r="AP22" s="635"/>
      <c r="AQ22" s="635"/>
      <c r="AR22" s="636"/>
      <c r="AS22" s="615" t="s">
        <v>167</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171</v>
      </c>
      <c r="AZ23" s="430"/>
      <c r="BA23" s="430"/>
      <c r="BB23" s="430"/>
      <c r="BC23" s="430"/>
      <c r="BD23" s="430"/>
      <c r="BE23" s="430"/>
      <c r="BF23" s="430"/>
      <c r="BG23" s="430"/>
      <c r="BH23" s="430"/>
      <c r="BI23" s="430"/>
      <c r="BJ23" s="430"/>
      <c r="BK23" s="430"/>
      <c r="BL23" s="430"/>
      <c r="BM23" s="431"/>
      <c r="BN23" s="469">
        <v>9956407</v>
      </c>
      <c r="BO23" s="470"/>
      <c r="BP23" s="470"/>
      <c r="BQ23" s="470"/>
      <c r="BR23" s="470"/>
      <c r="BS23" s="470"/>
      <c r="BT23" s="470"/>
      <c r="BU23" s="471"/>
      <c r="BV23" s="469">
        <v>9599936</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c r="A24" s="187"/>
      <c r="B24" s="609"/>
      <c r="C24" s="610"/>
      <c r="D24" s="611"/>
      <c r="E24" s="519" t="s">
        <v>172</v>
      </c>
      <c r="F24" s="499"/>
      <c r="G24" s="499"/>
      <c r="H24" s="499"/>
      <c r="I24" s="499"/>
      <c r="J24" s="499"/>
      <c r="K24" s="500"/>
      <c r="L24" s="520">
        <v>1</v>
      </c>
      <c r="M24" s="521"/>
      <c r="N24" s="521"/>
      <c r="O24" s="521"/>
      <c r="P24" s="563"/>
      <c r="Q24" s="520">
        <v>7840</v>
      </c>
      <c r="R24" s="521"/>
      <c r="S24" s="521"/>
      <c r="T24" s="521"/>
      <c r="U24" s="521"/>
      <c r="V24" s="563"/>
      <c r="W24" s="622"/>
      <c r="X24" s="610"/>
      <c r="Y24" s="611"/>
      <c r="Z24" s="519" t="s">
        <v>173</v>
      </c>
      <c r="AA24" s="499"/>
      <c r="AB24" s="499"/>
      <c r="AC24" s="499"/>
      <c r="AD24" s="499"/>
      <c r="AE24" s="499"/>
      <c r="AF24" s="499"/>
      <c r="AG24" s="500"/>
      <c r="AH24" s="520">
        <v>158</v>
      </c>
      <c r="AI24" s="521"/>
      <c r="AJ24" s="521"/>
      <c r="AK24" s="521"/>
      <c r="AL24" s="563"/>
      <c r="AM24" s="520">
        <v>464836</v>
      </c>
      <c r="AN24" s="521"/>
      <c r="AO24" s="521"/>
      <c r="AP24" s="521"/>
      <c r="AQ24" s="521"/>
      <c r="AR24" s="563"/>
      <c r="AS24" s="520">
        <v>2942</v>
      </c>
      <c r="AT24" s="521"/>
      <c r="AU24" s="521"/>
      <c r="AV24" s="521"/>
      <c r="AW24" s="521"/>
      <c r="AX24" s="522"/>
      <c r="AY24" s="642" t="s">
        <v>174</v>
      </c>
      <c r="AZ24" s="643"/>
      <c r="BA24" s="643"/>
      <c r="BB24" s="643"/>
      <c r="BC24" s="643"/>
      <c r="BD24" s="643"/>
      <c r="BE24" s="643"/>
      <c r="BF24" s="643"/>
      <c r="BG24" s="643"/>
      <c r="BH24" s="643"/>
      <c r="BI24" s="643"/>
      <c r="BJ24" s="643"/>
      <c r="BK24" s="643"/>
      <c r="BL24" s="643"/>
      <c r="BM24" s="644"/>
      <c r="BN24" s="469">
        <v>8138837</v>
      </c>
      <c r="BO24" s="470"/>
      <c r="BP24" s="470"/>
      <c r="BQ24" s="470"/>
      <c r="BR24" s="470"/>
      <c r="BS24" s="470"/>
      <c r="BT24" s="470"/>
      <c r="BU24" s="471"/>
      <c r="BV24" s="469">
        <v>7809438</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c r="A25" s="187"/>
      <c r="B25" s="609"/>
      <c r="C25" s="610"/>
      <c r="D25" s="611"/>
      <c r="E25" s="519" t="s">
        <v>175</v>
      </c>
      <c r="F25" s="499"/>
      <c r="G25" s="499"/>
      <c r="H25" s="499"/>
      <c r="I25" s="499"/>
      <c r="J25" s="499"/>
      <c r="K25" s="500"/>
      <c r="L25" s="520">
        <v>1</v>
      </c>
      <c r="M25" s="521"/>
      <c r="N25" s="521"/>
      <c r="O25" s="521"/>
      <c r="P25" s="563"/>
      <c r="Q25" s="520">
        <v>6320</v>
      </c>
      <c r="R25" s="521"/>
      <c r="S25" s="521"/>
      <c r="T25" s="521"/>
      <c r="U25" s="521"/>
      <c r="V25" s="563"/>
      <c r="W25" s="622"/>
      <c r="X25" s="610"/>
      <c r="Y25" s="611"/>
      <c r="Z25" s="519" t="s">
        <v>176</v>
      </c>
      <c r="AA25" s="499"/>
      <c r="AB25" s="499"/>
      <c r="AC25" s="499"/>
      <c r="AD25" s="499"/>
      <c r="AE25" s="499"/>
      <c r="AF25" s="499"/>
      <c r="AG25" s="500"/>
      <c r="AH25" s="520" t="s">
        <v>177</v>
      </c>
      <c r="AI25" s="521"/>
      <c r="AJ25" s="521"/>
      <c r="AK25" s="521"/>
      <c r="AL25" s="563"/>
      <c r="AM25" s="520" t="s">
        <v>138</v>
      </c>
      <c r="AN25" s="521"/>
      <c r="AO25" s="521"/>
      <c r="AP25" s="521"/>
      <c r="AQ25" s="521"/>
      <c r="AR25" s="563"/>
      <c r="AS25" s="520" t="s">
        <v>138</v>
      </c>
      <c r="AT25" s="521"/>
      <c r="AU25" s="521"/>
      <c r="AV25" s="521"/>
      <c r="AW25" s="521"/>
      <c r="AX25" s="522"/>
      <c r="AY25" s="429" t="s">
        <v>178</v>
      </c>
      <c r="AZ25" s="430"/>
      <c r="BA25" s="430"/>
      <c r="BB25" s="430"/>
      <c r="BC25" s="430"/>
      <c r="BD25" s="430"/>
      <c r="BE25" s="430"/>
      <c r="BF25" s="430"/>
      <c r="BG25" s="430"/>
      <c r="BH25" s="430"/>
      <c r="BI25" s="430"/>
      <c r="BJ25" s="430"/>
      <c r="BK25" s="430"/>
      <c r="BL25" s="430"/>
      <c r="BM25" s="431"/>
      <c r="BN25" s="432">
        <v>1046686</v>
      </c>
      <c r="BO25" s="433"/>
      <c r="BP25" s="433"/>
      <c r="BQ25" s="433"/>
      <c r="BR25" s="433"/>
      <c r="BS25" s="433"/>
      <c r="BT25" s="433"/>
      <c r="BU25" s="434"/>
      <c r="BV25" s="432">
        <v>901827</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c r="A26" s="187"/>
      <c r="B26" s="609"/>
      <c r="C26" s="610"/>
      <c r="D26" s="611"/>
      <c r="E26" s="519" t="s">
        <v>179</v>
      </c>
      <c r="F26" s="499"/>
      <c r="G26" s="499"/>
      <c r="H26" s="499"/>
      <c r="I26" s="499"/>
      <c r="J26" s="499"/>
      <c r="K26" s="500"/>
      <c r="L26" s="520">
        <v>1</v>
      </c>
      <c r="M26" s="521"/>
      <c r="N26" s="521"/>
      <c r="O26" s="521"/>
      <c r="P26" s="563"/>
      <c r="Q26" s="520">
        <v>5700</v>
      </c>
      <c r="R26" s="521"/>
      <c r="S26" s="521"/>
      <c r="T26" s="521"/>
      <c r="U26" s="521"/>
      <c r="V26" s="563"/>
      <c r="W26" s="622"/>
      <c r="X26" s="610"/>
      <c r="Y26" s="611"/>
      <c r="Z26" s="519" t="s">
        <v>180</v>
      </c>
      <c r="AA26" s="632"/>
      <c r="AB26" s="632"/>
      <c r="AC26" s="632"/>
      <c r="AD26" s="632"/>
      <c r="AE26" s="632"/>
      <c r="AF26" s="632"/>
      <c r="AG26" s="633"/>
      <c r="AH26" s="520">
        <v>2</v>
      </c>
      <c r="AI26" s="521"/>
      <c r="AJ26" s="521"/>
      <c r="AK26" s="521"/>
      <c r="AL26" s="563"/>
      <c r="AM26" s="520" t="s">
        <v>181</v>
      </c>
      <c r="AN26" s="521"/>
      <c r="AO26" s="521"/>
      <c r="AP26" s="521"/>
      <c r="AQ26" s="521"/>
      <c r="AR26" s="563"/>
      <c r="AS26" s="520" t="s">
        <v>182</v>
      </c>
      <c r="AT26" s="521"/>
      <c r="AU26" s="521"/>
      <c r="AV26" s="521"/>
      <c r="AW26" s="521"/>
      <c r="AX26" s="522"/>
      <c r="AY26" s="472" t="s">
        <v>183</v>
      </c>
      <c r="AZ26" s="473"/>
      <c r="BA26" s="473"/>
      <c r="BB26" s="473"/>
      <c r="BC26" s="473"/>
      <c r="BD26" s="473"/>
      <c r="BE26" s="473"/>
      <c r="BF26" s="473"/>
      <c r="BG26" s="473"/>
      <c r="BH26" s="473"/>
      <c r="BI26" s="473"/>
      <c r="BJ26" s="473"/>
      <c r="BK26" s="473"/>
      <c r="BL26" s="473"/>
      <c r="BM26" s="474"/>
      <c r="BN26" s="469" t="s">
        <v>177</v>
      </c>
      <c r="BO26" s="470"/>
      <c r="BP26" s="470"/>
      <c r="BQ26" s="470"/>
      <c r="BR26" s="470"/>
      <c r="BS26" s="470"/>
      <c r="BT26" s="470"/>
      <c r="BU26" s="471"/>
      <c r="BV26" s="469" t="s">
        <v>177</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c r="A27" s="187"/>
      <c r="B27" s="609"/>
      <c r="C27" s="610"/>
      <c r="D27" s="611"/>
      <c r="E27" s="519" t="s">
        <v>184</v>
      </c>
      <c r="F27" s="499"/>
      <c r="G27" s="499"/>
      <c r="H27" s="499"/>
      <c r="I27" s="499"/>
      <c r="J27" s="499"/>
      <c r="K27" s="500"/>
      <c r="L27" s="520">
        <v>1</v>
      </c>
      <c r="M27" s="521"/>
      <c r="N27" s="521"/>
      <c r="O27" s="521"/>
      <c r="P27" s="563"/>
      <c r="Q27" s="520">
        <v>3190</v>
      </c>
      <c r="R27" s="521"/>
      <c r="S27" s="521"/>
      <c r="T27" s="521"/>
      <c r="U27" s="521"/>
      <c r="V27" s="563"/>
      <c r="W27" s="622"/>
      <c r="X27" s="610"/>
      <c r="Y27" s="611"/>
      <c r="Z27" s="519" t="s">
        <v>185</v>
      </c>
      <c r="AA27" s="499"/>
      <c r="AB27" s="499"/>
      <c r="AC27" s="499"/>
      <c r="AD27" s="499"/>
      <c r="AE27" s="499"/>
      <c r="AF27" s="499"/>
      <c r="AG27" s="500"/>
      <c r="AH27" s="520">
        <v>13</v>
      </c>
      <c r="AI27" s="521"/>
      <c r="AJ27" s="521"/>
      <c r="AK27" s="521"/>
      <c r="AL27" s="563"/>
      <c r="AM27" s="520">
        <v>35932</v>
      </c>
      <c r="AN27" s="521"/>
      <c r="AO27" s="521"/>
      <c r="AP27" s="521"/>
      <c r="AQ27" s="521"/>
      <c r="AR27" s="563"/>
      <c r="AS27" s="520">
        <v>2764</v>
      </c>
      <c r="AT27" s="521"/>
      <c r="AU27" s="521"/>
      <c r="AV27" s="521"/>
      <c r="AW27" s="521"/>
      <c r="AX27" s="522"/>
      <c r="AY27" s="564" t="s">
        <v>186</v>
      </c>
      <c r="AZ27" s="565"/>
      <c r="BA27" s="565"/>
      <c r="BB27" s="565"/>
      <c r="BC27" s="565"/>
      <c r="BD27" s="565"/>
      <c r="BE27" s="565"/>
      <c r="BF27" s="565"/>
      <c r="BG27" s="565"/>
      <c r="BH27" s="565"/>
      <c r="BI27" s="565"/>
      <c r="BJ27" s="565"/>
      <c r="BK27" s="565"/>
      <c r="BL27" s="565"/>
      <c r="BM27" s="566"/>
      <c r="BN27" s="645" t="s">
        <v>177</v>
      </c>
      <c r="BO27" s="646"/>
      <c r="BP27" s="646"/>
      <c r="BQ27" s="646"/>
      <c r="BR27" s="646"/>
      <c r="BS27" s="646"/>
      <c r="BT27" s="646"/>
      <c r="BU27" s="647"/>
      <c r="BV27" s="645" t="s">
        <v>177</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c r="A28" s="187"/>
      <c r="B28" s="609"/>
      <c r="C28" s="610"/>
      <c r="D28" s="611"/>
      <c r="E28" s="519" t="s">
        <v>187</v>
      </c>
      <c r="F28" s="499"/>
      <c r="G28" s="499"/>
      <c r="H28" s="499"/>
      <c r="I28" s="499"/>
      <c r="J28" s="499"/>
      <c r="K28" s="500"/>
      <c r="L28" s="520">
        <v>1</v>
      </c>
      <c r="M28" s="521"/>
      <c r="N28" s="521"/>
      <c r="O28" s="521"/>
      <c r="P28" s="563"/>
      <c r="Q28" s="520">
        <v>2600</v>
      </c>
      <c r="R28" s="521"/>
      <c r="S28" s="521"/>
      <c r="T28" s="521"/>
      <c r="U28" s="521"/>
      <c r="V28" s="563"/>
      <c r="W28" s="622"/>
      <c r="X28" s="610"/>
      <c r="Y28" s="611"/>
      <c r="Z28" s="519" t="s">
        <v>188</v>
      </c>
      <c r="AA28" s="499"/>
      <c r="AB28" s="499"/>
      <c r="AC28" s="499"/>
      <c r="AD28" s="499"/>
      <c r="AE28" s="499"/>
      <c r="AF28" s="499"/>
      <c r="AG28" s="500"/>
      <c r="AH28" s="520" t="s">
        <v>177</v>
      </c>
      <c r="AI28" s="521"/>
      <c r="AJ28" s="521"/>
      <c r="AK28" s="521"/>
      <c r="AL28" s="563"/>
      <c r="AM28" s="520" t="s">
        <v>138</v>
      </c>
      <c r="AN28" s="521"/>
      <c r="AO28" s="521"/>
      <c r="AP28" s="521"/>
      <c r="AQ28" s="521"/>
      <c r="AR28" s="563"/>
      <c r="AS28" s="520" t="s">
        <v>177</v>
      </c>
      <c r="AT28" s="521"/>
      <c r="AU28" s="521"/>
      <c r="AV28" s="521"/>
      <c r="AW28" s="521"/>
      <c r="AX28" s="522"/>
      <c r="AY28" s="648" t="s">
        <v>189</v>
      </c>
      <c r="AZ28" s="649"/>
      <c r="BA28" s="649"/>
      <c r="BB28" s="650"/>
      <c r="BC28" s="429" t="s">
        <v>48</v>
      </c>
      <c r="BD28" s="430"/>
      <c r="BE28" s="430"/>
      <c r="BF28" s="430"/>
      <c r="BG28" s="430"/>
      <c r="BH28" s="430"/>
      <c r="BI28" s="430"/>
      <c r="BJ28" s="430"/>
      <c r="BK28" s="430"/>
      <c r="BL28" s="430"/>
      <c r="BM28" s="431"/>
      <c r="BN28" s="432">
        <v>855978</v>
      </c>
      <c r="BO28" s="433"/>
      <c r="BP28" s="433"/>
      <c r="BQ28" s="433"/>
      <c r="BR28" s="433"/>
      <c r="BS28" s="433"/>
      <c r="BT28" s="433"/>
      <c r="BU28" s="434"/>
      <c r="BV28" s="432">
        <v>955716</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c r="A29" s="187"/>
      <c r="B29" s="609"/>
      <c r="C29" s="610"/>
      <c r="D29" s="611"/>
      <c r="E29" s="519" t="s">
        <v>190</v>
      </c>
      <c r="F29" s="499"/>
      <c r="G29" s="499"/>
      <c r="H29" s="499"/>
      <c r="I29" s="499"/>
      <c r="J29" s="499"/>
      <c r="K29" s="500"/>
      <c r="L29" s="520">
        <v>14</v>
      </c>
      <c r="M29" s="521"/>
      <c r="N29" s="521"/>
      <c r="O29" s="521"/>
      <c r="P29" s="563"/>
      <c r="Q29" s="520">
        <v>2390</v>
      </c>
      <c r="R29" s="521"/>
      <c r="S29" s="521"/>
      <c r="T29" s="521"/>
      <c r="U29" s="521"/>
      <c r="V29" s="563"/>
      <c r="W29" s="623"/>
      <c r="X29" s="624"/>
      <c r="Y29" s="625"/>
      <c r="Z29" s="519" t="s">
        <v>191</v>
      </c>
      <c r="AA29" s="499"/>
      <c r="AB29" s="499"/>
      <c r="AC29" s="499"/>
      <c r="AD29" s="499"/>
      <c r="AE29" s="499"/>
      <c r="AF29" s="499"/>
      <c r="AG29" s="500"/>
      <c r="AH29" s="520">
        <v>171</v>
      </c>
      <c r="AI29" s="521"/>
      <c r="AJ29" s="521"/>
      <c r="AK29" s="521"/>
      <c r="AL29" s="563"/>
      <c r="AM29" s="520">
        <v>500768</v>
      </c>
      <c r="AN29" s="521"/>
      <c r="AO29" s="521"/>
      <c r="AP29" s="521"/>
      <c r="AQ29" s="521"/>
      <c r="AR29" s="563"/>
      <c r="AS29" s="520">
        <v>2928</v>
      </c>
      <c r="AT29" s="521"/>
      <c r="AU29" s="521"/>
      <c r="AV29" s="521"/>
      <c r="AW29" s="521"/>
      <c r="AX29" s="522"/>
      <c r="AY29" s="651"/>
      <c r="AZ29" s="652"/>
      <c r="BA29" s="652"/>
      <c r="BB29" s="653"/>
      <c r="BC29" s="503" t="s">
        <v>192</v>
      </c>
      <c r="BD29" s="504"/>
      <c r="BE29" s="504"/>
      <c r="BF29" s="504"/>
      <c r="BG29" s="504"/>
      <c r="BH29" s="504"/>
      <c r="BI29" s="504"/>
      <c r="BJ29" s="504"/>
      <c r="BK29" s="504"/>
      <c r="BL29" s="504"/>
      <c r="BM29" s="505"/>
      <c r="BN29" s="469" t="s">
        <v>177</v>
      </c>
      <c r="BO29" s="470"/>
      <c r="BP29" s="470"/>
      <c r="BQ29" s="470"/>
      <c r="BR29" s="470"/>
      <c r="BS29" s="470"/>
      <c r="BT29" s="470"/>
      <c r="BU29" s="471"/>
      <c r="BV29" s="469" t="s">
        <v>139</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193</v>
      </c>
      <c r="X30" s="630"/>
      <c r="Y30" s="630"/>
      <c r="Z30" s="630"/>
      <c r="AA30" s="630"/>
      <c r="AB30" s="630"/>
      <c r="AC30" s="630"/>
      <c r="AD30" s="630"/>
      <c r="AE30" s="630"/>
      <c r="AF30" s="630"/>
      <c r="AG30" s="631"/>
      <c r="AH30" s="588">
        <v>94.3</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1122463</v>
      </c>
      <c r="BO30" s="646"/>
      <c r="BP30" s="646"/>
      <c r="BQ30" s="646"/>
      <c r="BR30" s="646"/>
      <c r="BS30" s="646"/>
      <c r="BT30" s="646"/>
      <c r="BU30" s="647"/>
      <c r="BV30" s="645">
        <v>1203031</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194</v>
      </c>
      <c r="D32" s="214"/>
      <c r="E32" s="214"/>
      <c r="F32" s="211"/>
      <c r="G32" s="211"/>
      <c r="H32" s="211"/>
      <c r="I32" s="211"/>
      <c r="J32" s="211"/>
      <c r="K32" s="211"/>
      <c r="L32" s="211"/>
      <c r="M32" s="211"/>
      <c r="N32" s="211"/>
      <c r="O32" s="211"/>
      <c r="P32" s="211"/>
      <c r="Q32" s="211"/>
      <c r="R32" s="211"/>
      <c r="S32" s="211"/>
      <c r="T32" s="211"/>
      <c r="U32" s="211" t="s">
        <v>195</v>
      </c>
      <c r="V32" s="211"/>
      <c r="W32" s="211"/>
      <c r="X32" s="211"/>
      <c r="Y32" s="211"/>
      <c r="Z32" s="211"/>
      <c r="AA32" s="211"/>
      <c r="AB32" s="211"/>
      <c r="AC32" s="211"/>
      <c r="AD32" s="211"/>
      <c r="AE32" s="211"/>
      <c r="AF32" s="211"/>
      <c r="AG32" s="211"/>
      <c r="AH32" s="211"/>
      <c r="AI32" s="211"/>
      <c r="AJ32" s="211"/>
      <c r="AK32" s="211"/>
      <c r="AL32" s="211"/>
      <c r="AM32" s="215" t="s">
        <v>196</v>
      </c>
      <c r="AN32" s="211"/>
      <c r="AO32" s="211"/>
      <c r="AP32" s="211"/>
      <c r="AQ32" s="211"/>
      <c r="AR32" s="211"/>
      <c r="AS32" s="215"/>
      <c r="AT32" s="215"/>
      <c r="AU32" s="215"/>
      <c r="AV32" s="215"/>
      <c r="AW32" s="215"/>
      <c r="AX32" s="215"/>
      <c r="AY32" s="215"/>
      <c r="AZ32" s="215"/>
      <c r="BA32" s="215"/>
      <c r="BB32" s="211"/>
      <c r="BC32" s="215"/>
      <c r="BD32" s="211"/>
      <c r="BE32" s="215" t="s">
        <v>197</v>
      </c>
      <c r="BF32" s="211"/>
      <c r="BG32" s="211"/>
      <c r="BH32" s="211"/>
      <c r="BI32" s="211"/>
      <c r="BJ32" s="215"/>
      <c r="BK32" s="215"/>
      <c r="BL32" s="215"/>
      <c r="BM32" s="215"/>
      <c r="BN32" s="215"/>
      <c r="BO32" s="215"/>
      <c r="BP32" s="215"/>
      <c r="BQ32" s="215"/>
      <c r="BR32" s="211"/>
      <c r="BS32" s="211"/>
      <c r="BT32" s="211"/>
      <c r="BU32" s="211"/>
      <c r="BV32" s="211"/>
      <c r="BW32" s="211" t="s">
        <v>198</v>
      </c>
      <c r="BX32" s="211"/>
      <c r="BY32" s="211"/>
      <c r="BZ32" s="211"/>
      <c r="CA32" s="211"/>
      <c r="CB32" s="215"/>
      <c r="CC32" s="215"/>
      <c r="CD32" s="215"/>
      <c r="CE32" s="215"/>
      <c r="CF32" s="215"/>
      <c r="CG32" s="215"/>
      <c r="CH32" s="215"/>
      <c r="CI32" s="215"/>
      <c r="CJ32" s="215"/>
      <c r="CK32" s="215"/>
      <c r="CL32" s="215"/>
      <c r="CM32" s="215"/>
      <c r="CN32" s="215"/>
      <c r="CO32" s="215" t="s">
        <v>199</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93" t="s">
        <v>200</v>
      </c>
      <c r="D33" s="493"/>
      <c r="E33" s="458" t="s">
        <v>201</v>
      </c>
      <c r="F33" s="458"/>
      <c r="G33" s="458"/>
      <c r="H33" s="458"/>
      <c r="I33" s="458"/>
      <c r="J33" s="458"/>
      <c r="K33" s="458"/>
      <c r="L33" s="458"/>
      <c r="M33" s="458"/>
      <c r="N33" s="458"/>
      <c r="O33" s="458"/>
      <c r="P33" s="458"/>
      <c r="Q33" s="458"/>
      <c r="R33" s="458"/>
      <c r="S33" s="458"/>
      <c r="T33" s="216"/>
      <c r="U33" s="493" t="s">
        <v>200</v>
      </c>
      <c r="V33" s="493"/>
      <c r="W33" s="458" t="s">
        <v>202</v>
      </c>
      <c r="X33" s="458"/>
      <c r="Y33" s="458"/>
      <c r="Z33" s="458"/>
      <c r="AA33" s="458"/>
      <c r="AB33" s="458"/>
      <c r="AC33" s="458"/>
      <c r="AD33" s="458"/>
      <c r="AE33" s="458"/>
      <c r="AF33" s="458"/>
      <c r="AG33" s="458"/>
      <c r="AH33" s="458"/>
      <c r="AI33" s="458"/>
      <c r="AJ33" s="458"/>
      <c r="AK33" s="458"/>
      <c r="AL33" s="216"/>
      <c r="AM33" s="493" t="s">
        <v>200</v>
      </c>
      <c r="AN33" s="493"/>
      <c r="AO33" s="458" t="s">
        <v>202</v>
      </c>
      <c r="AP33" s="458"/>
      <c r="AQ33" s="458"/>
      <c r="AR33" s="458"/>
      <c r="AS33" s="458"/>
      <c r="AT33" s="458"/>
      <c r="AU33" s="458"/>
      <c r="AV33" s="458"/>
      <c r="AW33" s="458"/>
      <c r="AX33" s="458"/>
      <c r="AY33" s="458"/>
      <c r="AZ33" s="458"/>
      <c r="BA33" s="458"/>
      <c r="BB33" s="458"/>
      <c r="BC33" s="458"/>
      <c r="BD33" s="217"/>
      <c r="BE33" s="458" t="s">
        <v>203</v>
      </c>
      <c r="BF33" s="458"/>
      <c r="BG33" s="458" t="s">
        <v>204</v>
      </c>
      <c r="BH33" s="458"/>
      <c r="BI33" s="458"/>
      <c r="BJ33" s="458"/>
      <c r="BK33" s="458"/>
      <c r="BL33" s="458"/>
      <c r="BM33" s="458"/>
      <c r="BN33" s="458"/>
      <c r="BO33" s="458"/>
      <c r="BP33" s="458"/>
      <c r="BQ33" s="458"/>
      <c r="BR33" s="458"/>
      <c r="BS33" s="458"/>
      <c r="BT33" s="458"/>
      <c r="BU33" s="458"/>
      <c r="BV33" s="217"/>
      <c r="BW33" s="493" t="s">
        <v>203</v>
      </c>
      <c r="BX33" s="493"/>
      <c r="BY33" s="458" t="s">
        <v>205</v>
      </c>
      <c r="BZ33" s="458"/>
      <c r="CA33" s="458"/>
      <c r="CB33" s="458"/>
      <c r="CC33" s="458"/>
      <c r="CD33" s="458"/>
      <c r="CE33" s="458"/>
      <c r="CF33" s="458"/>
      <c r="CG33" s="458"/>
      <c r="CH33" s="458"/>
      <c r="CI33" s="458"/>
      <c r="CJ33" s="458"/>
      <c r="CK33" s="458"/>
      <c r="CL33" s="458"/>
      <c r="CM33" s="458"/>
      <c r="CN33" s="216"/>
      <c r="CO33" s="493" t="s">
        <v>200</v>
      </c>
      <c r="CP33" s="493"/>
      <c r="CQ33" s="458" t="s">
        <v>206</v>
      </c>
      <c r="CR33" s="458"/>
      <c r="CS33" s="458"/>
      <c r="CT33" s="458"/>
      <c r="CU33" s="458"/>
      <c r="CV33" s="458"/>
      <c r="CW33" s="458"/>
      <c r="CX33" s="458"/>
      <c r="CY33" s="458"/>
      <c r="CZ33" s="458"/>
      <c r="DA33" s="458"/>
      <c r="DB33" s="458"/>
      <c r="DC33" s="458"/>
      <c r="DD33" s="458"/>
      <c r="DE33" s="458"/>
      <c r="DF33" s="216"/>
      <c r="DG33" s="657" t="s">
        <v>207</v>
      </c>
      <c r="DH33" s="657"/>
      <c r="DI33" s="218"/>
      <c r="DJ33" s="186"/>
      <c r="DK33" s="186"/>
      <c r="DL33" s="186"/>
      <c r="DM33" s="186"/>
      <c r="DN33" s="186"/>
      <c r="DO33" s="186"/>
    </row>
    <row r="34" spans="1:119" ht="32.25" customHeight="1">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5</v>
      </c>
      <c r="V34" s="658"/>
      <c r="W34" s="659" t="str">
        <f>IF('各会計、関係団体の財政状況及び健全化判断比率'!B28="","",'各会計、関係団体の財政状況及び健全化判断比率'!B28)</f>
        <v>国民健康保険事業特別会計（事業勘定）</v>
      </c>
      <c r="X34" s="659"/>
      <c r="Y34" s="659"/>
      <c r="Z34" s="659"/>
      <c r="AA34" s="659"/>
      <c r="AB34" s="659"/>
      <c r="AC34" s="659"/>
      <c r="AD34" s="659"/>
      <c r="AE34" s="659"/>
      <c r="AF34" s="659"/>
      <c r="AG34" s="659"/>
      <c r="AH34" s="659"/>
      <c r="AI34" s="659"/>
      <c r="AJ34" s="659"/>
      <c r="AK34" s="659"/>
      <c r="AL34" s="214"/>
      <c r="AM34" s="658">
        <f>IF(AO34="","",MAX(C34:D43,U34:V43)+1)</f>
        <v>10</v>
      </c>
      <c r="AN34" s="658"/>
      <c r="AO34" s="659" t="str">
        <f>IF('各会計、関係団体の財政状況及び健全化判断比率'!B33="","",'各会計、関係団体の財政状況及び健全化判断比率'!B33)</f>
        <v>水道事業会計</v>
      </c>
      <c r="AP34" s="659"/>
      <c r="AQ34" s="659"/>
      <c r="AR34" s="659"/>
      <c r="AS34" s="659"/>
      <c r="AT34" s="659"/>
      <c r="AU34" s="659"/>
      <c r="AV34" s="659"/>
      <c r="AW34" s="659"/>
      <c r="AX34" s="659"/>
      <c r="AY34" s="659"/>
      <c r="AZ34" s="659"/>
      <c r="BA34" s="659"/>
      <c r="BB34" s="659"/>
      <c r="BC34" s="659"/>
      <c r="BD34" s="214"/>
      <c r="BE34" s="658">
        <f>IF(BG34="","",MAX(C34:D43,U34:V43,AM34:AN43)+1)</f>
        <v>12</v>
      </c>
      <c r="BF34" s="658"/>
      <c r="BG34" s="659" t="str">
        <f>IF('各会計、関係団体の財政状況及び健全化判断比率'!B35="","",'各会計、関係団体の財政状況及び健全化判断比率'!B35)</f>
        <v>農業集落排水特別会計</v>
      </c>
      <c r="BH34" s="659"/>
      <c r="BI34" s="659"/>
      <c r="BJ34" s="659"/>
      <c r="BK34" s="659"/>
      <c r="BL34" s="659"/>
      <c r="BM34" s="659"/>
      <c r="BN34" s="659"/>
      <c r="BO34" s="659"/>
      <c r="BP34" s="659"/>
      <c r="BQ34" s="659"/>
      <c r="BR34" s="659"/>
      <c r="BS34" s="659"/>
      <c r="BT34" s="659"/>
      <c r="BU34" s="659"/>
      <c r="BV34" s="214"/>
      <c r="BW34" s="658">
        <f>IF(BY34="","",MAX(C34:D43,U34:V43,AM34:AN43,BE34:BF43)+1)</f>
        <v>13</v>
      </c>
      <c r="BX34" s="658"/>
      <c r="BY34" s="659" t="str">
        <f>IF('各会計、関係団体の財政状況及び健全化判断比率'!B68="","",'各会計、関係団体の財政状況及び健全化判断比率'!B68)</f>
        <v>松山衛生事務組合（一般会計）</v>
      </c>
      <c r="BZ34" s="659"/>
      <c r="CA34" s="659"/>
      <c r="CB34" s="659"/>
      <c r="CC34" s="659"/>
      <c r="CD34" s="659"/>
      <c r="CE34" s="659"/>
      <c r="CF34" s="659"/>
      <c r="CG34" s="659"/>
      <c r="CH34" s="659"/>
      <c r="CI34" s="659"/>
      <c r="CJ34" s="659"/>
      <c r="CK34" s="659"/>
      <c r="CL34" s="659"/>
      <c r="CM34" s="659"/>
      <c r="CN34" s="214"/>
      <c r="CO34" s="658">
        <f>IF(CQ34="","",MAX(C34:D43,U34:V43,AM34:AN43,BE34:BF43,BW34:BX43)+1)</f>
        <v>23</v>
      </c>
      <c r="CP34" s="658"/>
      <c r="CQ34" s="659" t="str">
        <f>IF('各会計、関係団体の財政状況及び健全化判断比率'!BS7="","",'各会計、関係団体の財政状況及び健全化判断比率'!BS7)</f>
        <v>（株）グリーンキーパー</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c r="A35" s="187"/>
      <c r="B35" s="213"/>
      <c r="C35" s="658">
        <f>IF(E35="","",C34+1)</f>
        <v>2</v>
      </c>
      <c r="D35" s="658"/>
      <c r="E35" s="659" t="str">
        <f>IF('各会計、関係団体の財政状況及び健全化判断比率'!B8="","",'各会計、関係団体の財政状況及び健全化判断比率'!B8)</f>
        <v>とべの館特別会計</v>
      </c>
      <c r="F35" s="659"/>
      <c r="G35" s="659"/>
      <c r="H35" s="659"/>
      <c r="I35" s="659"/>
      <c r="J35" s="659"/>
      <c r="K35" s="659"/>
      <c r="L35" s="659"/>
      <c r="M35" s="659"/>
      <c r="N35" s="659"/>
      <c r="O35" s="659"/>
      <c r="P35" s="659"/>
      <c r="Q35" s="659"/>
      <c r="R35" s="659"/>
      <c r="S35" s="659"/>
      <c r="T35" s="214"/>
      <c r="U35" s="658">
        <f>IF(W35="","",U34+1)</f>
        <v>6</v>
      </c>
      <c r="V35" s="658"/>
      <c r="W35" s="659" t="str">
        <f>IF('各会計、関係団体の財政状況及び健全化判断比率'!B29="","",'各会計、関係団体の財政状況及び健全化判断比率'!B29)</f>
        <v>国民健康保険事業特別会計（直営診療施設勘定）</v>
      </c>
      <c r="X35" s="659"/>
      <c r="Y35" s="659"/>
      <c r="Z35" s="659"/>
      <c r="AA35" s="659"/>
      <c r="AB35" s="659"/>
      <c r="AC35" s="659"/>
      <c r="AD35" s="659"/>
      <c r="AE35" s="659"/>
      <c r="AF35" s="659"/>
      <c r="AG35" s="659"/>
      <c r="AH35" s="659"/>
      <c r="AI35" s="659"/>
      <c r="AJ35" s="659"/>
      <c r="AK35" s="659"/>
      <c r="AL35" s="214"/>
      <c r="AM35" s="658">
        <f t="shared" ref="AM35:AM43" si="0">IF(AO35="","",AM34+1)</f>
        <v>11</v>
      </c>
      <c r="AN35" s="658"/>
      <c r="AO35" s="659" t="str">
        <f>IF('各会計、関係団体の財政状況及び健全化判断比率'!B34="","",'各会計、関係団体の財政状況及び健全化判断比率'!B34)</f>
        <v>公共下水道事業会計</v>
      </c>
      <c r="AP35" s="659"/>
      <c r="AQ35" s="659"/>
      <c r="AR35" s="659"/>
      <c r="AS35" s="659"/>
      <c r="AT35" s="659"/>
      <c r="AU35" s="659"/>
      <c r="AV35" s="659"/>
      <c r="AW35" s="659"/>
      <c r="AX35" s="659"/>
      <c r="AY35" s="659"/>
      <c r="AZ35" s="659"/>
      <c r="BA35" s="659"/>
      <c r="BB35" s="659"/>
      <c r="BC35" s="659"/>
      <c r="BD35" s="214"/>
      <c r="BE35" s="658" t="str">
        <f t="shared" ref="BE35:BE43" si="1">IF(BG35="","",BE34+1)</f>
        <v/>
      </c>
      <c r="BF35" s="658"/>
      <c r="BG35" s="659"/>
      <c r="BH35" s="659"/>
      <c r="BI35" s="659"/>
      <c r="BJ35" s="659"/>
      <c r="BK35" s="659"/>
      <c r="BL35" s="659"/>
      <c r="BM35" s="659"/>
      <c r="BN35" s="659"/>
      <c r="BO35" s="659"/>
      <c r="BP35" s="659"/>
      <c r="BQ35" s="659"/>
      <c r="BR35" s="659"/>
      <c r="BS35" s="659"/>
      <c r="BT35" s="659"/>
      <c r="BU35" s="659"/>
      <c r="BV35" s="214"/>
      <c r="BW35" s="658">
        <f t="shared" ref="BW35:BW43" si="2">IF(BY35="","",BW34+1)</f>
        <v>14</v>
      </c>
      <c r="BX35" s="658"/>
      <c r="BY35" s="659" t="str">
        <f>IF('各会計、関係団体の財政状況及び健全化判断比率'!B69="","",'各会計、関係団体の財政状況及び健全化判断比率'!B69)</f>
        <v>愛媛県市町総合事務組合（退職手当事業分）</v>
      </c>
      <c r="BZ35" s="659"/>
      <c r="CA35" s="659"/>
      <c r="CB35" s="659"/>
      <c r="CC35" s="659"/>
      <c r="CD35" s="659"/>
      <c r="CE35" s="659"/>
      <c r="CF35" s="659"/>
      <c r="CG35" s="659"/>
      <c r="CH35" s="659"/>
      <c r="CI35" s="659"/>
      <c r="CJ35" s="659"/>
      <c r="CK35" s="659"/>
      <c r="CL35" s="659"/>
      <c r="CM35" s="659"/>
      <c r="CN35" s="214"/>
      <c r="CO35" s="658" t="str">
        <f t="shared" ref="CO35:CO43" si="3">IF(CQ35="","",CO34+1)</f>
        <v/>
      </c>
      <c r="CP35" s="658"/>
      <c r="CQ35" s="659" t="str">
        <f>IF('各会計、関係団体の財政状況及び健全化判断比率'!BS8="","",'各会計、関係団体の財政状況及び健全化判断比率'!BS8)</f>
        <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c r="A36" s="187"/>
      <c r="B36" s="213"/>
      <c r="C36" s="658">
        <f>IF(E36="","",C35+1)</f>
        <v>3</v>
      </c>
      <c r="D36" s="658"/>
      <c r="E36" s="659" t="str">
        <f>IF('各会計、関係団体の財政状況及び健全化判断比率'!B9="","",'各会計、関係団体の財政状況及び健全化判断比率'!B9)</f>
        <v>とべ温泉特別会計</v>
      </c>
      <c r="F36" s="659"/>
      <c r="G36" s="659"/>
      <c r="H36" s="659"/>
      <c r="I36" s="659"/>
      <c r="J36" s="659"/>
      <c r="K36" s="659"/>
      <c r="L36" s="659"/>
      <c r="M36" s="659"/>
      <c r="N36" s="659"/>
      <c r="O36" s="659"/>
      <c r="P36" s="659"/>
      <c r="Q36" s="659"/>
      <c r="R36" s="659"/>
      <c r="S36" s="659"/>
      <c r="T36" s="214"/>
      <c r="U36" s="658">
        <f t="shared" ref="U36:U43" si="4">IF(W36="","",U35+1)</f>
        <v>7</v>
      </c>
      <c r="V36" s="658"/>
      <c r="W36" s="659" t="str">
        <f>IF('各会計、関係団体の財政状況及び健全化判断比率'!B30="","",'各会計、関係団体の財政状況及び健全化判断比率'!B30)</f>
        <v>介護保険事業特別会計（保険事業勘定）</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15</v>
      </c>
      <c r="BX36" s="658"/>
      <c r="BY36" s="659" t="str">
        <f>IF('各会計、関係団体の財政状況及び健全化判断比率'!B70="","",'各会計、関係団体の財政状況及び健全化判断比率'!B70)</f>
        <v>愛媛県市町総合事務組合（消防補償事業分）</v>
      </c>
      <c r="BZ36" s="659"/>
      <c r="CA36" s="659"/>
      <c r="CB36" s="659"/>
      <c r="CC36" s="659"/>
      <c r="CD36" s="659"/>
      <c r="CE36" s="659"/>
      <c r="CF36" s="659"/>
      <c r="CG36" s="659"/>
      <c r="CH36" s="659"/>
      <c r="CI36" s="659"/>
      <c r="CJ36" s="659"/>
      <c r="CK36" s="659"/>
      <c r="CL36" s="659"/>
      <c r="CM36" s="659"/>
      <c r="CN36" s="214"/>
      <c r="CO36" s="658" t="str">
        <f t="shared" si="3"/>
        <v/>
      </c>
      <c r="CP36" s="658"/>
      <c r="CQ36" s="659" t="str">
        <f>IF('各会計、関係団体の財政状況及び健全化判断比率'!BS9="","",'各会計、関係団体の財政状況及び健全化判断比率'!BS9)</f>
        <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c r="A37" s="187"/>
      <c r="B37" s="213"/>
      <c r="C37" s="658">
        <f>IF(E37="","",C36+1)</f>
        <v>4</v>
      </c>
      <c r="D37" s="658"/>
      <c r="E37" s="659" t="str">
        <f>IF('各会計、関係団体の財政状況及び健全化判断比率'!B10="","",'各会計、関係団体の財政状況及び健全化判断比率'!B10)</f>
        <v>浄化槽特別会計</v>
      </c>
      <c r="F37" s="659"/>
      <c r="G37" s="659"/>
      <c r="H37" s="659"/>
      <c r="I37" s="659"/>
      <c r="J37" s="659"/>
      <c r="K37" s="659"/>
      <c r="L37" s="659"/>
      <c r="M37" s="659"/>
      <c r="N37" s="659"/>
      <c r="O37" s="659"/>
      <c r="P37" s="659"/>
      <c r="Q37" s="659"/>
      <c r="R37" s="659"/>
      <c r="S37" s="659"/>
      <c r="T37" s="214"/>
      <c r="U37" s="658">
        <f t="shared" si="4"/>
        <v>8</v>
      </c>
      <c r="V37" s="658"/>
      <c r="W37" s="659" t="str">
        <f>IF('各会計、関係団体の財政状況及び健全化判断比率'!B31="","",'各会計、関係団体の財政状況及び健全化判断比率'!B31)</f>
        <v>介護保険事業特別会計（介護サービス事業勘定）</v>
      </c>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16</v>
      </c>
      <c r="BX37" s="658"/>
      <c r="BY37" s="659" t="str">
        <f>IF('各会計、関係団体の財政状況及び健全化判断比率'!B71="","",'各会計、関係団体の財政状況及び健全化判断比率'!B71)</f>
        <v>愛媛県市町総合事務組合（交通災害事業分）</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f t="shared" si="4"/>
        <v>9</v>
      </c>
      <c r="V38" s="658"/>
      <c r="W38" s="659" t="str">
        <f>IF('各会計、関係団体の財政状況及び健全化判断比率'!B32="","",'各会計、関係団体の財政状況及び健全化判断比率'!B32)</f>
        <v>後期高齢者医療特別会計</v>
      </c>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17</v>
      </c>
      <c r="BX38" s="658"/>
      <c r="BY38" s="659" t="str">
        <f>IF('各会計、関係団体の財政状況及び健全化判断比率'!B72="","",'各会計、関係団体の財政状況及び健全化判断比率'!B72)</f>
        <v>愛媛県市町総合事務組合（自治会館事業分）</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18</v>
      </c>
      <c r="BX39" s="658"/>
      <c r="BY39" s="659" t="str">
        <f>IF('各会計、関係団体の財政状況及び健全化判断比率'!B73="","",'各会計、関係団体の財政状況及び健全化判断比率'!B73)</f>
        <v>愛媛県市町総合事務組合（議員公務災害事業分）</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19</v>
      </c>
      <c r="BX40" s="658"/>
      <c r="BY40" s="659" t="str">
        <f>IF('各会計、関係団体の財政状況及び健全化判断比率'!B74="","",'各会計、関係団体の財政状況及び健全化判断比率'!B74)</f>
        <v>愛媛県市町総合事務組合（共通経費分）</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20</v>
      </c>
      <c r="BX41" s="658"/>
      <c r="BY41" s="659" t="str">
        <f>IF('各会計、関係団体の財政状況及び健全化判断比率'!B75="","",'各会計、関係団体の財政状況及び健全化判断比率'!B75)</f>
        <v>伊予市・伊予郡養護老人ホーム組合（一般会計）</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f t="shared" si="2"/>
        <v>21</v>
      </c>
      <c r="BX42" s="658"/>
      <c r="BY42" s="659" t="str">
        <f>IF('各会計、関係団体の財政状況及び健全化判断比率'!B76="","",'各会計、関係団体の財政状況及び健全化判断比率'!B76)</f>
        <v>大洲・喜多衛生事務組合（一般会計）</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f t="shared" si="2"/>
        <v>22</v>
      </c>
      <c r="BX43" s="658"/>
      <c r="BY43" s="659" t="str">
        <f>IF('各会計、関係団体の財政状況及び健全化判断比率'!B77="","",'各会計、関係団体の財政状況及び健全化判断比率'!B77)</f>
        <v>伊予消防等事務組合（一般会計）</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208</v>
      </c>
      <c r="C46" s="186"/>
      <c r="D46" s="186"/>
      <c r="E46" s="186" t="s">
        <v>209</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210</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211</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212</v>
      </c>
    </row>
    <row r="50" spans="5:5">
      <c r="E50" s="188" t="s">
        <v>213</v>
      </c>
    </row>
    <row r="51" spans="5:5">
      <c r="E51" s="188" t="s">
        <v>214</v>
      </c>
    </row>
    <row r="52" spans="5:5">
      <c r="E52" s="188" t="s">
        <v>215</v>
      </c>
    </row>
    <row r="53" spans="5:5"/>
    <row r="54" spans="5:5"/>
    <row r="55" spans="5:5"/>
    <row r="56" spans="5:5"/>
  </sheetData>
  <sheetProtection algorithmName="SHA-512" hashValue="uVNYm5oxilUfrWZjMg2ziyFKqd/ebxjk2RUulNEz1AL9l66p59cYjAHB366rWhXGsMKKQcahfaTYADGJNpcr3w==" saltValue="0cYZ/HBAMoHGOhk+5NHgG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571</v>
      </c>
      <c r="G33" s="29" t="s">
        <v>572</v>
      </c>
      <c r="H33" s="29" t="s">
        <v>573</v>
      </c>
      <c r="I33" s="29" t="s">
        <v>574</v>
      </c>
      <c r="J33" s="30" t="s">
        <v>575</v>
      </c>
      <c r="K33" s="22"/>
      <c r="L33" s="22"/>
      <c r="M33" s="22"/>
      <c r="N33" s="22"/>
      <c r="O33" s="22"/>
      <c r="P33" s="22"/>
    </row>
    <row r="34" spans="1:16" ht="39" customHeight="1">
      <c r="A34" s="22"/>
      <c r="B34" s="31"/>
      <c r="C34" s="1245" t="s">
        <v>580</v>
      </c>
      <c r="D34" s="1245"/>
      <c r="E34" s="1246"/>
      <c r="F34" s="32">
        <v>12.42</v>
      </c>
      <c r="G34" s="33">
        <v>11.17</v>
      </c>
      <c r="H34" s="33">
        <v>10.98</v>
      </c>
      <c r="I34" s="33">
        <v>12.31</v>
      </c>
      <c r="J34" s="34">
        <v>19.079999999999998</v>
      </c>
      <c r="K34" s="22"/>
      <c r="L34" s="22"/>
      <c r="M34" s="22"/>
      <c r="N34" s="22"/>
      <c r="O34" s="22"/>
      <c r="P34" s="22"/>
    </row>
    <row r="35" spans="1:16" ht="39" customHeight="1">
      <c r="A35" s="22"/>
      <c r="B35" s="35"/>
      <c r="C35" s="1239" t="s">
        <v>581</v>
      </c>
      <c r="D35" s="1240"/>
      <c r="E35" s="1241"/>
      <c r="F35" s="36">
        <v>6.77</v>
      </c>
      <c r="G35" s="37">
        <v>7.85</v>
      </c>
      <c r="H35" s="37">
        <v>7.52</v>
      </c>
      <c r="I35" s="37">
        <v>7.21</v>
      </c>
      <c r="J35" s="38">
        <v>6.29</v>
      </c>
      <c r="K35" s="22"/>
      <c r="L35" s="22"/>
      <c r="M35" s="22"/>
      <c r="N35" s="22"/>
      <c r="O35" s="22"/>
      <c r="P35" s="22"/>
    </row>
    <row r="36" spans="1:16" ht="39" customHeight="1">
      <c r="A36" s="22"/>
      <c r="B36" s="35"/>
      <c r="C36" s="1239" t="s">
        <v>582</v>
      </c>
      <c r="D36" s="1240"/>
      <c r="E36" s="1241"/>
      <c r="F36" s="36">
        <v>4.7300000000000004</v>
      </c>
      <c r="G36" s="37">
        <v>7.28</v>
      </c>
      <c r="H36" s="37">
        <v>7.01</v>
      </c>
      <c r="I36" s="37">
        <v>6.36</v>
      </c>
      <c r="J36" s="38">
        <v>6.06</v>
      </c>
      <c r="K36" s="22"/>
      <c r="L36" s="22"/>
      <c r="M36" s="22"/>
      <c r="N36" s="22"/>
      <c r="O36" s="22"/>
      <c r="P36" s="22"/>
    </row>
    <row r="37" spans="1:16" ht="39" customHeight="1">
      <c r="A37" s="22"/>
      <c r="B37" s="35"/>
      <c r="C37" s="1239" t="s">
        <v>583</v>
      </c>
      <c r="D37" s="1240"/>
      <c r="E37" s="1241"/>
      <c r="F37" s="36">
        <v>6.95</v>
      </c>
      <c r="G37" s="37">
        <v>7.75</v>
      </c>
      <c r="H37" s="37">
        <v>7.15</v>
      </c>
      <c r="I37" s="37">
        <v>6.24</v>
      </c>
      <c r="J37" s="38">
        <v>5.69</v>
      </c>
      <c r="K37" s="22"/>
      <c r="L37" s="22"/>
      <c r="M37" s="22"/>
      <c r="N37" s="22"/>
      <c r="O37" s="22"/>
      <c r="P37" s="22"/>
    </row>
    <row r="38" spans="1:16" ht="39" customHeight="1">
      <c r="A38" s="22"/>
      <c r="B38" s="35"/>
      <c r="C38" s="1239" t="s">
        <v>584</v>
      </c>
      <c r="D38" s="1240"/>
      <c r="E38" s="1241"/>
      <c r="F38" s="36">
        <v>0.1</v>
      </c>
      <c r="G38" s="37">
        <v>1.79</v>
      </c>
      <c r="H38" s="37">
        <v>2.3199999999999998</v>
      </c>
      <c r="I38" s="37">
        <v>1.1200000000000001</v>
      </c>
      <c r="J38" s="38">
        <v>1.03</v>
      </c>
      <c r="K38" s="22"/>
      <c r="L38" s="22"/>
      <c r="M38" s="22"/>
      <c r="N38" s="22"/>
      <c r="O38" s="22"/>
      <c r="P38" s="22"/>
    </row>
    <row r="39" spans="1:16" ht="39" customHeight="1">
      <c r="A39" s="22"/>
      <c r="B39" s="35"/>
      <c r="C39" s="1239" t="s">
        <v>585</v>
      </c>
      <c r="D39" s="1240"/>
      <c r="E39" s="1241"/>
      <c r="F39" s="36">
        <v>0.56999999999999995</v>
      </c>
      <c r="G39" s="37">
        <v>0.53</v>
      </c>
      <c r="H39" s="37">
        <v>0.4</v>
      </c>
      <c r="I39" s="37">
        <v>0.54</v>
      </c>
      <c r="J39" s="38">
        <v>0.43</v>
      </c>
      <c r="K39" s="22"/>
      <c r="L39" s="22"/>
      <c r="M39" s="22"/>
      <c r="N39" s="22"/>
      <c r="O39" s="22"/>
      <c r="P39" s="22"/>
    </row>
    <row r="40" spans="1:16" ht="39" customHeight="1">
      <c r="A40" s="22"/>
      <c r="B40" s="35"/>
      <c r="C40" s="1239" t="s">
        <v>586</v>
      </c>
      <c r="D40" s="1240"/>
      <c r="E40" s="1241"/>
      <c r="F40" s="36">
        <v>0.25</v>
      </c>
      <c r="G40" s="37">
        <v>0.13</v>
      </c>
      <c r="H40" s="37">
        <v>0.13</v>
      </c>
      <c r="I40" s="37">
        <v>0.26</v>
      </c>
      <c r="J40" s="38">
        <v>0.23</v>
      </c>
      <c r="K40" s="22"/>
      <c r="L40" s="22"/>
      <c r="M40" s="22"/>
      <c r="N40" s="22"/>
      <c r="O40" s="22"/>
      <c r="P40" s="22"/>
    </row>
    <row r="41" spans="1:16" ht="39" customHeight="1">
      <c r="A41" s="22"/>
      <c r="B41" s="35"/>
      <c r="C41" s="1239" t="s">
        <v>587</v>
      </c>
      <c r="D41" s="1240"/>
      <c r="E41" s="1241"/>
      <c r="F41" s="36">
        <v>0.15</v>
      </c>
      <c r="G41" s="37">
        <v>0.28000000000000003</v>
      </c>
      <c r="H41" s="37">
        <v>0.24</v>
      </c>
      <c r="I41" s="37">
        <v>0.2</v>
      </c>
      <c r="J41" s="38">
        <v>0.12</v>
      </c>
      <c r="K41" s="22"/>
      <c r="L41" s="22"/>
      <c r="M41" s="22"/>
      <c r="N41" s="22"/>
      <c r="O41" s="22"/>
      <c r="P41" s="22"/>
    </row>
    <row r="42" spans="1:16" ht="39" customHeight="1">
      <c r="A42" s="22"/>
      <c r="B42" s="39"/>
      <c r="C42" s="1239" t="s">
        <v>588</v>
      </c>
      <c r="D42" s="1240"/>
      <c r="E42" s="1241"/>
      <c r="F42" s="36" t="s">
        <v>530</v>
      </c>
      <c r="G42" s="37" t="s">
        <v>530</v>
      </c>
      <c r="H42" s="37" t="s">
        <v>530</v>
      </c>
      <c r="I42" s="37" t="s">
        <v>530</v>
      </c>
      <c r="J42" s="38" t="s">
        <v>530</v>
      </c>
      <c r="K42" s="22"/>
      <c r="L42" s="22"/>
      <c r="M42" s="22"/>
      <c r="N42" s="22"/>
      <c r="O42" s="22"/>
      <c r="P42" s="22"/>
    </row>
    <row r="43" spans="1:16" ht="39" customHeight="1" thickBot="1">
      <c r="A43" s="22"/>
      <c r="B43" s="40"/>
      <c r="C43" s="1242" t="s">
        <v>589</v>
      </c>
      <c r="D43" s="1243"/>
      <c r="E43" s="1244"/>
      <c r="F43" s="41">
        <v>7.0000000000000007E-2</v>
      </c>
      <c r="G43" s="42">
        <v>0.16</v>
      </c>
      <c r="H43" s="42">
        <v>0.06</v>
      </c>
      <c r="I43" s="42">
        <v>0.05</v>
      </c>
      <c r="J43" s="43">
        <v>0.02</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YkWjHGl9aDuAP21PbglOaNG2azlNeSDTenR094pfDreS2umYNYQHwfl/iEh5a77TVg/ZdxBe1HADQT9lXrofUA==" saltValue="+6FcT9/+zJ0gEsKhBzU6Z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571</v>
      </c>
      <c r="L44" s="56" t="s">
        <v>572</v>
      </c>
      <c r="M44" s="56" t="s">
        <v>573</v>
      </c>
      <c r="N44" s="56" t="s">
        <v>574</v>
      </c>
      <c r="O44" s="57" t="s">
        <v>575</v>
      </c>
      <c r="P44" s="48"/>
      <c r="Q44" s="48"/>
      <c r="R44" s="48"/>
      <c r="S44" s="48"/>
      <c r="T44" s="48"/>
      <c r="U44" s="48"/>
    </row>
    <row r="45" spans="1:21" ht="30.75" customHeight="1">
      <c r="A45" s="48"/>
      <c r="B45" s="1247" t="s">
        <v>11</v>
      </c>
      <c r="C45" s="1248"/>
      <c r="D45" s="58"/>
      <c r="E45" s="1253" t="s">
        <v>12</v>
      </c>
      <c r="F45" s="1253"/>
      <c r="G45" s="1253"/>
      <c r="H45" s="1253"/>
      <c r="I45" s="1253"/>
      <c r="J45" s="1254"/>
      <c r="K45" s="59">
        <v>526</v>
      </c>
      <c r="L45" s="60">
        <v>553</v>
      </c>
      <c r="M45" s="60">
        <v>558</v>
      </c>
      <c r="N45" s="60">
        <v>573</v>
      </c>
      <c r="O45" s="61">
        <v>582</v>
      </c>
      <c r="P45" s="48"/>
      <c r="Q45" s="48"/>
      <c r="R45" s="48"/>
      <c r="S45" s="48"/>
      <c r="T45" s="48"/>
      <c r="U45" s="48"/>
    </row>
    <row r="46" spans="1:21" ht="30.75" customHeight="1">
      <c r="A46" s="48"/>
      <c r="B46" s="1249"/>
      <c r="C46" s="1250"/>
      <c r="D46" s="62"/>
      <c r="E46" s="1255" t="s">
        <v>13</v>
      </c>
      <c r="F46" s="1255"/>
      <c r="G46" s="1255"/>
      <c r="H46" s="1255"/>
      <c r="I46" s="1255"/>
      <c r="J46" s="1256"/>
      <c r="K46" s="63" t="s">
        <v>530</v>
      </c>
      <c r="L46" s="64" t="s">
        <v>530</v>
      </c>
      <c r="M46" s="64" t="s">
        <v>530</v>
      </c>
      <c r="N46" s="64" t="s">
        <v>530</v>
      </c>
      <c r="O46" s="65" t="s">
        <v>530</v>
      </c>
      <c r="P46" s="48"/>
      <c r="Q46" s="48"/>
      <c r="R46" s="48"/>
      <c r="S46" s="48"/>
      <c r="T46" s="48"/>
      <c r="U46" s="48"/>
    </row>
    <row r="47" spans="1:21" ht="30.75" customHeight="1">
      <c r="A47" s="48"/>
      <c r="B47" s="1249"/>
      <c r="C47" s="1250"/>
      <c r="D47" s="62"/>
      <c r="E47" s="1255" t="s">
        <v>14</v>
      </c>
      <c r="F47" s="1255"/>
      <c r="G47" s="1255"/>
      <c r="H47" s="1255"/>
      <c r="I47" s="1255"/>
      <c r="J47" s="1256"/>
      <c r="K47" s="63" t="s">
        <v>530</v>
      </c>
      <c r="L47" s="64" t="s">
        <v>530</v>
      </c>
      <c r="M47" s="64" t="s">
        <v>530</v>
      </c>
      <c r="N47" s="64" t="s">
        <v>530</v>
      </c>
      <c r="O47" s="65" t="s">
        <v>530</v>
      </c>
      <c r="P47" s="48"/>
      <c r="Q47" s="48"/>
      <c r="R47" s="48"/>
      <c r="S47" s="48"/>
      <c r="T47" s="48"/>
      <c r="U47" s="48"/>
    </row>
    <row r="48" spans="1:21" ht="30.75" customHeight="1">
      <c r="A48" s="48"/>
      <c r="B48" s="1249"/>
      <c r="C48" s="1250"/>
      <c r="D48" s="62"/>
      <c r="E48" s="1255" t="s">
        <v>15</v>
      </c>
      <c r="F48" s="1255"/>
      <c r="G48" s="1255"/>
      <c r="H48" s="1255"/>
      <c r="I48" s="1255"/>
      <c r="J48" s="1256"/>
      <c r="K48" s="63">
        <v>123</v>
      </c>
      <c r="L48" s="64">
        <v>129</v>
      </c>
      <c r="M48" s="64">
        <v>118</v>
      </c>
      <c r="N48" s="64">
        <v>119</v>
      </c>
      <c r="O48" s="65">
        <v>120</v>
      </c>
      <c r="P48" s="48"/>
      <c r="Q48" s="48"/>
      <c r="R48" s="48"/>
      <c r="S48" s="48"/>
      <c r="T48" s="48"/>
      <c r="U48" s="48"/>
    </row>
    <row r="49" spans="1:21" ht="30.75" customHeight="1">
      <c r="A49" s="48"/>
      <c r="B49" s="1249"/>
      <c r="C49" s="1250"/>
      <c r="D49" s="62"/>
      <c r="E49" s="1255" t="s">
        <v>16</v>
      </c>
      <c r="F49" s="1255"/>
      <c r="G49" s="1255"/>
      <c r="H49" s="1255"/>
      <c r="I49" s="1255"/>
      <c r="J49" s="1256"/>
      <c r="K49" s="63">
        <v>34</v>
      </c>
      <c r="L49" s="64">
        <v>35</v>
      </c>
      <c r="M49" s="64">
        <v>34</v>
      </c>
      <c r="N49" s="64">
        <v>32</v>
      </c>
      <c r="O49" s="65">
        <v>34</v>
      </c>
      <c r="P49" s="48"/>
      <c r="Q49" s="48"/>
      <c r="R49" s="48"/>
      <c r="S49" s="48"/>
      <c r="T49" s="48"/>
      <c r="U49" s="48"/>
    </row>
    <row r="50" spans="1:21" ht="30.75" customHeight="1">
      <c r="A50" s="48"/>
      <c r="B50" s="1249"/>
      <c r="C50" s="1250"/>
      <c r="D50" s="62"/>
      <c r="E50" s="1255" t="s">
        <v>17</v>
      </c>
      <c r="F50" s="1255"/>
      <c r="G50" s="1255"/>
      <c r="H50" s="1255"/>
      <c r="I50" s="1255"/>
      <c r="J50" s="1256"/>
      <c r="K50" s="63">
        <v>1</v>
      </c>
      <c r="L50" s="64">
        <v>1</v>
      </c>
      <c r="M50" s="64">
        <v>2</v>
      </c>
      <c r="N50" s="64">
        <v>2</v>
      </c>
      <c r="O50" s="65">
        <v>2</v>
      </c>
      <c r="P50" s="48"/>
      <c r="Q50" s="48"/>
      <c r="R50" s="48"/>
      <c r="S50" s="48"/>
      <c r="T50" s="48"/>
      <c r="U50" s="48"/>
    </row>
    <row r="51" spans="1:21" ht="30.75" customHeight="1">
      <c r="A51" s="48"/>
      <c r="B51" s="1251"/>
      <c r="C51" s="1252"/>
      <c r="D51" s="66"/>
      <c r="E51" s="1255" t="s">
        <v>18</v>
      </c>
      <c r="F51" s="1255"/>
      <c r="G51" s="1255"/>
      <c r="H51" s="1255"/>
      <c r="I51" s="1255"/>
      <c r="J51" s="1256"/>
      <c r="K51" s="63" t="s">
        <v>530</v>
      </c>
      <c r="L51" s="64" t="s">
        <v>530</v>
      </c>
      <c r="M51" s="64" t="s">
        <v>530</v>
      </c>
      <c r="N51" s="64" t="s">
        <v>530</v>
      </c>
      <c r="O51" s="65" t="s">
        <v>530</v>
      </c>
      <c r="P51" s="48"/>
      <c r="Q51" s="48"/>
      <c r="R51" s="48"/>
      <c r="S51" s="48"/>
      <c r="T51" s="48"/>
      <c r="U51" s="48"/>
    </row>
    <row r="52" spans="1:21" ht="30.75" customHeight="1">
      <c r="A52" s="48"/>
      <c r="B52" s="1257" t="s">
        <v>19</v>
      </c>
      <c r="C52" s="1258"/>
      <c r="D52" s="66"/>
      <c r="E52" s="1255" t="s">
        <v>20</v>
      </c>
      <c r="F52" s="1255"/>
      <c r="G52" s="1255"/>
      <c r="H52" s="1255"/>
      <c r="I52" s="1255"/>
      <c r="J52" s="1256"/>
      <c r="K52" s="63">
        <v>626</v>
      </c>
      <c r="L52" s="64">
        <v>615</v>
      </c>
      <c r="M52" s="64">
        <v>635</v>
      </c>
      <c r="N52" s="64">
        <v>632</v>
      </c>
      <c r="O52" s="65">
        <v>621</v>
      </c>
      <c r="P52" s="48"/>
      <c r="Q52" s="48"/>
      <c r="R52" s="48"/>
      <c r="S52" s="48"/>
      <c r="T52" s="48"/>
      <c r="U52" s="48"/>
    </row>
    <row r="53" spans="1:21" ht="30.75" customHeight="1" thickBot="1">
      <c r="A53" s="48"/>
      <c r="B53" s="1259" t="s">
        <v>21</v>
      </c>
      <c r="C53" s="1260"/>
      <c r="D53" s="67"/>
      <c r="E53" s="1261" t="s">
        <v>22</v>
      </c>
      <c r="F53" s="1261"/>
      <c r="G53" s="1261"/>
      <c r="H53" s="1261"/>
      <c r="I53" s="1261"/>
      <c r="J53" s="1262"/>
      <c r="K53" s="68">
        <v>58</v>
      </c>
      <c r="L53" s="69">
        <v>103</v>
      </c>
      <c r="M53" s="69">
        <v>77</v>
      </c>
      <c r="N53" s="69">
        <v>94</v>
      </c>
      <c r="O53" s="70">
        <v>117</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590</v>
      </c>
      <c r="P55" s="48"/>
      <c r="Q55" s="48"/>
      <c r="R55" s="48"/>
      <c r="S55" s="48"/>
      <c r="T55" s="48"/>
      <c r="U55" s="48"/>
    </row>
    <row r="56" spans="1:21" ht="31.5" customHeight="1" thickBot="1">
      <c r="A56" s="48"/>
      <c r="B56" s="76"/>
      <c r="C56" s="77"/>
      <c r="D56" s="77"/>
      <c r="E56" s="78"/>
      <c r="F56" s="78"/>
      <c r="G56" s="78"/>
      <c r="H56" s="78"/>
      <c r="I56" s="78"/>
      <c r="J56" s="79" t="s">
        <v>2</v>
      </c>
      <c r="K56" s="80" t="s">
        <v>591</v>
      </c>
      <c r="L56" s="81" t="s">
        <v>592</v>
      </c>
      <c r="M56" s="81" t="s">
        <v>593</v>
      </c>
      <c r="N56" s="81" t="s">
        <v>594</v>
      </c>
      <c r="O56" s="82" t="s">
        <v>595</v>
      </c>
      <c r="P56" s="48"/>
      <c r="Q56" s="48"/>
      <c r="R56" s="48"/>
      <c r="S56" s="48"/>
      <c r="T56" s="48"/>
      <c r="U56" s="48"/>
    </row>
    <row r="57" spans="1:21" ht="31.5" customHeight="1">
      <c r="B57" s="1263" t="s">
        <v>25</v>
      </c>
      <c r="C57" s="1264"/>
      <c r="D57" s="1267" t="s">
        <v>26</v>
      </c>
      <c r="E57" s="1268"/>
      <c r="F57" s="1268"/>
      <c r="G57" s="1268"/>
      <c r="H57" s="1268"/>
      <c r="I57" s="1268"/>
      <c r="J57" s="1269"/>
      <c r="K57" s="83"/>
      <c r="L57" s="84"/>
      <c r="M57" s="84"/>
      <c r="N57" s="84"/>
      <c r="O57" s="85"/>
    </row>
    <row r="58" spans="1:21" ht="31.5" customHeight="1" thickBot="1">
      <c r="B58" s="1265"/>
      <c r="C58" s="1266"/>
      <c r="D58" s="1270" t="s">
        <v>27</v>
      </c>
      <c r="E58" s="1271"/>
      <c r="F58" s="1271"/>
      <c r="G58" s="1271"/>
      <c r="H58" s="1271"/>
      <c r="I58" s="1271"/>
      <c r="J58" s="1272"/>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TF+sLCdTdZujJMRRKIeC+Ui0fp8+oCogv62HiZQRx3Un/NXa6hNz82WN3D1x3VBoPzzAEG9SgLDt4KXaD0Es8Q==" saltValue="v79EeloWIgb18l014C5OE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571</v>
      </c>
      <c r="J40" s="100" t="s">
        <v>572</v>
      </c>
      <c r="K40" s="100" t="s">
        <v>573</v>
      </c>
      <c r="L40" s="100" t="s">
        <v>574</v>
      </c>
      <c r="M40" s="101" t="s">
        <v>575</v>
      </c>
    </row>
    <row r="41" spans="2:13" ht="27.75" customHeight="1">
      <c r="B41" s="1273" t="s">
        <v>30</v>
      </c>
      <c r="C41" s="1274"/>
      <c r="D41" s="102"/>
      <c r="E41" s="1279" t="s">
        <v>31</v>
      </c>
      <c r="F41" s="1279"/>
      <c r="G41" s="1279"/>
      <c r="H41" s="1280"/>
      <c r="I41" s="103">
        <v>6591</v>
      </c>
      <c r="J41" s="104">
        <v>7531</v>
      </c>
      <c r="K41" s="104">
        <v>8160</v>
      </c>
      <c r="L41" s="104">
        <v>9600</v>
      </c>
      <c r="M41" s="105">
        <v>9956</v>
      </c>
    </row>
    <row r="42" spans="2:13" ht="27.75" customHeight="1">
      <c r="B42" s="1275"/>
      <c r="C42" s="1276"/>
      <c r="D42" s="106"/>
      <c r="E42" s="1281" t="s">
        <v>32</v>
      </c>
      <c r="F42" s="1281"/>
      <c r="G42" s="1281"/>
      <c r="H42" s="1282"/>
      <c r="I42" s="107" t="s">
        <v>530</v>
      </c>
      <c r="J42" s="108" t="s">
        <v>530</v>
      </c>
      <c r="K42" s="108" t="s">
        <v>530</v>
      </c>
      <c r="L42" s="108" t="s">
        <v>530</v>
      </c>
      <c r="M42" s="109" t="s">
        <v>530</v>
      </c>
    </row>
    <row r="43" spans="2:13" ht="27.75" customHeight="1">
      <c r="B43" s="1275"/>
      <c r="C43" s="1276"/>
      <c r="D43" s="106"/>
      <c r="E43" s="1281" t="s">
        <v>33</v>
      </c>
      <c r="F43" s="1281"/>
      <c r="G43" s="1281"/>
      <c r="H43" s="1282"/>
      <c r="I43" s="107">
        <v>3647</v>
      </c>
      <c r="J43" s="108">
        <v>3562</v>
      </c>
      <c r="K43" s="108">
        <v>3490</v>
      </c>
      <c r="L43" s="108">
        <v>3410</v>
      </c>
      <c r="M43" s="109">
        <v>3246</v>
      </c>
    </row>
    <row r="44" spans="2:13" ht="27.75" customHeight="1">
      <c r="B44" s="1275"/>
      <c r="C44" s="1276"/>
      <c r="D44" s="106"/>
      <c r="E44" s="1281" t="s">
        <v>34</v>
      </c>
      <c r="F44" s="1281"/>
      <c r="G44" s="1281"/>
      <c r="H44" s="1282"/>
      <c r="I44" s="107">
        <v>215</v>
      </c>
      <c r="J44" s="108">
        <v>263</v>
      </c>
      <c r="K44" s="108">
        <v>309</v>
      </c>
      <c r="L44" s="108">
        <v>278</v>
      </c>
      <c r="M44" s="109">
        <v>256</v>
      </c>
    </row>
    <row r="45" spans="2:13" ht="27.75" customHeight="1">
      <c r="B45" s="1275"/>
      <c r="C45" s="1276"/>
      <c r="D45" s="106"/>
      <c r="E45" s="1281" t="s">
        <v>35</v>
      </c>
      <c r="F45" s="1281"/>
      <c r="G45" s="1281"/>
      <c r="H45" s="1282"/>
      <c r="I45" s="107">
        <v>588</v>
      </c>
      <c r="J45" s="108">
        <v>519</v>
      </c>
      <c r="K45" s="108">
        <v>448</v>
      </c>
      <c r="L45" s="108">
        <v>516</v>
      </c>
      <c r="M45" s="109">
        <v>474</v>
      </c>
    </row>
    <row r="46" spans="2:13" ht="27.75" customHeight="1">
      <c r="B46" s="1275"/>
      <c r="C46" s="1276"/>
      <c r="D46" s="110"/>
      <c r="E46" s="1281" t="s">
        <v>36</v>
      </c>
      <c r="F46" s="1281"/>
      <c r="G46" s="1281"/>
      <c r="H46" s="1282"/>
      <c r="I46" s="107" t="s">
        <v>530</v>
      </c>
      <c r="J46" s="108" t="s">
        <v>530</v>
      </c>
      <c r="K46" s="108" t="s">
        <v>530</v>
      </c>
      <c r="L46" s="108" t="s">
        <v>530</v>
      </c>
      <c r="M46" s="109" t="s">
        <v>530</v>
      </c>
    </row>
    <row r="47" spans="2:13" ht="27.75" customHeight="1">
      <c r="B47" s="1275"/>
      <c r="C47" s="1276"/>
      <c r="D47" s="111"/>
      <c r="E47" s="1283" t="s">
        <v>37</v>
      </c>
      <c r="F47" s="1284"/>
      <c r="G47" s="1284"/>
      <c r="H47" s="1285"/>
      <c r="I47" s="107" t="s">
        <v>530</v>
      </c>
      <c r="J47" s="108" t="s">
        <v>530</v>
      </c>
      <c r="K47" s="108" t="s">
        <v>530</v>
      </c>
      <c r="L47" s="108" t="s">
        <v>530</v>
      </c>
      <c r="M47" s="109" t="s">
        <v>530</v>
      </c>
    </row>
    <row r="48" spans="2:13" ht="27.75" customHeight="1">
      <c r="B48" s="1275"/>
      <c r="C48" s="1276"/>
      <c r="D48" s="106"/>
      <c r="E48" s="1281" t="s">
        <v>38</v>
      </c>
      <c r="F48" s="1281"/>
      <c r="G48" s="1281"/>
      <c r="H48" s="1282"/>
      <c r="I48" s="107" t="s">
        <v>530</v>
      </c>
      <c r="J48" s="108" t="s">
        <v>530</v>
      </c>
      <c r="K48" s="108" t="s">
        <v>530</v>
      </c>
      <c r="L48" s="108" t="s">
        <v>530</v>
      </c>
      <c r="M48" s="109" t="s">
        <v>530</v>
      </c>
    </row>
    <row r="49" spans="2:13" ht="27.75" customHeight="1">
      <c r="B49" s="1277"/>
      <c r="C49" s="1278"/>
      <c r="D49" s="106"/>
      <c r="E49" s="1281" t="s">
        <v>39</v>
      </c>
      <c r="F49" s="1281"/>
      <c r="G49" s="1281"/>
      <c r="H49" s="1282"/>
      <c r="I49" s="107" t="s">
        <v>530</v>
      </c>
      <c r="J49" s="108" t="s">
        <v>530</v>
      </c>
      <c r="K49" s="108" t="s">
        <v>530</v>
      </c>
      <c r="L49" s="108" t="s">
        <v>530</v>
      </c>
      <c r="M49" s="109" t="s">
        <v>530</v>
      </c>
    </row>
    <row r="50" spans="2:13" ht="27.75" customHeight="1">
      <c r="B50" s="1286" t="s">
        <v>40</v>
      </c>
      <c r="C50" s="1287"/>
      <c r="D50" s="112"/>
      <c r="E50" s="1281" t="s">
        <v>41</v>
      </c>
      <c r="F50" s="1281"/>
      <c r="G50" s="1281"/>
      <c r="H50" s="1282"/>
      <c r="I50" s="107">
        <v>3423</v>
      </c>
      <c r="J50" s="108">
        <v>2905</v>
      </c>
      <c r="K50" s="108">
        <v>2633</v>
      </c>
      <c r="L50" s="108">
        <v>2331</v>
      </c>
      <c r="M50" s="109">
        <v>2198</v>
      </c>
    </row>
    <row r="51" spans="2:13" ht="27.75" customHeight="1">
      <c r="B51" s="1275"/>
      <c r="C51" s="1276"/>
      <c r="D51" s="106"/>
      <c r="E51" s="1281" t="s">
        <v>42</v>
      </c>
      <c r="F51" s="1281"/>
      <c r="G51" s="1281"/>
      <c r="H51" s="1282"/>
      <c r="I51" s="107">
        <v>111</v>
      </c>
      <c r="J51" s="108">
        <v>106</v>
      </c>
      <c r="K51" s="108">
        <v>144</v>
      </c>
      <c r="L51" s="108">
        <v>132</v>
      </c>
      <c r="M51" s="109">
        <v>112</v>
      </c>
    </row>
    <row r="52" spans="2:13" ht="27.75" customHeight="1">
      <c r="B52" s="1277"/>
      <c r="C52" s="1278"/>
      <c r="D52" s="106"/>
      <c r="E52" s="1281" t="s">
        <v>43</v>
      </c>
      <c r="F52" s="1281"/>
      <c r="G52" s="1281"/>
      <c r="H52" s="1282"/>
      <c r="I52" s="107">
        <v>7563</v>
      </c>
      <c r="J52" s="108">
        <v>8116</v>
      </c>
      <c r="K52" s="108">
        <v>8697</v>
      </c>
      <c r="L52" s="108">
        <v>9286</v>
      </c>
      <c r="M52" s="109">
        <v>9255</v>
      </c>
    </row>
    <row r="53" spans="2:13" ht="27.75" customHeight="1" thickBot="1">
      <c r="B53" s="1288" t="s">
        <v>44</v>
      </c>
      <c r="C53" s="1289"/>
      <c r="D53" s="113"/>
      <c r="E53" s="1290" t="s">
        <v>45</v>
      </c>
      <c r="F53" s="1290"/>
      <c r="G53" s="1290"/>
      <c r="H53" s="1291"/>
      <c r="I53" s="114">
        <v>-56</v>
      </c>
      <c r="J53" s="115">
        <v>748</v>
      </c>
      <c r="K53" s="115">
        <v>933</v>
      </c>
      <c r="L53" s="115">
        <v>2055</v>
      </c>
      <c r="M53" s="116">
        <v>2367</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vtCmuTFYDZfs/40hRPEurYgK/gt9zY4GzyUFTtqqbs00mUI6WEDTheIHuqA6gGPFmTAeXkpczNw06Hjwf+NQ/w==" saltValue="SiBS4fMK1IUY3EPuclp47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573</v>
      </c>
      <c r="G54" s="125" t="s">
        <v>574</v>
      </c>
      <c r="H54" s="126" t="s">
        <v>575</v>
      </c>
    </row>
    <row r="55" spans="2:8" ht="52.5" customHeight="1">
      <c r="B55" s="127"/>
      <c r="C55" s="1300" t="s">
        <v>48</v>
      </c>
      <c r="D55" s="1300"/>
      <c r="E55" s="1301"/>
      <c r="F55" s="128">
        <v>1055</v>
      </c>
      <c r="G55" s="128">
        <v>956</v>
      </c>
      <c r="H55" s="129">
        <v>856</v>
      </c>
    </row>
    <row r="56" spans="2:8" ht="52.5" customHeight="1">
      <c r="B56" s="130"/>
      <c r="C56" s="1302" t="s">
        <v>49</v>
      </c>
      <c r="D56" s="1302"/>
      <c r="E56" s="1303"/>
      <c r="F56" s="131" t="s">
        <v>530</v>
      </c>
      <c r="G56" s="131" t="s">
        <v>530</v>
      </c>
      <c r="H56" s="132" t="s">
        <v>530</v>
      </c>
    </row>
    <row r="57" spans="2:8" ht="53.25" customHeight="1">
      <c r="B57" s="130"/>
      <c r="C57" s="1304" t="s">
        <v>50</v>
      </c>
      <c r="D57" s="1304"/>
      <c r="E57" s="1305"/>
      <c r="F57" s="133">
        <v>1487</v>
      </c>
      <c r="G57" s="133">
        <v>1203</v>
      </c>
      <c r="H57" s="134">
        <v>1122</v>
      </c>
    </row>
    <row r="58" spans="2:8" ht="45.75" customHeight="1">
      <c r="B58" s="135"/>
      <c r="C58" s="1292" t="s">
        <v>613</v>
      </c>
      <c r="D58" s="1293"/>
      <c r="E58" s="1294"/>
      <c r="F58" s="136">
        <v>300</v>
      </c>
      <c r="G58" s="136">
        <v>300</v>
      </c>
      <c r="H58" s="137">
        <v>300</v>
      </c>
    </row>
    <row r="59" spans="2:8" ht="45.75" customHeight="1">
      <c r="B59" s="135"/>
      <c r="C59" s="1292" t="s">
        <v>614</v>
      </c>
      <c r="D59" s="1293"/>
      <c r="E59" s="1294"/>
      <c r="F59" s="136">
        <v>273</v>
      </c>
      <c r="G59" s="136">
        <v>252</v>
      </c>
      <c r="H59" s="137">
        <v>248</v>
      </c>
    </row>
    <row r="60" spans="2:8" ht="45.75" customHeight="1">
      <c r="B60" s="135"/>
      <c r="C60" s="1292" t="s">
        <v>615</v>
      </c>
      <c r="D60" s="1293"/>
      <c r="E60" s="1294"/>
      <c r="F60" s="136">
        <v>582</v>
      </c>
      <c r="G60" s="136">
        <v>326</v>
      </c>
      <c r="H60" s="137">
        <v>241</v>
      </c>
    </row>
    <row r="61" spans="2:8" ht="45.75" customHeight="1">
      <c r="B61" s="135"/>
      <c r="C61" s="1292" t="s">
        <v>616</v>
      </c>
      <c r="D61" s="1293"/>
      <c r="E61" s="1294"/>
      <c r="F61" s="136">
        <v>102</v>
      </c>
      <c r="G61" s="136">
        <v>107</v>
      </c>
      <c r="H61" s="137">
        <v>112</v>
      </c>
    </row>
    <row r="62" spans="2:8" ht="45.75" customHeight="1" thickBot="1">
      <c r="B62" s="138"/>
      <c r="C62" s="1295" t="s">
        <v>617</v>
      </c>
      <c r="D62" s="1296"/>
      <c r="E62" s="1297"/>
      <c r="F62" s="139">
        <v>74</v>
      </c>
      <c r="G62" s="139">
        <v>74</v>
      </c>
      <c r="H62" s="140">
        <v>74</v>
      </c>
    </row>
    <row r="63" spans="2:8" ht="52.5" customHeight="1" thickBot="1">
      <c r="B63" s="141"/>
      <c r="C63" s="1298" t="s">
        <v>51</v>
      </c>
      <c r="D63" s="1298"/>
      <c r="E63" s="1299"/>
      <c r="F63" s="142">
        <v>2542</v>
      </c>
      <c r="G63" s="142">
        <v>2159</v>
      </c>
      <c r="H63" s="143">
        <v>1978</v>
      </c>
    </row>
    <row r="64" spans="2:8" ht="15" customHeight="1"/>
  </sheetData>
  <sheetProtection algorithmName="SHA-512" hashValue="YGsWamO4JwbV4Q092s7T2w2b7748mlaJeBceHg6RIKjzs7XyRlJfpLdNQr/3n4d3krILilvkhQxfvYNllXDk7A==" saltValue="Jt6ct0cf222g9oftDogDF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0" customHeight="1" zeroHeight="1"/>
  <cols>
    <col min="1" max="1" width="6.375" style="388" customWidth="1"/>
    <col min="2" max="107" width="2.5" style="388" customWidth="1"/>
    <col min="108" max="108" width="6.125" style="390" customWidth="1"/>
    <col min="109" max="109" width="5.875" style="389"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c r="A1" s="425"/>
      <c r="B1" s="424"/>
      <c r="DD1" s="388"/>
      <c r="DE1" s="388"/>
    </row>
    <row r="2" spans="1:143" ht="25.5" customHeight="1">
      <c r="A2" s="423"/>
      <c r="C2" s="423"/>
      <c r="O2" s="423"/>
      <c r="P2" s="423"/>
      <c r="Q2" s="423"/>
      <c r="R2" s="423"/>
      <c r="S2" s="423"/>
      <c r="T2" s="423"/>
      <c r="U2" s="423"/>
      <c r="V2" s="423"/>
      <c r="W2" s="423"/>
      <c r="X2" s="423"/>
      <c r="Y2" s="423"/>
      <c r="Z2" s="423"/>
      <c r="AA2" s="423"/>
      <c r="AB2" s="423"/>
      <c r="AC2" s="423"/>
      <c r="AD2" s="423"/>
      <c r="AE2" s="423"/>
      <c r="AF2" s="423"/>
      <c r="AG2" s="423"/>
      <c r="AH2" s="423"/>
      <c r="AI2" s="423"/>
      <c r="AU2" s="423"/>
      <c r="BG2" s="423"/>
      <c r="BS2" s="423"/>
      <c r="CE2" s="423"/>
      <c r="CQ2" s="423"/>
      <c r="DD2" s="388"/>
      <c r="DE2" s="388"/>
    </row>
    <row r="3" spans="1:143" ht="25.5" customHeight="1">
      <c r="A3" s="423"/>
      <c r="C3" s="423"/>
      <c r="O3" s="423"/>
      <c r="P3" s="423"/>
      <c r="Q3" s="423"/>
      <c r="R3" s="423"/>
      <c r="S3" s="423"/>
      <c r="T3" s="423"/>
      <c r="U3" s="423"/>
      <c r="V3" s="423"/>
      <c r="W3" s="423"/>
      <c r="X3" s="423"/>
      <c r="Y3" s="423"/>
      <c r="Z3" s="423"/>
      <c r="AA3" s="423"/>
      <c r="AB3" s="423"/>
      <c r="AC3" s="423"/>
      <c r="AD3" s="423"/>
      <c r="AE3" s="423"/>
      <c r="AF3" s="423"/>
      <c r="AG3" s="423"/>
      <c r="AH3" s="423"/>
      <c r="AI3" s="423"/>
      <c r="AU3" s="423"/>
      <c r="BG3" s="423"/>
      <c r="BS3" s="423"/>
      <c r="CE3" s="423"/>
      <c r="CQ3" s="423"/>
      <c r="DD3" s="388"/>
      <c r="DE3" s="388"/>
    </row>
    <row r="4" spans="1:143" s="292" customFormat="1" ht="13.5">
      <c r="A4" s="423"/>
      <c r="B4" s="423"/>
      <c r="C4" s="423"/>
      <c r="D4" s="423"/>
      <c r="E4" s="423"/>
      <c r="F4" s="423"/>
      <c r="G4" s="423"/>
      <c r="H4" s="423"/>
      <c r="I4" s="423"/>
      <c r="J4" s="423"/>
      <c r="K4" s="423"/>
      <c r="L4" s="423"/>
      <c r="M4" s="423"/>
      <c r="N4" s="423"/>
      <c r="O4" s="423"/>
      <c r="P4" s="423"/>
      <c r="Q4" s="423"/>
      <c r="R4" s="423"/>
      <c r="S4" s="423"/>
      <c r="T4" s="423"/>
      <c r="U4" s="423"/>
      <c r="V4" s="423"/>
      <c r="W4" s="423"/>
      <c r="X4" s="423"/>
      <c r="Y4" s="423"/>
      <c r="Z4" s="423"/>
      <c r="AA4" s="423"/>
      <c r="AB4" s="423"/>
      <c r="AC4" s="423"/>
      <c r="AD4" s="423"/>
      <c r="AE4" s="423"/>
      <c r="AF4" s="423"/>
      <c r="AG4" s="423"/>
      <c r="AH4" s="423"/>
      <c r="AI4" s="423"/>
      <c r="AJ4" s="423"/>
      <c r="AK4" s="423"/>
      <c r="AL4" s="423"/>
      <c r="AM4" s="423"/>
      <c r="AN4" s="423"/>
      <c r="AO4" s="423"/>
      <c r="AP4" s="423"/>
      <c r="AQ4" s="423"/>
      <c r="AR4" s="423"/>
      <c r="AS4" s="423"/>
      <c r="AT4" s="423"/>
      <c r="AU4" s="423"/>
      <c r="AV4" s="423"/>
      <c r="AW4" s="423"/>
      <c r="AX4" s="423"/>
      <c r="AY4" s="423"/>
      <c r="AZ4" s="423"/>
      <c r="BA4" s="423"/>
      <c r="BB4" s="423"/>
      <c r="BC4" s="423"/>
      <c r="BD4" s="423"/>
      <c r="BE4" s="423"/>
      <c r="BF4" s="423"/>
      <c r="BG4" s="423"/>
      <c r="BH4" s="423"/>
      <c r="BI4" s="423"/>
      <c r="BJ4" s="423"/>
      <c r="BK4" s="423"/>
      <c r="BL4" s="423"/>
      <c r="BM4" s="423"/>
      <c r="BN4" s="423"/>
      <c r="BO4" s="423"/>
      <c r="BP4" s="423"/>
      <c r="BQ4" s="423"/>
      <c r="BR4" s="423"/>
      <c r="BS4" s="423"/>
      <c r="BT4" s="423"/>
      <c r="BU4" s="423"/>
      <c r="BV4" s="423"/>
      <c r="BW4" s="423"/>
      <c r="BX4" s="423"/>
      <c r="BY4" s="423"/>
      <c r="BZ4" s="423"/>
      <c r="CA4" s="423"/>
      <c r="CB4" s="423"/>
      <c r="CC4" s="423"/>
      <c r="CD4" s="423"/>
      <c r="CE4" s="423"/>
      <c r="CF4" s="423"/>
      <c r="CG4" s="423"/>
      <c r="CH4" s="423"/>
      <c r="CI4" s="423"/>
      <c r="CJ4" s="423"/>
      <c r="CK4" s="423"/>
      <c r="CL4" s="423"/>
      <c r="CM4" s="423"/>
      <c r="CN4" s="423"/>
      <c r="CO4" s="423"/>
      <c r="CP4" s="423"/>
      <c r="CQ4" s="423"/>
      <c r="CR4" s="423"/>
      <c r="CS4" s="423"/>
      <c r="CT4" s="423"/>
      <c r="CU4" s="423"/>
      <c r="CV4" s="423"/>
      <c r="CW4" s="423"/>
      <c r="CX4" s="423"/>
      <c r="CY4" s="423"/>
      <c r="CZ4" s="423"/>
      <c r="DA4" s="423"/>
      <c r="DB4" s="423"/>
      <c r="DC4" s="423"/>
      <c r="DD4" s="423"/>
      <c r="DE4" s="423"/>
      <c r="DF4" s="293"/>
      <c r="DG4" s="293"/>
      <c r="DH4" s="293"/>
      <c r="DI4" s="293"/>
      <c r="DJ4" s="293"/>
      <c r="DK4" s="293"/>
      <c r="DL4" s="293"/>
      <c r="DM4" s="293"/>
      <c r="DN4" s="293"/>
      <c r="DO4" s="293"/>
      <c r="DP4" s="293"/>
      <c r="DQ4" s="293"/>
      <c r="DR4" s="293"/>
      <c r="DS4" s="293"/>
      <c r="DT4" s="293"/>
      <c r="DU4" s="293"/>
      <c r="DV4" s="293"/>
      <c r="DW4" s="293"/>
    </row>
    <row r="5" spans="1:143" s="292" customFormat="1" ht="13.5">
      <c r="A5" s="423"/>
      <c r="B5" s="423"/>
      <c r="C5" s="423"/>
      <c r="D5" s="423"/>
      <c r="E5" s="423"/>
      <c r="F5" s="423"/>
      <c r="G5" s="423"/>
      <c r="H5" s="423"/>
      <c r="I5" s="423"/>
      <c r="J5" s="423"/>
      <c r="K5" s="423"/>
      <c r="L5" s="423"/>
      <c r="M5" s="423"/>
      <c r="N5" s="423"/>
      <c r="O5" s="423"/>
      <c r="P5" s="423"/>
      <c r="Q5" s="423"/>
      <c r="R5" s="423"/>
      <c r="S5" s="423"/>
      <c r="T5" s="423"/>
      <c r="U5" s="423"/>
      <c r="V5" s="423"/>
      <c r="W5" s="423"/>
      <c r="X5" s="423"/>
      <c r="Y5" s="423"/>
      <c r="Z5" s="423"/>
      <c r="AA5" s="423"/>
      <c r="AB5" s="423"/>
      <c r="AC5" s="423"/>
      <c r="AD5" s="423"/>
      <c r="AE5" s="423"/>
      <c r="AF5" s="423"/>
      <c r="AG5" s="423"/>
      <c r="AH5" s="423"/>
      <c r="AI5" s="423"/>
      <c r="AJ5" s="423"/>
      <c r="AK5" s="423"/>
      <c r="AL5" s="423"/>
      <c r="AM5" s="423"/>
      <c r="AN5" s="423"/>
      <c r="AO5" s="423"/>
      <c r="AP5" s="423"/>
      <c r="AQ5" s="423"/>
      <c r="AR5" s="423"/>
      <c r="AS5" s="423"/>
      <c r="AT5" s="423"/>
      <c r="AU5" s="423"/>
      <c r="AV5" s="423"/>
      <c r="AW5" s="423"/>
      <c r="AX5" s="423"/>
      <c r="AY5" s="423"/>
      <c r="AZ5" s="423"/>
      <c r="BA5" s="423"/>
      <c r="BB5" s="423"/>
      <c r="BC5" s="423"/>
      <c r="BD5" s="423"/>
      <c r="BE5" s="423"/>
      <c r="BF5" s="423"/>
      <c r="BG5" s="423"/>
      <c r="BH5" s="423"/>
      <c r="BI5" s="423"/>
      <c r="BJ5" s="423"/>
      <c r="BK5" s="423"/>
      <c r="BL5" s="423"/>
      <c r="BM5" s="423"/>
      <c r="BN5" s="423"/>
      <c r="BO5" s="423"/>
      <c r="BP5" s="423"/>
      <c r="BQ5" s="423"/>
      <c r="BR5" s="423"/>
      <c r="BS5" s="423"/>
      <c r="BT5" s="423"/>
      <c r="BU5" s="423"/>
      <c r="BV5" s="423"/>
      <c r="BW5" s="423"/>
      <c r="BX5" s="423"/>
      <c r="BY5" s="423"/>
      <c r="BZ5" s="423"/>
      <c r="CA5" s="423"/>
      <c r="CB5" s="423"/>
      <c r="CC5" s="423"/>
      <c r="CD5" s="423"/>
      <c r="CE5" s="423"/>
      <c r="CF5" s="423"/>
      <c r="CG5" s="423"/>
      <c r="CH5" s="423"/>
      <c r="CI5" s="423"/>
      <c r="CJ5" s="423"/>
      <c r="CK5" s="423"/>
      <c r="CL5" s="423"/>
      <c r="CM5" s="423"/>
      <c r="CN5" s="423"/>
      <c r="CO5" s="423"/>
      <c r="CP5" s="423"/>
      <c r="CQ5" s="423"/>
      <c r="CR5" s="423"/>
      <c r="CS5" s="423"/>
      <c r="CT5" s="423"/>
      <c r="CU5" s="423"/>
      <c r="CV5" s="423"/>
      <c r="CW5" s="423"/>
      <c r="CX5" s="423"/>
      <c r="CY5" s="423"/>
      <c r="CZ5" s="423"/>
      <c r="DA5" s="423"/>
      <c r="DB5" s="423"/>
      <c r="DC5" s="423"/>
      <c r="DD5" s="423"/>
      <c r="DE5" s="423"/>
      <c r="DF5" s="293"/>
      <c r="DG5" s="293"/>
      <c r="DH5" s="293"/>
      <c r="DI5" s="293"/>
      <c r="DJ5" s="293"/>
      <c r="DK5" s="293"/>
      <c r="DL5" s="293"/>
      <c r="DM5" s="293"/>
      <c r="DN5" s="293"/>
      <c r="DO5" s="293"/>
      <c r="DP5" s="293"/>
      <c r="DQ5" s="293"/>
      <c r="DR5" s="293"/>
      <c r="DS5" s="293"/>
      <c r="DT5" s="293"/>
      <c r="DU5" s="293"/>
      <c r="DV5" s="293"/>
      <c r="DW5" s="293"/>
    </row>
    <row r="6" spans="1:143" s="292" customFormat="1" ht="13.5">
      <c r="A6" s="423"/>
      <c r="B6" s="423"/>
      <c r="C6" s="423"/>
      <c r="D6" s="423"/>
      <c r="E6" s="423"/>
      <c r="F6" s="423"/>
      <c r="G6" s="423"/>
      <c r="H6" s="423"/>
      <c r="I6" s="423"/>
      <c r="J6" s="423"/>
      <c r="K6" s="423"/>
      <c r="L6" s="423"/>
      <c r="M6" s="423"/>
      <c r="N6" s="423"/>
      <c r="O6" s="423"/>
      <c r="P6" s="423"/>
      <c r="Q6" s="423"/>
      <c r="R6" s="423"/>
      <c r="S6" s="423"/>
      <c r="T6" s="423"/>
      <c r="U6" s="423"/>
      <c r="V6" s="423"/>
      <c r="W6" s="423"/>
      <c r="X6" s="423"/>
      <c r="Y6" s="423"/>
      <c r="Z6" s="423"/>
      <c r="AA6" s="423"/>
      <c r="AB6" s="423"/>
      <c r="AC6" s="423"/>
      <c r="AD6" s="423"/>
      <c r="AE6" s="423"/>
      <c r="AF6" s="423"/>
      <c r="AG6" s="423"/>
      <c r="AH6" s="423"/>
      <c r="AI6" s="423"/>
      <c r="AJ6" s="423"/>
      <c r="AK6" s="423"/>
      <c r="AL6" s="423"/>
      <c r="AM6" s="423"/>
      <c r="AN6" s="423"/>
      <c r="AO6" s="423"/>
      <c r="AP6" s="423"/>
      <c r="AQ6" s="423"/>
      <c r="AR6" s="423"/>
      <c r="AS6" s="423"/>
      <c r="AT6" s="423"/>
      <c r="AU6" s="423"/>
      <c r="AV6" s="423"/>
      <c r="AW6" s="423"/>
      <c r="AX6" s="423"/>
      <c r="AY6" s="423"/>
      <c r="AZ6" s="423"/>
      <c r="BA6" s="423"/>
      <c r="BB6" s="423"/>
      <c r="BC6" s="423"/>
      <c r="BD6" s="423"/>
      <c r="BE6" s="423"/>
      <c r="BF6" s="423"/>
      <c r="BG6" s="423"/>
      <c r="BH6" s="423"/>
      <c r="BI6" s="423"/>
      <c r="BJ6" s="423"/>
      <c r="BK6" s="423"/>
      <c r="BL6" s="423"/>
      <c r="BM6" s="423"/>
      <c r="BN6" s="423"/>
      <c r="BO6" s="423"/>
      <c r="BP6" s="423"/>
      <c r="BQ6" s="423"/>
      <c r="BR6" s="423"/>
      <c r="BS6" s="423"/>
      <c r="BT6" s="423"/>
      <c r="BU6" s="423"/>
      <c r="BV6" s="423"/>
      <c r="BW6" s="423"/>
      <c r="BX6" s="423"/>
      <c r="BY6" s="423"/>
      <c r="BZ6" s="423"/>
      <c r="CA6" s="423"/>
      <c r="CB6" s="423"/>
      <c r="CC6" s="423"/>
      <c r="CD6" s="423"/>
      <c r="CE6" s="423"/>
      <c r="CF6" s="423"/>
      <c r="CG6" s="423"/>
      <c r="CH6" s="423"/>
      <c r="CI6" s="423"/>
      <c r="CJ6" s="423"/>
      <c r="CK6" s="423"/>
      <c r="CL6" s="423"/>
      <c r="CM6" s="423"/>
      <c r="CN6" s="423"/>
      <c r="CO6" s="423"/>
      <c r="CP6" s="423"/>
      <c r="CQ6" s="423"/>
      <c r="CR6" s="423"/>
      <c r="CS6" s="423"/>
      <c r="CT6" s="423"/>
      <c r="CU6" s="423"/>
      <c r="CV6" s="423"/>
      <c r="CW6" s="423"/>
      <c r="CX6" s="423"/>
      <c r="CY6" s="423"/>
      <c r="CZ6" s="423"/>
      <c r="DA6" s="423"/>
      <c r="DB6" s="423"/>
      <c r="DC6" s="423"/>
      <c r="DD6" s="423"/>
      <c r="DE6" s="423"/>
      <c r="DF6" s="293"/>
      <c r="DG6" s="293"/>
      <c r="DH6" s="293"/>
      <c r="DI6" s="293"/>
      <c r="DJ6" s="293"/>
      <c r="DK6" s="293"/>
      <c r="DL6" s="293"/>
      <c r="DM6" s="293"/>
      <c r="DN6" s="293"/>
      <c r="DO6" s="293"/>
      <c r="DP6" s="293"/>
      <c r="DQ6" s="293"/>
      <c r="DR6" s="293"/>
      <c r="DS6" s="293"/>
      <c r="DT6" s="293"/>
      <c r="DU6" s="293"/>
      <c r="DV6" s="293"/>
      <c r="DW6" s="293"/>
    </row>
    <row r="7" spans="1:143" s="292" customFormat="1" ht="13.5">
      <c r="A7" s="423"/>
      <c r="B7" s="423"/>
      <c r="C7" s="423"/>
      <c r="D7" s="423"/>
      <c r="E7" s="423"/>
      <c r="F7" s="423"/>
      <c r="G7" s="423"/>
      <c r="H7" s="423"/>
      <c r="I7" s="423"/>
      <c r="J7" s="423"/>
      <c r="K7" s="423"/>
      <c r="L7" s="423"/>
      <c r="M7" s="423"/>
      <c r="N7" s="423"/>
      <c r="O7" s="423"/>
      <c r="P7" s="423"/>
      <c r="Q7" s="423"/>
      <c r="R7" s="423"/>
      <c r="S7" s="423"/>
      <c r="T7" s="423"/>
      <c r="U7" s="423"/>
      <c r="V7" s="423"/>
      <c r="W7" s="423"/>
      <c r="X7" s="423"/>
      <c r="Y7" s="423"/>
      <c r="Z7" s="423"/>
      <c r="AA7" s="423"/>
      <c r="AB7" s="423"/>
      <c r="AC7" s="423"/>
      <c r="AD7" s="423"/>
      <c r="AE7" s="423"/>
      <c r="AF7" s="423"/>
      <c r="AG7" s="423"/>
      <c r="AH7" s="423"/>
      <c r="AI7" s="423"/>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3"/>
      <c r="BN7" s="423"/>
      <c r="BO7" s="423"/>
      <c r="BP7" s="423"/>
      <c r="BQ7" s="423"/>
      <c r="BR7" s="423"/>
      <c r="BS7" s="423"/>
      <c r="BT7" s="423"/>
      <c r="BU7" s="423"/>
      <c r="BV7" s="423"/>
      <c r="BW7" s="423"/>
      <c r="BX7" s="423"/>
      <c r="BY7" s="423"/>
      <c r="BZ7" s="423"/>
      <c r="CA7" s="423"/>
      <c r="CB7" s="423"/>
      <c r="CC7" s="423"/>
      <c r="CD7" s="423"/>
      <c r="CE7" s="423"/>
      <c r="CF7" s="423"/>
      <c r="CG7" s="423"/>
      <c r="CH7" s="423"/>
      <c r="CI7" s="423"/>
      <c r="CJ7" s="423"/>
      <c r="CK7" s="423"/>
      <c r="CL7" s="423"/>
      <c r="CM7" s="423"/>
      <c r="CN7" s="423"/>
      <c r="CO7" s="423"/>
      <c r="CP7" s="423"/>
      <c r="CQ7" s="423"/>
      <c r="CR7" s="423"/>
      <c r="CS7" s="423"/>
      <c r="CT7" s="423"/>
      <c r="CU7" s="423"/>
      <c r="CV7" s="423"/>
      <c r="CW7" s="423"/>
      <c r="CX7" s="423"/>
      <c r="CY7" s="423"/>
      <c r="CZ7" s="423"/>
      <c r="DA7" s="423"/>
      <c r="DB7" s="423"/>
      <c r="DC7" s="423"/>
      <c r="DD7" s="423"/>
      <c r="DE7" s="423"/>
      <c r="DF7" s="293"/>
      <c r="DG7" s="293"/>
      <c r="DH7" s="293"/>
      <c r="DI7" s="293"/>
      <c r="DJ7" s="293"/>
      <c r="DK7" s="293"/>
      <c r="DL7" s="293"/>
      <c r="DM7" s="293"/>
      <c r="DN7" s="293"/>
      <c r="DO7" s="293"/>
      <c r="DP7" s="293"/>
      <c r="DQ7" s="293"/>
      <c r="DR7" s="293"/>
      <c r="DS7" s="293"/>
      <c r="DT7" s="293"/>
      <c r="DU7" s="293"/>
      <c r="DV7" s="293"/>
      <c r="DW7" s="293"/>
    </row>
    <row r="8" spans="1:143" s="292" customFormat="1" ht="13.5">
      <c r="A8" s="423"/>
      <c r="B8" s="423"/>
      <c r="C8" s="423"/>
      <c r="D8" s="423"/>
      <c r="E8" s="423"/>
      <c r="F8" s="423"/>
      <c r="G8" s="423"/>
      <c r="H8" s="423"/>
      <c r="I8" s="423"/>
      <c r="J8" s="423"/>
      <c r="K8" s="423"/>
      <c r="L8" s="423"/>
      <c r="M8" s="423"/>
      <c r="N8" s="423"/>
      <c r="O8" s="423"/>
      <c r="P8" s="423"/>
      <c r="Q8" s="423"/>
      <c r="R8" s="423"/>
      <c r="S8" s="423"/>
      <c r="T8" s="423"/>
      <c r="U8" s="423"/>
      <c r="V8" s="423"/>
      <c r="W8" s="423"/>
      <c r="X8" s="423"/>
      <c r="Y8" s="423"/>
      <c r="Z8" s="423"/>
      <c r="AA8" s="423"/>
      <c r="AB8" s="423"/>
      <c r="AC8" s="423"/>
      <c r="AD8" s="423"/>
      <c r="AE8" s="423"/>
      <c r="AF8" s="423"/>
      <c r="AG8" s="423"/>
      <c r="AH8" s="423"/>
      <c r="AI8" s="423"/>
      <c r="AJ8" s="423"/>
      <c r="AK8" s="423"/>
      <c r="AL8" s="423"/>
      <c r="AM8" s="423"/>
      <c r="AN8" s="423"/>
      <c r="AO8" s="423"/>
      <c r="AP8" s="423"/>
      <c r="AQ8" s="423"/>
      <c r="AR8" s="423"/>
      <c r="AS8" s="423"/>
      <c r="AT8" s="423"/>
      <c r="AU8" s="423"/>
      <c r="AV8" s="423"/>
      <c r="AW8" s="423"/>
      <c r="AX8" s="423"/>
      <c r="AY8" s="423"/>
      <c r="AZ8" s="423"/>
      <c r="BA8" s="423"/>
      <c r="BB8" s="423"/>
      <c r="BC8" s="423"/>
      <c r="BD8" s="423"/>
      <c r="BE8" s="423"/>
      <c r="BF8" s="423"/>
      <c r="BG8" s="423"/>
      <c r="BH8" s="423"/>
      <c r="BI8" s="423"/>
      <c r="BJ8" s="423"/>
      <c r="BK8" s="423"/>
      <c r="BL8" s="423"/>
      <c r="BM8" s="423"/>
      <c r="BN8" s="423"/>
      <c r="BO8" s="423"/>
      <c r="BP8" s="423"/>
      <c r="BQ8" s="423"/>
      <c r="BR8" s="423"/>
      <c r="BS8" s="423"/>
      <c r="BT8" s="423"/>
      <c r="BU8" s="423"/>
      <c r="BV8" s="423"/>
      <c r="BW8" s="423"/>
      <c r="BX8" s="423"/>
      <c r="BY8" s="423"/>
      <c r="BZ8" s="423"/>
      <c r="CA8" s="423"/>
      <c r="CB8" s="423"/>
      <c r="CC8" s="423"/>
      <c r="CD8" s="423"/>
      <c r="CE8" s="423"/>
      <c r="CF8" s="423"/>
      <c r="CG8" s="423"/>
      <c r="CH8" s="423"/>
      <c r="CI8" s="423"/>
      <c r="CJ8" s="423"/>
      <c r="CK8" s="423"/>
      <c r="CL8" s="423"/>
      <c r="CM8" s="423"/>
      <c r="CN8" s="423"/>
      <c r="CO8" s="423"/>
      <c r="CP8" s="423"/>
      <c r="CQ8" s="423"/>
      <c r="CR8" s="423"/>
      <c r="CS8" s="423"/>
      <c r="CT8" s="423"/>
      <c r="CU8" s="423"/>
      <c r="CV8" s="423"/>
      <c r="CW8" s="423"/>
      <c r="CX8" s="423"/>
      <c r="CY8" s="423"/>
      <c r="CZ8" s="423"/>
      <c r="DA8" s="423"/>
      <c r="DB8" s="423"/>
      <c r="DC8" s="423"/>
      <c r="DD8" s="423"/>
      <c r="DE8" s="423"/>
      <c r="DF8" s="293"/>
      <c r="DG8" s="293"/>
      <c r="DH8" s="293"/>
      <c r="DI8" s="293"/>
      <c r="DJ8" s="293"/>
      <c r="DK8" s="293"/>
      <c r="DL8" s="293"/>
      <c r="DM8" s="293"/>
      <c r="DN8" s="293"/>
      <c r="DO8" s="293"/>
      <c r="DP8" s="293"/>
      <c r="DQ8" s="293"/>
      <c r="DR8" s="293"/>
      <c r="DS8" s="293"/>
      <c r="DT8" s="293"/>
      <c r="DU8" s="293"/>
      <c r="DV8" s="293"/>
      <c r="DW8" s="293"/>
    </row>
    <row r="9" spans="1:143" s="292" customFormat="1" ht="13.5">
      <c r="A9" s="423"/>
      <c r="B9" s="423"/>
      <c r="C9" s="423"/>
      <c r="D9" s="423"/>
      <c r="E9" s="423"/>
      <c r="F9" s="423"/>
      <c r="G9" s="423"/>
      <c r="H9" s="423"/>
      <c r="I9" s="423"/>
      <c r="J9" s="423"/>
      <c r="K9" s="423"/>
      <c r="L9" s="423"/>
      <c r="M9" s="423"/>
      <c r="N9" s="423"/>
      <c r="O9" s="423"/>
      <c r="P9" s="423"/>
      <c r="Q9" s="423"/>
      <c r="R9" s="423"/>
      <c r="S9" s="423"/>
      <c r="T9" s="423"/>
      <c r="U9" s="423"/>
      <c r="V9" s="423"/>
      <c r="W9" s="423"/>
      <c r="X9" s="423"/>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3"/>
      <c r="BU9" s="423"/>
      <c r="BV9" s="423"/>
      <c r="BW9" s="423"/>
      <c r="BX9" s="423"/>
      <c r="BY9" s="423"/>
      <c r="BZ9" s="423"/>
      <c r="CA9" s="423"/>
      <c r="CB9" s="423"/>
      <c r="CC9" s="423"/>
      <c r="CD9" s="423"/>
      <c r="CE9" s="423"/>
      <c r="CF9" s="423"/>
      <c r="CG9" s="423"/>
      <c r="CH9" s="423"/>
      <c r="CI9" s="423"/>
      <c r="CJ9" s="423"/>
      <c r="CK9" s="423"/>
      <c r="CL9" s="423"/>
      <c r="CM9" s="423"/>
      <c r="CN9" s="423"/>
      <c r="CO9" s="423"/>
      <c r="CP9" s="423"/>
      <c r="CQ9" s="423"/>
      <c r="CR9" s="423"/>
      <c r="CS9" s="423"/>
      <c r="CT9" s="423"/>
      <c r="CU9" s="423"/>
      <c r="CV9" s="423"/>
      <c r="CW9" s="423"/>
      <c r="CX9" s="423"/>
      <c r="CY9" s="423"/>
      <c r="CZ9" s="423"/>
      <c r="DA9" s="423"/>
      <c r="DB9" s="423"/>
      <c r="DC9" s="423"/>
      <c r="DD9" s="423"/>
      <c r="DE9" s="423"/>
      <c r="DF9" s="293"/>
      <c r="DG9" s="293"/>
      <c r="DH9" s="293"/>
      <c r="DI9" s="293"/>
      <c r="DJ9" s="293"/>
      <c r="DK9" s="293"/>
      <c r="DL9" s="293"/>
      <c r="DM9" s="293"/>
      <c r="DN9" s="293"/>
      <c r="DO9" s="293"/>
      <c r="DP9" s="293"/>
      <c r="DQ9" s="293"/>
      <c r="DR9" s="293"/>
      <c r="DS9" s="293"/>
      <c r="DT9" s="293"/>
      <c r="DU9" s="293"/>
      <c r="DV9" s="293"/>
      <c r="DW9" s="293"/>
    </row>
    <row r="10" spans="1:143" s="292" customFormat="1" ht="13.5">
      <c r="A10" s="423"/>
      <c r="B10" s="423"/>
      <c r="C10" s="423"/>
      <c r="D10" s="423"/>
      <c r="E10" s="423"/>
      <c r="F10" s="423"/>
      <c r="G10" s="423"/>
      <c r="H10" s="423"/>
      <c r="I10" s="423"/>
      <c r="J10" s="423"/>
      <c r="K10" s="423"/>
      <c r="L10" s="423"/>
      <c r="M10" s="423"/>
      <c r="N10" s="423"/>
      <c r="O10" s="423"/>
      <c r="P10" s="423"/>
      <c r="Q10" s="423"/>
      <c r="R10" s="423"/>
      <c r="S10" s="423"/>
      <c r="T10" s="423"/>
      <c r="U10" s="423"/>
      <c r="V10" s="423"/>
      <c r="W10" s="423"/>
      <c r="X10" s="423"/>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3"/>
      <c r="BW10" s="423"/>
      <c r="BX10" s="423"/>
      <c r="BY10" s="423"/>
      <c r="BZ10" s="423"/>
      <c r="CA10" s="423"/>
      <c r="CB10" s="423"/>
      <c r="CC10" s="423"/>
      <c r="CD10" s="423"/>
      <c r="CE10" s="423"/>
      <c r="CF10" s="423"/>
      <c r="CG10" s="423"/>
      <c r="CH10" s="423"/>
      <c r="CI10" s="423"/>
      <c r="CJ10" s="423"/>
      <c r="CK10" s="423"/>
      <c r="CL10" s="423"/>
      <c r="CM10" s="423"/>
      <c r="CN10" s="423"/>
      <c r="CO10" s="423"/>
      <c r="CP10" s="423"/>
      <c r="CQ10" s="423"/>
      <c r="CR10" s="423"/>
      <c r="CS10" s="423"/>
      <c r="CT10" s="423"/>
      <c r="CU10" s="423"/>
      <c r="CV10" s="423"/>
      <c r="CW10" s="423"/>
      <c r="CX10" s="423"/>
      <c r="CY10" s="423"/>
      <c r="CZ10" s="423"/>
      <c r="DA10" s="423"/>
      <c r="DB10" s="423"/>
      <c r="DC10" s="423"/>
      <c r="DD10" s="423"/>
      <c r="DE10" s="423"/>
      <c r="DF10" s="293"/>
      <c r="DG10" s="293"/>
      <c r="DH10" s="293"/>
      <c r="DI10" s="293"/>
      <c r="DJ10" s="293"/>
      <c r="DK10" s="293"/>
      <c r="DL10" s="293"/>
      <c r="DM10" s="293"/>
      <c r="DN10" s="293"/>
      <c r="DO10" s="293"/>
      <c r="DP10" s="293"/>
      <c r="DQ10" s="293"/>
      <c r="DR10" s="293"/>
      <c r="DS10" s="293"/>
      <c r="DT10" s="293"/>
      <c r="DU10" s="293"/>
      <c r="DV10" s="293"/>
      <c r="DW10" s="293"/>
      <c r="EM10" s="292" t="s">
        <v>629</v>
      </c>
    </row>
    <row r="11" spans="1:143" s="292" customFormat="1" ht="13.5">
      <c r="A11" s="423"/>
      <c r="B11" s="423"/>
      <c r="C11" s="423"/>
      <c r="D11" s="423"/>
      <c r="E11" s="423"/>
      <c r="F11" s="423"/>
      <c r="G11" s="423"/>
      <c r="H11" s="423"/>
      <c r="I11" s="423"/>
      <c r="J11" s="423"/>
      <c r="K11" s="423"/>
      <c r="L11" s="423"/>
      <c r="M11" s="423"/>
      <c r="N11" s="423"/>
      <c r="O11" s="423"/>
      <c r="P11" s="423"/>
      <c r="Q11" s="423"/>
      <c r="R11" s="423"/>
      <c r="S11" s="423"/>
      <c r="T11" s="423"/>
      <c r="U11" s="423"/>
      <c r="V11" s="423"/>
      <c r="W11" s="423"/>
      <c r="X11" s="423"/>
      <c r="Y11" s="423"/>
      <c r="Z11" s="423"/>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3"/>
      <c r="BW11" s="423"/>
      <c r="BX11" s="423"/>
      <c r="BY11" s="423"/>
      <c r="BZ11" s="423"/>
      <c r="CA11" s="423"/>
      <c r="CB11" s="423"/>
      <c r="CC11" s="423"/>
      <c r="CD11" s="423"/>
      <c r="CE11" s="423"/>
      <c r="CF11" s="423"/>
      <c r="CG11" s="423"/>
      <c r="CH11" s="423"/>
      <c r="CI11" s="423"/>
      <c r="CJ11" s="423"/>
      <c r="CK11" s="423"/>
      <c r="CL11" s="423"/>
      <c r="CM11" s="423"/>
      <c r="CN11" s="423"/>
      <c r="CO11" s="423"/>
      <c r="CP11" s="423"/>
      <c r="CQ11" s="423"/>
      <c r="CR11" s="423"/>
      <c r="CS11" s="423"/>
      <c r="CT11" s="423"/>
      <c r="CU11" s="423"/>
      <c r="CV11" s="423"/>
      <c r="CW11" s="423"/>
      <c r="CX11" s="423"/>
      <c r="CY11" s="423"/>
      <c r="CZ11" s="423"/>
      <c r="DA11" s="423"/>
      <c r="DB11" s="423"/>
      <c r="DC11" s="423"/>
      <c r="DD11" s="423"/>
      <c r="DE11" s="423"/>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5">
      <c r="A12" s="423"/>
      <c r="B12" s="423"/>
      <c r="C12" s="423"/>
      <c r="D12" s="423"/>
      <c r="E12" s="423"/>
      <c r="F12" s="423"/>
      <c r="G12" s="423"/>
      <c r="H12" s="423"/>
      <c r="I12" s="423"/>
      <c r="J12" s="423"/>
      <c r="K12" s="423"/>
      <c r="L12" s="423"/>
      <c r="M12" s="423"/>
      <c r="N12" s="423"/>
      <c r="O12" s="423"/>
      <c r="P12" s="423"/>
      <c r="Q12" s="423"/>
      <c r="R12" s="423"/>
      <c r="S12" s="423"/>
      <c r="T12" s="423"/>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423"/>
      <c r="AU12" s="423"/>
      <c r="AV12" s="423"/>
      <c r="AW12" s="423"/>
      <c r="AX12" s="423"/>
      <c r="AY12" s="423"/>
      <c r="AZ12" s="423"/>
      <c r="BA12" s="423"/>
      <c r="BB12" s="423"/>
      <c r="BC12" s="423"/>
      <c r="BD12" s="423"/>
      <c r="BE12" s="423"/>
      <c r="BF12" s="423"/>
      <c r="BG12" s="423"/>
      <c r="BH12" s="423"/>
      <c r="BI12" s="423"/>
      <c r="BJ12" s="423"/>
      <c r="BK12" s="423"/>
      <c r="BL12" s="423"/>
      <c r="BM12" s="423"/>
      <c r="BN12" s="423"/>
      <c r="BO12" s="423"/>
      <c r="BP12" s="423"/>
      <c r="BQ12" s="423"/>
      <c r="BR12" s="423"/>
      <c r="BS12" s="423"/>
      <c r="BT12" s="423"/>
      <c r="BU12" s="423"/>
      <c r="BV12" s="423"/>
      <c r="BW12" s="423"/>
      <c r="BX12" s="423"/>
      <c r="BY12" s="423"/>
      <c r="BZ12" s="423"/>
      <c r="CA12" s="423"/>
      <c r="CB12" s="423"/>
      <c r="CC12" s="423"/>
      <c r="CD12" s="423"/>
      <c r="CE12" s="423"/>
      <c r="CF12" s="423"/>
      <c r="CG12" s="423"/>
      <c r="CH12" s="423"/>
      <c r="CI12" s="423"/>
      <c r="CJ12" s="423"/>
      <c r="CK12" s="423"/>
      <c r="CL12" s="423"/>
      <c r="CM12" s="423"/>
      <c r="CN12" s="423"/>
      <c r="CO12" s="423"/>
      <c r="CP12" s="423"/>
      <c r="CQ12" s="423"/>
      <c r="CR12" s="423"/>
      <c r="CS12" s="423"/>
      <c r="CT12" s="423"/>
      <c r="CU12" s="423"/>
      <c r="CV12" s="423"/>
      <c r="CW12" s="423"/>
      <c r="CX12" s="423"/>
      <c r="CY12" s="423"/>
      <c r="CZ12" s="423"/>
      <c r="DA12" s="423"/>
      <c r="DB12" s="423"/>
      <c r="DC12" s="423"/>
      <c r="DD12" s="423"/>
      <c r="DE12" s="423"/>
      <c r="DF12" s="293"/>
      <c r="DG12" s="293"/>
      <c r="DH12" s="293"/>
      <c r="DI12" s="293"/>
      <c r="DJ12" s="293"/>
      <c r="DK12" s="293"/>
      <c r="DL12" s="293"/>
      <c r="DM12" s="293"/>
      <c r="DN12" s="293"/>
      <c r="DO12" s="293"/>
      <c r="DP12" s="293"/>
      <c r="DQ12" s="293"/>
      <c r="DR12" s="293"/>
      <c r="DS12" s="293"/>
      <c r="DT12" s="293"/>
      <c r="DU12" s="293"/>
      <c r="DV12" s="293"/>
      <c r="DW12" s="293"/>
      <c r="EM12" s="292" t="s">
        <v>629</v>
      </c>
    </row>
    <row r="13" spans="1:143" s="292" customFormat="1" ht="13.5">
      <c r="A13" s="423"/>
      <c r="B13" s="423"/>
      <c r="C13" s="423"/>
      <c r="D13" s="423"/>
      <c r="E13" s="423"/>
      <c r="F13" s="423"/>
      <c r="G13" s="423"/>
      <c r="H13" s="423"/>
      <c r="I13" s="423"/>
      <c r="J13" s="423"/>
      <c r="K13" s="423"/>
      <c r="L13" s="423"/>
      <c r="M13" s="423"/>
      <c r="N13" s="423"/>
      <c r="O13" s="423"/>
      <c r="P13" s="423"/>
      <c r="Q13" s="423"/>
      <c r="R13" s="423"/>
      <c r="S13" s="423"/>
      <c r="T13" s="423"/>
      <c r="U13" s="423"/>
      <c r="V13" s="423"/>
      <c r="W13" s="423"/>
      <c r="X13" s="423"/>
      <c r="Y13" s="423"/>
      <c r="Z13" s="423"/>
      <c r="AA13" s="423"/>
      <c r="AB13" s="423"/>
      <c r="AC13" s="423"/>
      <c r="AD13" s="423"/>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423"/>
      <c r="BC13" s="423"/>
      <c r="BD13" s="423"/>
      <c r="BE13" s="423"/>
      <c r="BF13" s="423"/>
      <c r="BG13" s="423"/>
      <c r="BH13" s="423"/>
      <c r="BI13" s="423"/>
      <c r="BJ13" s="423"/>
      <c r="BK13" s="423"/>
      <c r="BL13" s="423"/>
      <c r="BM13" s="423"/>
      <c r="BN13" s="423"/>
      <c r="BO13" s="423"/>
      <c r="BP13" s="423"/>
      <c r="BQ13" s="423"/>
      <c r="BR13" s="423"/>
      <c r="BS13" s="423"/>
      <c r="BT13" s="423"/>
      <c r="BU13" s="423"/>
      <c r="BV13" s="423"/>
      <c r="BW13" s="423"/>
      <c r="BX13" s="423"/>
      <c r="BY13" s="423"/>
      <c r="BZ13" s="423"/>
      <c r="CA13" s="423"/>
      <c r="CB13" s="423"/>
      <c r="CC13" s="423"/>
      <c r="CD13" s="423"/>
      <c r="CE13" s="423"/>
      <c r="CF13" s="423"/>
      <c r="CG13" s="423"/>
      <c r="CH13" s="423"/>
      <c r="CI13" s="423"/>
      <c r="CJ13" s="423"/>
      <c r="CK13" s="423"/>
      <c r="CL13" s="423"/>
      <c r="CM13" s="423"/>
      <c r="CN13" s="423"/>
      <c r="CO13" s="423"/>
      <c r="CP13" s="423"/>
      <c r="CQ13" s="423"/>
      <c r="CR13" s="423"/>
      <c r="CS13" s="423"/>
      <c r="CT13" s="423"/>
      <c r="CU13" s="423"/>
      <c r="CV13" s="423"/>
      <c r="CW13" s="423"/>
      <c r="CX13" s="423"/>
      <c r="CY13" s="423"/>
      <c r="CZ13" s="423"/>
      <c r="DA13" s="423"/>
      <c r="DB13" s="423"/>
      <c r="DC13" s="423"/>
      <c r="DD13" s="423"/>
      <c r="DE13" s="423"/>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5">
      <c r="A14" s="423"/>
      <c r="B14" s="423"/>
      <c r="C14" s="423"/>
      <c r="D14" s="423"/>
      <c r="E14" s="423"/>
      <c r="F14" s="423"/>
      <c r="G14" s="423"/>
      <c r="H14" s="423"/>
      <c r="I14" s="423"/>
      <c r="J14" s="423"/>
      <c r="K14" s="423"/>
      <c r="L14" s="423"/>
      <c r="M14" s="423"/>
      <c r="N14" s="423"/>
      <c r="O14" s="423"/>
      <c r="P14" s="423"/>
      <c r="Q14" s="423"/>
      <c r="R14" s="423"/>
      <c r="S14" s="423"/>
      <c r="T14" s="423"/>
      <c r="U14" s="423"/>
      <c r="V14" s="423"/>
      <c r="W14" s="423"/>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3"/>
      <c r="BT14" s="423"/>
      <c r="BU14" s="423"/>
      <c r="BV14" s="423"/>
      <c r="BW14" s="423"/>
      <c r="BX14" s="423"/>
      <c r="BY14" s="423"/>
      <c r="BZ14" s="423"/>
      <c r="CA14" s="423"/>
      <c r="CB14" s="423"/>
      <c r="CC14" s="423"/>
      <c r="CD14" s="423"/>
      <c r="CE14" s="423"/>
      <c r="CF14" s="423"/>
      <c r="CG14" s="423"/>
      <c r="CH14" s="423"/>
      <c r="CI14" s="423"/>
      <c r="CJ14" s="423"/>
      <c r="CK14" s="423"/>
      <c r="CL14" s="423"/>
      <c r="CM14" s="423"/>
      <c r="CN14" s="423"/>
      <c r="CO14" s="423"/>
      <c r="CP14" s="423"/>
      <c r="CQ14" s="423"/>
      <c r="CR14" s="423"/>
      <c r="CS14" s="423"/>
      <c r="CT14" s="423"/>
      <c r="CU14" s="423"/>
      <c r="CV14" s="423"/>
      <c r="CW14" s="423"/>
      <c r="CX14" s="423"/>
      <c r="CY14" s="423"/>
      <c r="CZ14" s="423"/>
      <c r="DA14" s="423"/>
      <c r="DB14" s="423"/>
      <c r="DC14" s="423"/>
      <c r="DD14" s="423"/>
      <c r="DE14" s="423"/>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5">
      <c r="A15" s="388"/>
      <c r="B15" s="423"/>
      <c r="C15" s="423"/>
      <c r="D15" s="423"/>
      <c r="E15" s="423"/>
      <c r="F15" s="423"/>
      <c r="G15" s="423"/>
      <c r="H15" s="423"/>
      <c r="I15" s="423"/>
      <c r="J15" s="423"/>
      <c r="K15" s="423"/>
      <c r="L15" s="423"/>
      <c r="M15" s="423"/>
      <c r="N15" s="423"/>
      <c r="O15" s="423"/>
      <c r="P15" s="423"/>
      <c r="Q15" s="423"/>
      <c r="R15" s="423"/>
      <c r="S15" s="423"/>
      <c r="T15" s="423"/>
      <c r="U15" s="423"/>
      <c r="V15" s="423"/>
      <c r="W15" s="423"/>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3"/>
      <c r="BT15" s="423"/>
      <c r="BU15" s="423"/>
      <c r="BV15" s="423"/>
      <c r="BW15" s="423"/>
      <c r="BX15" s="423"/>
      <c r="BY15" s="423"/>
      <c r="BZ15" s="423"/>
      <c r="CA15" s="423"/>
      <c r="CB15" s="423"/>
      <c r="CC15" s="423"/>
      <c r="CD15" s="423"/>
      <c r="CE15" s="423"/>
      <c r="CF15" s="423"/>
      <c r="CG15" s="423"/>
      <c r="CH15" s="423"/>
      <c r="CI15" s="423"/>
      <c r="CJ15" s="423"/>
      <c r="CK15" s="423"/>
      <c r="CL15" s="423"/>
      <c r="CM15" s="423"/>
      <c r="CN15" s="423"/>
      <c r="CO15" s="423"/>
      <c r="CP15" s="423"/>
      <c r="CQ15" s="423"/>
      <c r="CR15" s="423"/>
      <c r="CS15" s="423"/>
      <c r="CT15" s="423"/>
      <c r="CU15" s="423"/>
      <c r="CV15" s="423"/>
      <c r="CW15" s="423"/>
      <c r="CX15" s="423"/>
      <c r="CY15" s="423"/>
      <c r="CZ15" s="423"/>
      <c r="DA15" s="423"/>
      <c r="DB15" s="423"/>
      <c r="DC15" s="423"/>
      <c r="DD15" s="423"/>
      <c r="DE15" s="423"/>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5">
      <c r="A16" s="388"/>
      <c r="B16" s="423"/>
      <c r="C16" s="423"/>
      <c r="D16" s="423"/>
      <c r="E16" s="423"/>
      <c r="F16" s="423"/>
      <c r="G16" s="423"/>
      <c r="H16" s="423"/>
      <c r="I16" s="423"/>
      <c r="J16" s="423"/>
      <c r="K16" s="423"/>
      <c r="L16" s="423"/>
      <c r="M16" s="423"/>
      <c r="N16" s="423"/>
      <c r="O16" s="423"/>
      <c r="P16" s="423"/>
      <c r="Q16" s="423"/>
      <c r="R16" s="423"/>
      <c r="S16" s="423"/>
      <c r="T16" s="423"/>
      <c r="U16" s="423"/>
      <c r="V16" s="423"/>
      <c r="W16" s="423"/>
      <c r="X16" s="423"/>
      <c r="Y16" s="423"/>
      <c r="Z16" s="423"/>
      <c r="AA16" s="423"/>
      <c r="AB16" s="423"/>
      <c r="AC16" s="423"/>
      <c r="AD16" s="423"/>
      <c r="AE16" s="423"/>
      <c r="AF16" s="423"/>
      <c r="AG16" s="423"/>
      <c r="AH16" s="423"/>
      <c r="AI16" s="423"/>
      <c r="AJ16" s="423"/>
      <c r="AK16" s="423"/>
      <c r="AL16" s="423"/>
      <c r="AM16" s="423"/>
      <c r="AN16" s="423"/>
      <c r="AO16" s="423"/>
      <c r="AP16" s="423"/>
      <c r="AQ16" s="423"/>
      <c r="AR16" s="423"/>
      <c r="AS16" s="423"/>
      <c r="AT16" s="423"/>
      <c r="AU16" s="423"/>
      <c r="AV16" s="423"/>
      <c r="AW16" s="423"/>
      <c r="AX16" s="423"/>
      <c r="AY16" s="423"/>
      <c r="AZ16" s="423"/>
      <c r="BA16" s="423"/>
      <c r="BB16" s="423"/>
      <c r="BC16" s="423"/>
      <c r="BD16" s="423"/>
      <c r="BE16" s="423"/>
      <c r="BF16" s="423"/>
      <c r="BG16" s="423"/>
      <c r="BH16" s="423"/>
      <c r="BI16" s="423"/>
      <c r="BJ16" s="423"/>
      <c r="BK16" s="423"/>
      <c r="BL16" s="423"/>
      <c r="BM16" s="423"/>
      <c r="BN16" s="423"/>
      <c r="BO16" s="423"/>
      <c r="BP16" s="423"/>
      <c r="BQ16" s="423"/>
      <c r="BR16" s="423"/>
      <c r="BS16" s="423"/>
      <c r="BT16" s="423"/>
      <c r="BU16" s="423"/>
      <c r="BV16" s="423"/>
      <c r="BW16" s="423"/>
      <c r="BX16" s="423"/>
      <c r="BY16" s="423"/>
      <c r="BZ16" s="423"/>
      <c r="CA16" s="423"/>
      <c r="CB16" s="423"/>
      <c r="CC16" s="423"/>
      <c r="CD16" s="423"/>
      <c r="CE16" s="423"/>
      <c r="CF16" s="423"/>
      <c r="CG16" s="423"/>
      <c r="CH16" s="423"/>
      <c r="CI16" s="423"/>
      <c r="CJ16" s="423"/>
      <c r="CK16" s="423"/>
      <c r="CL16" s="423"/>
      <c r="CM16" s="423"/>
      <c r="CN16" s="423"/>
      <c r="CO16" s="423"/>
      <c r="CP16" s="423"/>
      <c r="CQ16" s="423"/>
      <c r="CR16" s="423"/>
      <c r="CS16" s="423"/>
      <c r="CT16" s="423"/>
      <c r="CU16" s="423"/>
      <c r="CV16" s="423"/>
      <c r="CW16" s="423"/>
      <c r="CX16" s="423"/>
      <c r="CY16" s="423"/>
      <c r="CZ16" s="423"/>
      <c r="DA16" s="423"/>
      <c r="DB16" s="423"/>
      <c r="DC16" s="423"/>
      <c r="DD16" s="423"/>
      <c r="DE16" s="423"/>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5">
      <c r="A17" s="388"/>
      <c r="B17" s="423"/>
      <c r="C17" s="423"/>
      <c r="D17" s="423"/>
      <c r="E17" s="423"/>
      <c r="F17" s="423"/>
      <c r="G17" s="423"/>
      <c r="H17" s="423"/>
      <c r="I17" s="423"/>
      <c r="J17" s="423"/>
      <c r="K17" s="423"/>
      <c r="L17" s="423"/>
      <c r="M17" s="423"/>
      <c r="N17" s="423"/>
      <c r="O17" s="423"/>
      <c r="P17" s="423"/>
      <c r="Q17" s="423"/>
      <c r="R17" s="423"/>
      <c r="S17" s="423"/>
      <c r="T17" s="423"/>
      <c r="U17" s="423"/>
      <c r="V17" s="423"/>
      <c r="W17" s="423"/>
      <c r="X17" s="423"/>
      <c r="Y17" s="423"/>
      <c r="Z17" s="423"/>
      <c r="AA17" s="423"/>
      <c r="AB17" s="423"/>
      <c r="AC17" s="423"/>
      <c r="AD17" s="423"/>
      <c r="AE17" s="423"/>
      <c r="AF17" s="423"/>
      <c r="AG17" s="423"/>
      <c r="AH17" s="423"/>
      <c r="AI17" s="423"/>
      <c r="AJ17" s="423"/>
      <c r="AK17" s="423"/>
      <c r="AL17" s="423"/>
      <c r="AM17" s="423"/>
      <c r="AN17" s="423"/>
      <c r="AO17" s="423"/>
      <c r="AP17" s="423"/>
      <c r="AQ17" s="423"/>
      <c r="AR17" s="423"/>
      <c r="AS17" s="423"/>
      <c r="AT17" s="423"/>
      <c r="AU17" s="423"/>
      <c r="AV17" s="423"/>
      <c r="AW17" s="423"/>
      <c r="AX17" s="423"/>
      <c r="AY17" s="423"/>
      <c r="AZ17" s="423"/>
      <c r="BA17" s="423"/>
      <c r="BB17" s="423"/>
      <c r="BC17" s="423"/>
      <c r="BD17" s="423"/>
      <c r="BE17" s="423"/>
      <c r="BF17" s="423"/>
      <c r="BG17" s="423"/>
      <c r="BH17" s="423"/>
      <c r="BI17" s="423"/>
      <c r="BJ17" s="423"/>
      <c r="BK17" s="423"/>
      <c r="BL17" s="423"/>
      <c r="BM17" s="423"/>
      <c r="BN17" s="423"/>
      <c r="BO17" s="423"/>
      <c r="BP17" s="423"/>
      <c r="BQ17" s="423"/>
      <c r="BR17" s="423"/>
      <c r="BS17" s="423"/>
      <c r="BT17" s="423"/>
      <c r="BU17" s="423"/>
      <c r="BV17" s="423"/>
      <c r="BW17" s="423"/>
      <c r="BX17" s="423"/>
      <c r="BY17" s="423"/>
      <c r="BZ17" s="423"/>
      <c r="CA17" s="423"/>
      <c r="CB17" s="423"/>
      <c r="CC17" s="423"/>
      <c r="CD17" s="423"/>
      <c r="CE17" s="423"/>
      <c r="CF17" s="423"/>
      <c r="CG17" s="423"/>
      <c r="CH17" s="423"/>
      <c r="CI17" s="423"/>
      <c r="CJ17" s="423"/>
      <c r="CK17" s="423"/>
      <c r="CL17" s="423"/>
      <c r="CM17" s="423"/>
      <c r="CN17" s="423"/>
      <c r="CO17" s="423"/>
      <c r="CP17" s="423"/>
      <c r="CQ17" s="423"/>
      <c r="CR17" s="423"/>
      <c r="CS17" s="423"/>
      <c r="CT17" s="423"/>
      <c r="CU17" s="423"/>
      <c r="CV17" s="423"/>
      <c r="CW17" s="423"/>
      <c r="CX17" s="423"/>
      <c r="CY17" s="423"/>
      <c r="CZ17" s="423"/>
      <c r="DA17" s="423"/>
      <c r="DB17" s="423"/>
      <c r="DC17" s="423"/>
      <c r="DD17" s="423"/>
      <c r="DE17" s="423"/>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5">
      <c r="A18" s="388"/>
      <c r="B18" s="423"/>
      <c r="C18" s="423"/>
      <c r="D18" s="423"/>
      <c r="E18" s="423"/>
      <c r="F18" s="423"/>
      <c r="G18" s="423"/>
      <c r="H18" s="423"/>
      <c r="I18" s="423"/>
      <c r="J18" s="423"/>
      <c r="K18" s="423"/>
      <c r="L18" s="423"/>
      <c r="M18" s="423"/>
      <c r="N18" s="423"/>
      <c r="O18" s="423"/>
      <c r="P18" s="423"/>
      <c r="Q18" s="423"/>
      <c r="R18" s="423"/>
      <c r="S18" s="423"/>
      <c r="T18" s="423"/>
      <c r="U18" s="423"/>
      <c r="V18" s="423"/>
      <c r="W18" s="423"/>
      <c r="X18" s="423"/>
      <c r="Y18" s="423"/>
      <c r="Z18" s="423"/>
      <c r="AA18" s="423"/>
      <c r="AB18" s="423"/>
      <c r="AC18" s="423"/>
      <c r="AD18" s="423"/>
      <c r="AE18" s="423"/>
      <c r="AF18" s="423"/>
      <c r="AG18" s="423"/>
      <c r="AH18" s="423"/>
      <c r="AI18" s="423"/>
      <c r="AJ18" s="423"/>
      <c r="AK18" s="423"/>
      <c r="AL18" s="423"/>
      <c r="AM18" s="423"/>
      <c r="AN18" s="423"/>
      <c r="AO18" s="423"/>
      <c r="AP18" s="423"/>
      <c r="AQ18" s="423"/>
      <c r="AR18" s="423"/>
      <c r="AS18" s="423"/>
      <c r="AT18" s="423"/>
      <c r="AU18" s="423"/>
      <c r="AV18" s="423"/>
      <c r="AW18" s="423"/>
      <c r="AX18" s="423"/>
      <c r="AY18" s="423"/>
      <c r="AZ18" s="423"/>
      <c r="BA18" s="423"/>
      <c r="BB18" s="423"/>
      <c r="BC18" s="423"/>
      <c r="BD18" s="423"/>
      <c r="BE18" s="423"/>
      <c r="BF18" s="423"/>
      <c r="BG18" s="423"/>
      <c r="BH18" s="423"/>
      <c r="BI18" s="423"/>
      <c r="BJ18" s="423"/>
      <c r="BK18" s="423"/>
      <c r="BL18" s="423"/>
      <c r="BM18" s="423"/>
      <c r="BN18" s="423"/>
      <c r="BO18" s="423"/>
      <c r="BP18" s="423"/>
      <c r="BQ18" s="423"/>
      <c r="BR18" s="423"/>
      <c r="BS18" s="423"/>
      <c r="BT18" s="423"/>
      <c r="BU18" s="423"/>
      <c r="BV18" s="423"/>
      <c r="BW18" s="423"/>
      <c r="BX18" s="423"/>
      <c r="BY18" s="423"/>
      <c r="BZ18" s="423"/>
      <c r="CA18" s="423"/>
      <c r="CB18" s="423"/>
      <c r="CC18" s="423"/>
      <c r="CD18" s="423"/>
      <c r="CE18" s="423"/>
      <c r="CF18" s="423"/>
      <c r="CG18" s="423"/>
      <c r="CH18" s="423"/>
      <c r="CI18" s="423"/>
      <c r="CJ18" s="423"/>
      <c r="CK18" s="423"/>
      <c r="CL18" s="423"/>
      <c r="CM18" s="423"/>
      <c r="CN18" s="423"/>
      <c r="CO18" s="423"/>
      <c r="CP18" s="423"/>
      <c r="CQ18" s="423"/>
      <c r="CR18" s="423"/>
      <c r="CS18" s="423"/>
      <c r="CT18" s="423"/>
      <c r="CU18" s="423"/>
      <c r="CV18" s="423"/>
      <c r="CW18" s="423"/>
      <c r="CX18" s="423"/>
      <c r="CY18" s="423"/>
      <c r="CZ18" s="423"/>
      <c r="DA18" s="423"/>
      <c r="DB18" s="423"/>
      <c r="DC18" s="423"/>
      <c r="DD18" s="423"/>
      <c r="DE18" s="423"/>
      <c r="DF18" s="293"/>
      <c r="DG18" s="293"/>
      <c r="DH18" s="293"/>
      <c r="DI18" s="293"/>
      <c r="DJ18" s="293"/>
      <c r="DK18" s="293"/>
      <c r="DL18" s="293"/>
      <c r="DM18" s="293"/>
      <c r="DN18" s="293"/>
      <c r="DO18" s="293"/>
      <c r="DP18" s="293"/>
      <c r="DQ18" s="293"/>
      <c r="DR18" s="293"/>
      <c r="DS18" s="293"/>
      <c r="DT18" s="293"/>
      <c r="DU18" s="293"/>
      <c r="DV18" s="293"/>
      <c r="DW18" s="293"/>
    </row>
    <row r="19" spans="1:351" ht="13.5">
      <c r="DD19" s="388"/>
      <c r="DE19" s="388"/>
    </row>
    <row r="20" spans="1:351" ht="13.5">
      <c r="DD20" s="388"/>
      <c r="DE20" s="388"/>
    </row>
    <row r="21" spans="1:351" ht="17.25">
      <c r="B21" s="422"/>
      <c r="C21" s="418"/>
      <c r="D21" s="418"/>
      <c r="E21" s="418"/>
      <c r="F21" s="418"/>
      <c r="G21" s="418"/>
      <c r="H21" s="418"/>
      <c r="I21" s="418"/>
      <c r="J21" s="418"/>
      <c r="K21" s="418"/>
      <c r="L21" s="418"/>
      <c r="M21" s="418"/>
      <c r="N21" s="421"/>
      <c r="O21" s="418"/>
      <c r="P21" s="418"/>
      <c r="Q21" s="418"/>
      <c r="R21" s="418"/>
      <c r="S21" s="418"/>
      <c r="T21" s="418"/>
      <c r="U21" s="418"/>
      <c r="V21" s="418"/>
      <c r="W21" s="418"/>
      <c r="X21" s="418"/>
      <c r="Y21" s="418"/>
      <c r="Z21" s="418"/>
      <c r="AA21" s="418"/>
      <c r="AB21" s="418"/>
      <c r="AC21" s="418"/>
      <c r="AD21" s="418"/>
      <c r="AE21" s="418"/>
      <c r="AF21" s="418"/>
      <c r="AG21" s="418"/>
      <c r="AH21" s="418"/>
      <c r="AI21" s="418"/>
      <c r="AJ21" s="418"/>
      <c r="AK21" s="418"/>
      <c r="AL21" s="418"/>
      <c r="AM21" s="418"/>
      <c r="AN21" s="418"/>
      <c r="AO21" s="418"/>
      <c r="AP21" s="418"/>
      <c r="AQ21" s="418"/>
      <c r="AR21" s="418"/>
      <c r="AS21" s="418"/>
      <c r="AT21" s="421"/>
      <c r="AU21" s="418"/>
      <c r="AV21" s="418"/>
      <c r="AW21" s="418"/>
      <c r="AX21" s="418"/>
      <c r="AY21" s="418"/>
      <c r="AZ21" s="418"/>
      <c r="BA21" s="418"/>
      <c r="BB21" s="418"/>
      <c r="BC21" s="418"/>
      <c r="BD21" s="418"/>
      <c r="BE21" s="418"/>
      <c r="BF21" s="421"/>
      <c r="BG21" s="418"/>
      <c r="BH21" s="418"/>
      <c r="BI21" s="418"/>
      <c r="BJ21" s="418"/>
      <c r="BK21" s="418"/>
      <c r="BL21" s="418"/>
      <c r="BM21" s="418"/>
      <c r="BN21" s="418"/>
      <c r="BO21" s="418"/>
      <c r="BP21" s="418"/>
      <c r="BQ21" s="418"/>
      <c r="BR21" s="421"/>
      <c r="BS21" s="418"/>
      <c r="BT21" s="418"/>
      <c r="BU21" s="418"/>
      <c r="BV21" s="418"/>
      <c r="BW21" s="418"/>
      <c r="BX21" s="418"/>
      <c r="BY21" s="418"/>
      <c r="BZ21" s="418"/>
      <c r="CA21" s="418"/>
      <c r="CB21" s="418"/>
      <c r="CC21" s="418"/>
      <c r="CD21" s="421"/>
      <c r="CE21" s="418"/>
      <c r="CF21" s="418"/>
      <c r="CG21" s="418"/>
      <c r="CH21" s="418"/>
      <c r="CI21" s="418"/>
      <c r="CJ21" s="418"/>
      <c r="CK21" s="418"/>
      <c r="CL21" s="418"/>
      <c r="CM21" s="418"/>
      <c r="CN21" s="418"/>
      <c r="CO21" s="418"/>
      <c r="CP21" s="421"/>
      <c r="CQ21" s="418"/>
      <c r="CR21" s="418"/>
      <c r="CS21" s="418"/>
      <c r="CT21" s="418"/>
      <c r="CU21" s="418"/>
      <c r="CV21" s="418"/>
      <c r="CW21" s="418"/>
      <c r="CX21" s="418"/>
      <c r="CY21" s="418"/>
      <c r="CZ21" s="418"/>
      <c r="DA21" s="418"/>
      <c r="DB21" s="421"/>
      <c r="DC21" s="418"/>
      <c r="DD21" s="417"/>
      <c r="DE21" s="388"/>
      <c r="MM21" s="420"/>
    </row>
    <row r="22" spans="1:351" ht="17.25">
      <c r="B22" s="389"/>
      <c r="MM22" s="420"/>
    </row>
    <row r="23" spans="1:351" ht="13.5">
      <c r="B23" s="389"/>
    </row>
    <row r="24" spans="1:351" ht="13.5">
      <c r="B24" s="389"/>
    </row>
    <row r="25" spans="1:351" ht="13.5">
      <c r="B25" s="389"/>
    </row>
    <row r="26" spans="1:351" ht="13.5">
      <c r="B26" s="389"/>
    </row>
    <row r="27" spans="1:351" ht="13.5">
      <c r="B27" s="389"/>
    </row>
    <row r="28" spans="1:351" ht="13.5">
      <c r="B28" s="389"/>
    </row>
    <row r="29" spans="1:351" ht="13.5">
      <c r="B29" s="389"/>
    </row>
    <row r="30" spans="1:351" ht="13.5">
      <c r="B30" s="389"/>
    </row>
    <row r="31" spans="1:351" ht="13.5">
      <c r="B31" s="389"/>
    </row>
    <row r="32" spans="1:351" ht="13.5">
      <c r="B32" s="389"/>
    </row>
    <row r="33" spans="2:109" ht="13.5">
      <c r="B33" s="389"/>
    </row>
    <row r="34" spans="2:109" ht="13.5">
      <c r="B34" s="389"/>
    </row>
    <row r="35" spans="2:109" ht="13.5">
      <c r="B35" s="389"/>
    </row>
    <row r="36" spans="2:109" ht="13.5">
      <c r="B36" s="389"/>
    </row>
    <row r="37" spans="2:109" ht="13.5">
      <c r="B37" s="389"/>
    </row>
    <row r="38" spans="2:109" ht="13.5">
      <c r="B38" s="389"/>
    </row>
    <row r="39" spans="2:109" ht="13.5">
      <c r="B39" s="394"/>
      <c r="C39" s="393"/>
      <c r="D39" s="393"/>
      <c r="E39" s="393"/>
      <c r="F39" s="393"/>
      <c r="G39" s="393"/>
      <c r="H39" s="393"/>
      <c r="I39" s="393"/>
      <c r="J39" s="393"/>
      <c r="K39" s="393"/>
      <c r="L39" s="393"/>
      <c r="M39" s="393"/>
      <c r="N39" s="393"/>
      <c r="O39" s="393"/>
      <c r="P39" s="393"/>
      <c r="Q39" s="393"/>
      <c r="R39" s="393"/>
      <c r="S39" s="393"/>
      <c r="T39" s="393"/>
      <c r="U39" s="393"/>
      <c r="V39" s="393"/>
      <c r="W39" s="393"/>
      <c r="X39" s="393"/>
      <c r="Y39" s="393"/>
      <c r="Z39" s="393"/>
      <c r="AA39" s="393"/>
      <c r="AB39" s="393"/>
      <c r="AC39" s="393"/>
      <c r="AD39" s="393"/>
      <c r="AE39" s="393"/>
      <c r="AF39" s="393"/>
      <c r="AG39" s="393"/>
      <c r="AH39" s="393"/>
      <c r="AI39" s="393"/>
      <c r="AJ39" s="393"/>
      <c r="AK39" s="393"/>
      <c r="AL39" s="393"/>
      <c r="AM39" s="393"/>
      <c r="AN39" s="393"/>
      <c r="AO39" s="393"/>
      <c r="AP39" s="393"/>
      <c r="AQ39" s="393"/>
      <c r="AR39" s="393"/>
      <c r="AS39" s="393"/>
      <c r="AT39" s="393"/>
      <c r="AU39" s="393"/>
      <c r="AV39" s="393"/>
      <c r="AW39" s="393"/>
      <c r="AX39" s="393"/>
      <c r="AY39" s="393"/>
      <c r="AZ39" s="393"/>
      <c r="BA39" s="393"/>
      <c r="BB39" s="393"/>
      <c r="BC39" s="393"/>
      <c r="BD39" s="393"/>
      <c r="BE39" s="393"/>
      <c r="BF39" s="393"/>
      <c r="BG39" s="393"/>
      <c r="BH39" s="393"/>
      <c r="BI39" s="393"/>
      <c r="BJ39" s="393"/>
      <c r="BK39" s="393"/>
      <c r="BL39" s="393"/>
      <c r="BM39" s="393"/>
      <c r="BN39" s="393"/>
      <c r="BO39" s="393"/>
      <c r="BP39" s="393"/>
      <c r="BQ39" s="393"/>
      <c r="BR39" s="393"/>
      <c r="BS39" s="393"/>
      <c r="BT39" s="393"/>
      <c r="BU39" s="393"/>
      <c r="BV39" s="393"/>
      <c r="BW39" s="393"/>
      <c r="BX39" s="393"/>
      <c r="BY39" s="393"/>
      <c r="BZ39" s="393"/>
      <c r="CA39" s="393"/>
      <c r="CB39" s="393"/>
      <c r="CC39" s="393"/>
      <c r="CD39" s="393"/>
      <c r="CE39" s="393"/>
      <c r="CF39" s="393"/>
      <c r="CG39" s="393"/>
      <c r="CH39" s="393"/>
      <c r="CI39" s="393"/>
      <c r="CJ39" s="393"/>
      <c r="CK39" s="393"/>
      <c r="CL39" s="393"/>
      <c r="CM39" s="393"/>
      <c r="CN39" s="393"/>
      <c r="CO39" s="393"/>
      <c r="CP39" s="393"/>
      <c r="CQ39" s="393"/>
      <c r="CR39" s="393"/>
      <c r="CS39" s="393"/>
      <c r="CT39" s="393"/>
      <c r="CU39" s="393"/>
      <c r="CV39" s="393"/>
      <c r="CW39" s="393"/>
      <c r="CX39" s="393"/>
      <c r="CY39" s="393"/>
      <c r="CZ39" s="393"/>
      <c r="DA39" s="393"/>
      <c r="DB39" s="393"/>
      <c r="DC39" s="393"/>
      <c r="DD39" s="392"/>
    </row>
    <row r="40" spans="2:109" ht="13.5">
      <c r="B40" s="409"/>
      <c r="DD40" s="409"/>
      <c r="DE40" s="388"/>
    </row>
    <row r="41" spans="2:109" ht="17.25">
      <c r="B41" s="419" t="s">
        <v>628</v>
      </c>
      <c r="C41" s="418"/>
      <c r="D41" s="418"/>
      <c r="E41" s="418"/>
      <c r="F41" s="418"/>
      <c r="G41" s="418"/>
      <c r="H41" s="418"/>
      <c r="I41" s="418"/>
      <c r="J41" s="418"/>
      <c r="K41" s="418"/>
      <c r="L41" s="418"/>
      <c r="M41" s="418"/>
      <c r="N41" s="418"/>
      <c r="O41" s="418"/>
      <c r="P41" s="418"/>
      <c r="Q41" s="418"/>
      <c r="R41" s="418"/>
      <c r="S41" s="418"/>
      <c r="T41" s="418"/>
      <c r="U41" s="418"/>
      <c r="V41" s="418"/>
      <c r="W41" s="418"/>
      <c r="X41" s="418"/>
      <c r="Y41" s="418"/>
      <c r="Z41" s="418"/>
      <c r="AA41" s="418"/>
      <c r="AB41" s="418"/>
      <c r="AC41" s="418"/>
      <c r="AD41" s="418"/>
      <c r="AE41" s="418"/>
      <c r="AF41" s="418"/>
      <c r="AG41" s="418"/>
      <c r="AH41" s="418"/>
      <c r="AI41" s="418"/>
      <c r="AJ41" s="418"/>
      <c r="AK41" s="418"/>
      <c r="AL41" s="418"/>
      <c r="AM41" s="418"/>
      <c r="AN41" s="418"/>
      <c r="AO41" s="418"/>
      <c r="AP41" s="418"/>
      <c r="AQ41" s="418"/>
      <c r="AR41" s="418"/>
      <c r="AS41" s="418"/>
      <c r="AT41" s="418"/>
      <c r="AU41" s="418"/>
      <c r="AV41" s="418"/>
      <c r="AW41" s="418"/>
      <c r="AX41" s="418"/>
      <c r="AY41" s="418"/>
      <c r="AZ41" s="418"/>
      <c r="BA41" s="418"/>
      <c r="BB41" s="418"/>
      <c r="BC41" s="418"/>
      <c r="BD41" s="418"/>
      <c r="BE41" s="418"/>
      <c r="BF41" s="418"/>
      <c r="BG41" s="418"/>
      <c r="BH41" s="418"/>
      <c r="BI41" s="418"/>
      <c r="BJ41" s="418"/>
      <c r="BK41" s="418"/>
      <c r="BL41" s="418"/>
      <c r="BM41" s="418"/>
      <c r="BN41" s="418"/>
      <c r="BO41" s="418"/>
      <c r="BP41" s="418"/>
      <c r="BQ41" s="418"/>
      <c r="BR41" s="418"/>
      <c r="BS41" s="418"/>
      <c r="BT41" s="418"/>
      <c r="BU41" s="418"/>
      <c r="BV41" s="418"/>
      <c r="BW41" s="418"/>
      <c r="BX41" s="418"/>
      <c r="BY41" s="418"/>
      <c r="BZ41" s="418"/>
      <c r="CA41" s="418"/>
      <c r="CB41" s="418"/>
      <c r="CC41" s="418"/>
      <c r="CD41" s="418"/>
      <c r="CE41" s="418"/>
      <c r="CF41" s="418"/>
      <c r="CG41" s="418"/>
      <c r="CH41" s="418"/>
      <c r="CI41" s="418"/>
      <c r="CJ41" s="418"/>
      <c r="CK41" s="418"/>
      <c r="CL41" s="418"/>
      <c r="CM41" s="418"/>
      <c r="CN41" s="418"/>
      <c r="CO41" s="418"/>
      <c r="CP41" s="418"/>
      <c r="CQ41" s="418"/>
      <c r="CR41" s="418"/>
      <c r="CS41" s="418"/>
      <c r="CT41" s="418"/>
      <c r="CU41" s="418"/>
      <c r="CV41" s="418"/>
      <c r="CW41" s="418"/>
      <c r="CX41" s="418"/>
      <c r="CY41" s="418"/>
      <c r="CZ41" s="418"/>
      <c r="DA41" s="418"/>
      <c r="DB41" s="418"/>
      <c r="DC41" s="418"/>
      <c r="DD41" s="417"/>
    </row>
    <row r="42" spans="2:109" ht="13.5">
      <c r="B42" s="389"/>
      <c r="G42" s="405"/>
      <c r="I42" s="404"/>
      <c r="J42" s="404"/>
      <c r="K42" s="404"/>
      <c r="AM42" s="405"/>
      <c r="AN42" s="405" t="s">
        <v>624</v>
      </c>
      <c r="AP42" s="404"/>
      <c r="AQ42" s="404"/>
      <c r="AR42" s="404"/>
      <c r="AY42" s="405"/>
      <c r="BA42" s="404"/>
      <c r="BB42" s="404"/>
      <c r="BC42" s="404"/>
      <c r="BK42" s="405"/>
      <c r="BM42" s="404"/>
      <c r="BN42" s="404"/>
      <c r="BO42" s="404"/>
      <c r="BW42" s="405"/>
      <c r="BY42" s="404"/>
      <c r="BZ42" s="404"/>
      <c r="CA42" s="404"/>
      <c r="CI42" s="405"/>
      <c r="CK42" s="404"/>
      <c r="CL42" s="404"/>
      <c r="CM42" s="404"/>
      <c r="CU42" s="405"/>
      <c r="CW42" s="404"/>
      <c r="CX42" s="404"/>
      <c r="CY42" s="404"/>
    </row>
    <row r="43" spans="2:109" ht="13.5" customHeight="1">
      <c r="B43" s="389"/>
      <c r="AN43" s="1309" t="s">
        <v>627</v>
      </c>
      <c r="AO43" s="1310"/>
      <c r="AP43" s="1310"/>
      <c r="AQ43" s="1310"/>
      <c r="AR43" s="1310"/>
      <c r="AS43" s="1310"/>
      <c r="AT43" s="1310"/>
      <c r="AU43" s="1310"/>
      <c r="AV43" s="1310"/>
      <c r="AW43" s="1310"/>
      <c r="AX43" s="1310"/>
      <c r="AY43" s="1310"/>
      <c r="AZ43" s="1310"/>
      <c r="BA43" s="1310"/>
      <c r="BB43" s="1310"/>
      <c r="BC43" s="1310"/>
      <c r="BD43" s="1310"/>
      <c r="BE43" s="1310"/>
      <c r="BF43" s="1310"/>
      <c r="BG43" s="1310"/>
      <c r="BH43" s="1310"/>
      <c r="BI43" s="1310"/>
      <c r="BJ43" s="1310"/>
      <c r="BK43" s="1310"/>
      <c r="BL43" s="1310"/>
      <c r="BM43" s="1310"/>
      <c r="BN43" s="1310"/>
      <c r="BO43" s="1310"/>
      <c r="BP43" s="1310"/>
      <c r="BQ43" s="1310"/>
      <c r="BR43" s="1310"/>
      <c r="BS43" s="1310"/>
      <c r="BT43" s="1310"/>
      <c r="BU43" s="1310"/>
      <c r="BV43" s="1310"/>
      <c r="BW43" s="1310"/>
      <c r="BX43" s="1310"/>
      <c r="BY43" s="1310"/>
      <c r="BZ43" s="1310"/>
      <c r="CA43" s="1310"/>
      <c r="CB43" s="1310"/>
      <c r="CC43" s="1310"/>
      <c r="CD43" s="1310"/>
      <c r="CE43" s="1310"/>
      <c r="CF43" s="1310"/>
      <c r="CG43" s="1310"/>
      <c r="CH43" s="1310"/>
      <c r="CI43" s="1310"/>
      <c r="CJ43" s="1310"/>
      <c r="CK43" s="1310"/>
      <c r="CL43" s="1310"/>
      <c r="CM43" s="1310"/>
      <c r="CN43" s="1310"/>
      <c r="CO43" s="1310"/>
      <c r="CP43" s="1310"/>
      <c r="CQ43" s="1310"/>
      <c r="CR43" s="1310"/>
      <c r="CS43" s="1310"/>
      <c r="CT43" s="1310"/>
      <c r="CU43" s="1310"/>
      <c r="CV43" s="1310"/>
      <c r="CW43" s="1310"/>
      <c r="CX43" s="1310"/>
      <c r="CY43" s="1310"/>
      <c r="CZ43" s="1310"/>
      <c r="DA43" s="1310"/>
      <c r="DB43" s="1310"/>
      <c r="DC43" s="1311"/>
    </row>
    <row r="44" spans="2:109" ht="13.5">
      <c r="B44" s="389"/>
      <c r="AN44" s="1312"/>
      <c r="AO44" s="1313"/>
      <c r="AP44" s="1313"/>
      <c r="AQ44" s="1313"/>
      <c r="AR44" s="1313"/>
      <c r="AS44" s="1313"/>
      <c r="AT44" s="1313"/>
      <c r="AU44" s="1313"/>
      <c r="AV44" s="1313"/>
      <c r="AW44" s="1313"/>
      <c r="AX44" s="1313"/>
      <c r="AY44" s="1313"/>
      <c r="AZ44" s="1313"/>
      <c r="BA44" s="1313"/>
      <c r="BB44" s="1313"/>
      <c r="BC44" s="1313"/>
      <c r="BD44" s="1313"/>
      <c r="BE44" s="1313"/>
      <c r="BF44" s="1313"/>
      <c r="BG44" s="1313"/>
      <c r="BH44" s="1313"/>
      <c r="BI44" s="1313"/>
      <c r="BJ44" s="1313"/>
      <c r="BK44" s="1313"/>
      <c r="BL44" s="1313"/>
      <c r="BM44" s="1313"/>
      <c r="BN44" s="1313"/>
      <c r="BO44" s="1313"/>
      <c r="BP44" s="1313"/>
      <c r="BQ44" s="1313"/>
      <c r="BR44" s="1313"/>
      <c r="BS44" s="1313"/>
      <c r="BT44" s="1313"/>
      <c r="BU44" s="1313"/>
      <c r="BV44" s="1313"/>
      <c r="BW44" s="1313"/>
      <c r="BX44" s="1313"/>
      <c r="BY44" s="1313"/>
      <c r="BZ44" s="1313"/>
      <c r="CA44" s="1313"/>
      <c r="CB44" s="1313"/>
      <c r="CC44" s="1313"/>
      <c r="CD44" s="1313"/>
      <c r="CE44" s="1313"/>
      <c r="CF44" s="1313"/>
      <c r="CG44" s="1313"/>
      <c r="CH44" s="1313"/>
      <c r="CI44" s="1313"/>
      <c r="CJ44" s="1313"/>
      <c r="CK44" s="1313"/>
      <c r="CL44" s="1313"/>
      <c r="CM44" s="1313"/>
      <c r="CN44" s="1313"/>
      <c r="CO44" s="1313"/>
      <c r="CP44" s="1313"/>
      <c r="CQ44" s="1313"/>
      <c r="CR44" s="1313"/>
      <c r="CS44" s="1313"/>
      <c r="CT44" s="1313"/>
      <c r="CU44" s="1313"/>
      <c r="CV44" s="1313"/>
      <c r="CW44" s="1313"/>
      <c r="CX44" s="1313"/>
      <c r="CY44" s="1313"/>
      <c r="CZ44" s="1313"/>
      <c r="DA44" s="1313"/>
      <c r="DB44" s="1313"/>
      <c r="DC44" s="1314"/>
    </row>
    <row r="45" spans="2:109" ht="13.5">
      <c r="B45" s="389"/>
      <c r="AN45" s="1312"/>
      <c r="AO45" s="1313"/>
      <c r="AP45" s="1313"/>
      <c r="AQ45" s="1313"/>
      <c r="AR45" s="1313"/>
      <c r="AS45" s="1313"/>
      <c r="AT45" s="1313"/>
      <c r="AU45" s="1313"/>
      <c r="AV45" s="1313"/>
      <c r="AW45" s="1313"/>
      <c r="AX45" s="1313"/>
      <c r="AY45" s="1313"/>
      <c r="AZ45" s="1313"/>
      <c r="BA45" s="1313"/>
      <c r="BB45" s="1313"/>
      <c r="BC45" s="1313"/>
      <c r="BD45" s="1313"/>
      <c r="BE45" s="1313"/>
      <c r="BF45" s="1313"/>
      <c r="BG45" s="1313"/>
      <c r="BH45" s="1313"/>
      <c r="BI45" s="1313"/>
      <c r="BJ45" s="1313"/>
      <c r="BK45" s="1313"/>
      <c r="BL45" s="1313"/>
      <c r="BM45" s="1313"/>
      <c r="BN45" s="1313"/>
      <c r="BO45" s="1313"/>
      <c r="BP45" s="1313"/>
      <c r="BQ45" s="1313"/>
      <c r="BR45" s="1313"/>
      <c r="BS45" s="1313"/>
      <c r="BT45" s="1313"/>
      <c r="BU45" s="1313"/>
      <c r="BV45" s="1313"/>
      <c r="BW45" s="1313"/>
      <c r="BX45" s="1313"/>
      <c r="BY45" s="1313"/>
      <c r="BZ45" s="1313"/>
      <c r="CA45" s="1313"/>
      <c r="CB45" s="1313"/>
      <c r="CC45" s="1313"/>
      <c r="CD45" s="1313"/>
      <c r="CE45" s="1313"/>
      <c r="CF45" s="1313"/>
      <c r="CG45" s="1313"/>
      <c r="CH45" s="1313"/>
      <c r="CI45" s="1313"/>
      <c r="CJ45" s="1313"/>
      <c r="CK45" s="1313"/>
      <c r="CL45" s="1313"/>
      <c r="CM45" s="1313"/>
      <c r="CN45" s="1313"/>
      <c r="CO45" s="1313"/>
      <c r="CP45" s="1313"/>
      <c r="CQ45" s="1313"/>
      <c r="CR45" s="1313"/>
      <c r="CS45" s="1313"/>
      <c r="CT45" s="1313"/>
      <c r="CU45" s="1313"/>
      <c r="CV45" s="1313"/>
      <c r="CW45" s="1313"/>
      <c r="CX45" s="1313"/>
      <c r="CY45" s="1313"/>
      <c r="CZ45" s="1313"/>
      <c r="DA45" s="1313"/>
      <c r="DB45" s="1313"/>
      <c r="DC45" s="1314"/>
    </row>
    <row r="46" spans="2:109" ht="13.5">
      <c r="B46" s="389"/>
      <c r="AN46" s="1312"/>
      <c r="AO46" s="1313"/>
      <c r="AP46" s="1313"/>
      <c r="AQ46" s="1313"/>
      <c r="AR46" s="1313"/>
      <c r="AS46" s="1313"/>
      <c r="AT46" s="1313"/>
      <c r="AU46" s="1313"/>
      <c r="AV46" s="1313"/>
      <c r="AW46" s="1313"/>
      <c r="AX46" s="1313"/>
      <c r="AY46" s="1313"/>
      <c r="AZ46" s="1313"/>
      <c r="BA46" s="1313"/>
      <c r="BB46" s="1313"/>
      <c r="BC46" s="1313"/>
      <c r="BD46" s="1313"/>
      <c r="BE46" s="1313"/>
      <c r="BF46" s="1313"/>
      <c r="BG46" s="1313"/>
      <c r="BH46" s="1313"/>
      <c r="BI46" s="1313"/>
      <c r="BJ46" s="1313"/>
      <c r="BK46" s="1313"/>
      <c r="BL46" s="1313"/>
      <c r="BM46" s="1313"/>
      <c r="BN46" s="1313"/>
      <c r="BO46" s="1313"/>
      <c r="BP46" s="1313"/>
      <c r="BQ46" s="1313"/>
      <c r="BR46" s="1313"/>
      <c r="BS46" s="1313"/>
      <c r="BT46" s="1313"/>
      <c r="BU46" s="1313"/>
      <c r="BV46" s="1313"/>
      <c r="BW46" s="1313"/>
      <c r="BX46" s="1313"/>
      <c r="BY46" s="1313"/>
      <c r="BZ46" s="1313"/>
      <c r="CA46" s="1313"/>
      <c r="CB46" s="1313"/>
      <c r="CC46" s="1313"/>
      <c r="CD46" s="1313"/>
      <c r="CE46" s="1313"/>
      <c r="CF46" s="1313"/>
      <c r="CG46" s="1313"/>
      <c r="CH46" s="1313"/>
      <c r="CI46" s="1313"/>
      <c r="CJ46" s="1313"/>
      <c r="CK46" s="1313"/>
      <c r="CL46" s="1313"/>
      <c r="CM46" s="1313"/>
      <c r="CN46" s="1313"/>
      <c r="CO46" s="1313"/>
      <c r="CP46" s="1313"/>
      <c r="CQ46" s="1313"/>
      <c r="CR46" s="1313"/>
      <c r="CS46" s="1313"/>
      <c r="CT46" s="1313"/>
      <c r="CU46" s="1313"/>
      <c r="CV46" s="1313"/>
      <c r="CW46" s="1313"/>
      <c r="CX46" s="1313"/>
      <c r="CY46" s="1313"/>
      <c r="CZ46" s="1313"/>
      <c r="DA46" s="1313"/>
      <c r="DB46" s="1313"/>
      <c r="DC46" s="1314"/>
    </row>
    <row r="47" spans="2:109" ht="13.5">
      <c r="B47" s="389"/>
      <c r="AN47" s="1315"/>
      <c r="AO47" s="1316"/>
      <c r="AP47" s="1316"/>
      <c r="AQ47" s="1316"/>
      <c r="AR47" s="1316"/>
      <c r="AS47" s="1316"/>
      <c r="AT47" s="1316"/>
      <c r="AU47" s="1316"/>
      <c r="AV47" s="1316"/>
      <c r="AW47" s="1316"/>
      <c r="AX47" s="1316"/>
      <c r="AY47" s="1316"/>
      <c r="AZ47" s="1316"/>
      <c r="BA47" s="1316"/>
      <c r="BB47" s="1316"/>
      <c r="BC47" s="1316"/>
      <c r="BD47" s="1316"/>
      <c r="BE47" s="1316"/>
      <c r="BF47" s="1316"/>
      <c r="BG47" s="1316"/>
      <c r="BH47" s="1316"/>
      <c r="BI47" s="1316"/>
      <c r="BJ47" s="1316"/>
      <c r="BK47" s="1316"/>
      <c r="BL47" s="1316"/>
      <c r="BM47" s="1316"/>
      <c r="BN47" s="1316"/>
      <c r="BO47" s="1316"/>
      <c r="BP47" s="1316"/>
      <c r="BQ47" s="1316"/>
      <c r="BR47" s="1316"/>
      <c r="BS47" s="1316"/>
      <c r="BT47" s="1316"/>
      <c r="BU47" s="1316"/>
      <c r="BV47" s="1316"/>
      <c r="BW47" s="1316"/>
      <c r="BX47" s="1316"/>
      <c r="BY47" s="1316"/>
      <c r="BZ47" s="1316"/>
      <c r="CA47" s="1316"/>
      <c r="CB47" s="1316"/>
      <c r="CC47" s="1316"/>
      <c r="CD47" s="1316"/>
      <c r="CE47" s="1316"/>
      <c r="CF47" s="1316"/>
      <c r="CG47" s="1316"/>
      <c r="CH47" s="1316"/>
      <c r="CI47" s="1316"/>
      <c r="CJ47" s="1316"/>
      <c r="CK47" s="1316"/>
      <c r="CL47" s="1316"/>
      <c r="CM47" s="1316"/>
      <c r="CN47" s="1316"/>
      <c r="CO47" s="1316"/>
      <c r="CP47" s="1316"/>
      <c r="CQ47" s="1316"/>
      <c r="CR47" s="1316"/>
      <c r="CS47" s="1316"/>
      <c r="CT47" s="1316"/>
      <c r="CU47" s="1316"/>
      <c r="CV47" s="1316"/>
      <c r="CW47" s="1316"/>
      <c r="CX47" s="1316"/>
      <c r="CY47" s="1316"/>
      <c r="CZ47" s="1316"/>
      <c r="DA47" s="1316"/>
      <c r="DB47" s="1316"/>
      <c r="DC47" s="1317"/>
    </row>
    <row r="48" spans="2:109" ht="13.5">
      <c r="B48" s="389"/>
      <c r="H48" s="396"/>
      <c r="I48" s="396"/>
      <c r="J48" s="396"/>
      <c r="AN48" s="396"/>
      <c r="AO48" s="396"/>
      <c r="AP48" s="396"/>
      <c r="AZ48" s="396"/>
      <c r="BA48" s="396"/>
      <c r="BB48" s="396"/>
      <c r="BL48" s="396"/>
      <c r="BM48" s="396"/>
      <c r="BN48" s="396"/>
      <c r="BX48" s="396"/>
      <c r="BY48" s="396"/>
      <c r="BZ48" s="396"/>
      <c r="CJ48" s="396"/>
      <c r="CK48" s="396"/>
      <c r="CL48" s="396"/>
      <c r="CV48" s="396"/>
      <c r="CW48" s="396"/>
      <c r="CX48" s="396"/>
    </row>
    <row r="49" spans="1:109" ht="13.5">
      <c r="B49" s="389"/>
      <c r="AN49" s="388" t="s">
        <v>622</v>
      </c>
    </row>
    <row r="50" spans="1:109" ht="13.5">
      <c r="B50" s="389"/>
      <c r="G50" s="1318"/>
      <c r="H50" s="1318"/>
      <c r="I50" s="1318"/>
      <c r="J50" s="1318"/>
      <c r="K50" s="398"/>
      <c r="L50" s="398"/>
      <c r="M50" s="397"/>
      <c r="N50" s="397"/>
      <c r="AN50" s="1319"/>
      <c r="AO50" s="1320"/>
      <c r="AP50" s="1320"/>
      <c r="AQ50" s="1320"/>
      <c r="AR50" s="1320"/>
      <c r="AS50" s="1320"/>
      <c r="AT50" s="1320"/>
      <c r="AU50" s="1320"/>
      <c r="AV50" s="1320"/>
      <c r="AW50" s="1320"/>
      <c r="AX50" s="1320"/>
      <c r="AY50" s="1320"/>
      <c r="AZ50" s="1320"/>
      <c r="BA50" s="1320"/>
      <c r="BB50" s="1320"/>
      <c r="BC50" s="1320"/>
      <c r="BD50" s="1320"/>
      <c r="BE50" s="1320"/>
      <c r="BF50" s="1320"/>
      <c r="BG50" s="1320"/>
      <c r="BH50" s="1320"/>
      <c r="BI50" s="1320"/>
      <c r="BJ50" s="1320"/>
      <c r="BK50" s="1320"/>
      <c r="BL50" s="1320"/>
      <c r="BM50" s="1320"/>
      <c r="BN50" s="1320"/>
      <c r="BO50" s="1321"/>
      <c r="BP50" s="1306" t="s">
        <v>571</v>
      </c>
      <c r="BQ50" s="1306"/>
      <c r="BR50" s="1306"/>
      <c r="BS50" s="1306"/>
      <c r="BT50" s="1306"/>
      <c r="BU50" s="1306"/>
      <c r="BV50" s="1306"/>
      <c r="BW50" s="1306"/>
      <c r="BX50" s="1306" t="s">
        <v>572</v>
      </c>
      <c r="BY50" s="1306"/>
      <c r="BZ50" s="1306"/>
      <c r="CA50" s="1306"/>
      <c r="CB50" s="1306"/>
      <c r="CC50" s="1306"/>
      <c r="CD50" s="1306"/>
      <c r="CE50" s="1306"/>
      <c r="CF50" s="1306" t="s">
        <v>573</v>
      </c>
      <c r="CG50" s="1306"/>
      <c r="CH50" s="1306"/>
      <c r="CI50" s="1306"/>
      <c r="CJ50" s="1306"/>
      <c r="CK50" s="1306"/>
      <c r="CL50" s="1306"/>
      <c r="CM50" s="1306"/>
      <c r="CN50" s="1306" t="s">
        <v>574</v>
      </c>
      <c r="CO50" s="1306"/>
      <c r="CP50" s="1306"/>
      <c r="CQ50" s="1306"/>
      <c r="CR50" s="1306"/>
      <c r="CS50" s="1306"/>
      <c r="CT50" s="1306"/>
      <c r="CU50" s="1306"/>
      <c r="CV50" s="1306" t="s">
        <v>575</v>
      </c>
      <c r="CW50" s="1306"/>
      <c r="CX50" s="1306"/>
      <c r="CY50" s="1306"/>
      <c r="CZ50" s="1306"/>
      <c r="DA50" s="1306"/>
      <c r="DB50" s="1306"/>
      <c r="DC50" s="1306"/>
    </row>
    <row r="51" spans="1:109" ht="13.5" customHeight="1">
      <c r="B51" s="389"/>
      <c r="G51" s="1308"/>
      <c r="H51" s="1308"/>
      <c r="I51" s="1325"/>
      <c r="J51" s="1325"/>
      <c r="K51" s="1323"/>
      <c r="L51" s="1323"/>
      <c r="M51" s="1323"/>
      <c r="N51" s="1323"/>
      <c r="AM51" s="396"/>
      <c r="AN51" s="1322" t="s">
        <v>621</v>
      </c>
      <c r="AO51" s="1322"/>
      <c r="AP51" s="1322"/>
      <c r="AQ51" s="1322"/>
      <c r="AR51" s="1322"/>
      <c r="AS51" s="1322"/>
      <c r="AT51" s="1322"/>
      <c r="AU51" s="1322"/>
      <c r="AV51" s="1322"/>
      <c r="AW51" s="1322"/>
      <c r="AX51" s="1322"/>
      <c r="AY51" s="1322"/>
      <c r="AZ51" s="1322"/>
      <c r="BA51" s="1322"/>
      <c r="BB51" s="1322" t="s">
        <v>619</v>
      </c>
      <c r="BC51" s="1322"/>
      <c r="BD51" s="1322"/>
      <c r="BE51" s="1322"/>
      <c r="BF51" s="1322"/>
      <c r="BG51" s="1322"/>
      <c r="BH51" s="1322"/>
      <c r="BI51" s="1322"/>
      <c r="BJ51" s="1322"/>
      <c r="BK51" s="1322"/>
      <c r="BL51" s="1322"/>
      <c r="BM51" s="1322"/>
      <c r="BN51" s="1322"/>
      <c r="BO51" s="1322"/>
      <c r="BP51" s="1307"/>
      <c r="BQ51" s="1307"/>
      <c r="BR51" s="1307"/>
      <c r="BS51" s="1307"/>
      <c r="BT51" s="1307"/>
      <c r="BU51" s="1307"/>
      <c r="BV51" s="1307"/>
      <c r="BW51" s="1307"/>
      <c r="BX51" s="1307">
        <v>16.3</v>
      </c>
      <c r="BY51" s="1307"/>
      <c r="BZ51" s="1307"/>
      <c r="CA51" s="1307"/>
      <c r="CB51" s="1307"/>
      <c r="CC51" s="1307"/>
      <c r="CD51" s="1307"/>
      <c r="CE51" s="1307"/>
      <c r="CF51" s="1307">
        <v>20.399999999999999</v>
      </c>
      <c r="CG51" s="1307"/>
      <c r="CH51" s="1307"/>
      <c r="CI51" s="1307"/>
      <c r="CJ51" s="1307"/>
      <c r="CK51" s="1307"/>
      <c r="CL51" s="1307"/>
      <c r="CM51" s="1307"/>
      <c r="CN51" s="1307">
        <v>44.4</v>
      </c>
      <c r="CO51" s="1307"/>
      <c r="CP51" s="1307"/>
      <c r="CQ51" s="1307"/>
      <c r="CR51" s="1307"/>
      <c r="CS51" s="1307"/>
      <c r="CT51" s="1307"/>
      <c r="CU51" s="1307"/>
      <c r="CV51" s="1307">
        <v>48.6</v>
      </c>
      <c r="CW51" s="1307"/>
      <c r="CX51" s="1307"/>
      <c r="CY51" s="1307"/>
      <c r="CZ51" s="1307"/>
      <c r="DA51" s="1307"/>
      <c r="DB51" s="1307"/>
      <c r="DC51" s="1307"/>
    </row>
    <row r="52" spans="1:109" ht="13.5">
      <c r="B52" s="389"/>
      <c r="G52" s="1308"/>
      <c r="H52" s="1308"/>
      <c r="I52" s="1325"/>
      <c r="J52" s="1325"/>
      <c r="K52" s="1323"/>
      <c r="L52" s="1323"/>
      <c r="M52" s="1323"/>
      <c r="N52" s="1323"/>
      <c r="AM52" s="396"/>
      <c r="AN52" s="1322"/>
      <c r="AO52" s="1322"/>
      <c r="AP52" s="1322"/>
      <c r="AQ52" s="1322"/>
      <c r="AR52" s="1322"/>
      <c r="AS52" s="1322"/>
      <c r="AT52" s="1322"/>
      <c r="AU52" s="1322"/>
      <c r="AV52" s="1322"/>
      <c r="AW52" s="1322"/>
      <c r="AX52" s="1322"/>
      <c r="AY52" s="1322"/>
      <c r="AZ52" s="1322"/>
      <c r="BA52" s="1322"/>
      <c r="BB52" s="1322"/>
      <c r="BC52" s="1322"/>
      <c r="BD52" s="1322"/>
      <c r="BE52" s="1322"/>
      <c r="BF52" s="1322"/>
      <c r="BG52" s="1322"/>
      <c r="BH52" s="1322"/>
      <c r="BI52" s="1322"/>
      <c r="BJ52" s="1322"/>
      <c r="BK52" s="1322"/>
      <c r="BL52" s="1322"/>
      <c r="BM52" s="1322"/>
      <c r="BN52" s="1322"/>
      <c r="BO52" s="1322"/>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ht="13.5">
      <c r="A53" s="404"/>
      <c r="B53" s="389"/>
      <c r="G53" s="1308"/>
      <c r="H53" s="1308"/>
      <c r="I53" s="1318"/>
      <c r="J53" s="1318"/>
      <c r="K53" s="1323"/>
      <c r="L53" s="1323"/>
      <c r="M53" s="1323"/>
      <c r="N53" s="1323"/>
      <c r="AM53" s="396"/>
      <c r="AN53" s="1322"/>
      <c r="AO53" s="1322"/>
      <c r="AP53" s="1322"/>
      <c r="AQ53" s="1322"/>
      <c r="AR53" s="1322"/>
      <c r="AS53" s="1322"/>
      <c r="AT53" s="1322"/>
      <c r="AU53" s="1322"/>
      <c r="AV53" s="1322"/>
      <c r="AW53" s="1322"/>
      <c r="AX53" s="1322"/>
      <c r="AY53" s="1322"/>
      <c r="AZ53" s="1322"/>
      <c r="BA53" s="1322"/>
      <c r="BB53" s="1322" t="s">
        <v>626</v>
      </c>
      <c r="BC53" s="1322"/>
      <c r="BD53" s="1322"/>
      <c r="BE53" s="1322"/>
      <c r="BF53" s="1322"/>
      <c r="BG53" s="1322"/>
      <c r="BH53" s="1322"/>
      <c r="BI53" s="1322"/>
      <c r="BJ53" s="1322"/>
      <c r="BK53" s="1322"/>
      <c r="BL53" s="1322"/>
      <c r="BM53" s="1322"/>
      <c r="BN53" s="1322"/>
      <c r="BO53" s="1322"/>
      <c r="BP53" s="1307">
        <v>47.3</v>
      </c>
      <c r="BQ53" s="1307"/>
      <c r="BR53" s="1307"/>
      <c r="BS53" s="1307"/>
      <c r="BT53" s="1307"/>
      <c r="BU53" s="1307"/>
      <c r="BV53" s="1307"/>
      <c r="BW53" s="1307"/>
      <c r="BX53" s="1307">
        <v>47.6</v>
      </c>
      <c r="BY53" s="1307"/>
      <c r="BZ53" s="1307"/>
      <c r="CA53" s="1307"/>
      <c r="CB53" s="1307"/>
      <c r="CC53" s="1307"/>
      <c r="CD53" s="1307"/>
      <c r="CE53" s="1307"/>
      <c r="CF53" s="1307">
        <v>51.8</v>
      </c>
      <c r="CG53" s="1307"/>
      <c r="CH53" s="1307"/>
      <c r="CI53" s="1307"/>
      <c r="CJ53" s="1307"/>
      <c r="CK53" s="1307"/>
      <c r="CL53" s="1307"/>
      <c r="CM53" s="1307"/>
      <c r="CN53" s="1307">
        <v>53.1</v>
      </c>
      <c r="CO53" s="1307"/>
      <c r="CP53" s="1307"/>
      <c r="CQ53" s="1307"/>
      <c r="CR53" s="1307"/>
      <c r="CS53" s="1307"/>
      <c r="CT53" s="1307"/>
      <c r="CU53" s="1307"/>
      <c r="CV53" s="1307">
        <v>53.7</v>
      </c>
      <c r="CW53" s="1307"/>
      <c r="CX53" s="1307"/>
      <c r="CY53" s="1307"/>
      <c r="CZ53" s="1307"/>
      <c r="DA53" s="1307"/>
      <c r="DB53" s="1307"/>
      <c r="DC53" s="1307"/>
    </row>
    <row r="54" spans="1:109" ht="13.5">
      <c r="A54" s="404"/>
      <c r="B54" s="389"/>
      <c r="G54" s="1308"/>
      <c r="H54" s="1308"/>
      <c r="I54" s="1318"/>
      <c r="J54" s="1318"/>
      <c r="K54" s="1323"/>
      <c r="L54" s="1323"/>
      <c r="M54" s="1323"/>
      <c r="N54" s="1323"/>
      <c r="AM54" s="396"/>
      <c r="AN54" s="1322"/>
      <c r="AO54" s="1322"/>
      <c r="AP54" s="1322"/>
      <c r="AQ54" s="1322"/>
      <c r="AR54" s="1322"/>
      <c r="AS54" s="1322"/>
      <c r="AT54" s="1322"/>
      <c r="AU54" s="1322"/>
      <c r="AV54" s="1322"/>
      <c r="AW54" s="1322"/>
      <c r="AX54" s="1322"/>
      <c r="AY54" s="1322"/>
      <c r="AZ54" s="1322"/>
      <c r="BA54" s="1322"/>
      <c r="BB54" s="1322"/>
      <c r="BC54" s="1322"/>
      <c r="BD54" s="1322"/>
      <c r="BE54" s="1322"/>
      <c r="BF54" s="1322"/>
      <c r="BG54" s="1322"/>
      <c r="BH54" s="1322"/>
      <c r="BI54" s="1322"/>
      <c r="BJ54" s="1322"/>
      <c r="BK54" s="1322"/>
      <c r="BL54" s="1322"/>
      <c r="BM54" s="1322"/>
      <c r="BN54" s="1322"/>
      <c r="BO54" s="1322"/>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ht="13.5">
      <c r="A55" s="404"/>
      <c r="B55" s="389"/>
      <c r="G55" s="1318"/>
      <c r="H55" s="1318"/>
      <c r="I55" s="1318"/>
      <c r="J55" s="1318"/>
      <c r="K55" s="1323"/>
      <c r="L55" s="1323"/>
      <c r="M55" s="1323"/>
      <c r="N55" s="1323"/>
      <c r="AN55" s="1306" t="s">
        <v>620</v>
      </c>
      <c r="AO55" s="1306"/>
      <c r="AP55" s="1306"/>
      <c r="AQ55" s="1306"/>
      <c r="AR55" s="1306"/>
      <c r="AS55" s="1306"/>
      <c r="AT55" s="1306"/>
      <c r="AU55" s="1306"/>
      <c r="AV55" s="1306"/>
      <c r="AW55" s="1306"/>
      <c r="AX55" s="1306"/>
      <c r="AY55" s="1306"/>
      <c r="AZ55" s="1306"/>
      <c r="BA55" s="1306"/>
      <c r="BB55" s="1322" t="s">
        <v>619</v>
      </c>
      <c r="BC55" s="1322"/>
      <c r="BD55" s="1322"/>
      <c r="BE55" s="1322"/>
      <c r="BF55" s="1322"/>
      <c r="BG55" s="1322"/>
      <c r="BH55" s="1322"/>
      <c r="BI55" s="1322"/>
      <c r="BJ55" s="1322"/>
      <c r="BK55" s="1322"/>
      <c r="BL55" s="1322"/>
      <c r="BM55" s="1322"/>
      <c r="BN55" s="1322"/>
      <c r="BO55" s="1322"/>
      <c r="BP55" s="1307">
        <v>21</v>
      </c>
      <c r="BQ55" s="1307"/>
      <c r="BR55" s="1307"/>
      <c r="BS55" s="1307"/>
      <c r="BT55" s="1307"/>
      <c r="BU55" s="1307"/>
      <c r="BV55" s="1307"/>
      <c r="BW55" s="1307"/>
      <c r="BX55" s="1307">
        <v>20.2</v>
      </c>
      <c r="BY55" s="1307"/>
      <c r="BZ55" s="1307"/>
      <c r="CA55" s="1307"/>
      <c r="CB55" s="1307"/>
      <c r="CC55" s="1307"/>
      <c r="CD55" s="1307"/>
      <c r="CE55" s="1307"/>
      <c r="CF55" s="1307">
        <v>18.3</v>
      </c>
      <c r="CG55" s="1307"/>
      <c r="CH55" s="1307"/>
      <c r="CI55" s="1307"/>
      <c r="CJ55" s="1307"/>
      <c r="CK55" s="1307"/>
      <c r="CL55" s="1307"/>
      <c r="CM55" s="1307"/>
      <c r="CN55" s="1307">
        <v>20.3</v>
      </c>
      <c r="CO55" s="1307"/>
      <c r="CP55" s="1307"/>
      <c r="CQ55" s="1307"/>
      <c r="CR55" s="1307"/>
      <c r="CS55" s="1307"/>
      <c r="CT55" s="1307"/>
      <c r="CU55" s="1307"/>
      <c r="CV55" s="1307">
        <v>15.5</v>
      </c>
      <c r="CW55" s="1307"/>
      <c r="CX55" s="1307"/>
      <c r="CY55" s="1307"/>
      <c r="CZ55" s="1307"/>
      <c r="DA55" s="1307"/>
      <c r="DB55" s="1307"/>
      <c r="DC55" s="1307"/>
    </row>
    <row r="56" spans="1:109" ht="13.5">
      <c r="A56" s="404"/>
      <c r="B56" s="389"/>
      <c r="G56" s="1318"/>
      <c r="H56" s="1318"/>
      <c r="I56" s="1318"/>
      <c r="J56" s="1318"/>
      <c r="K56" s="1323"/>
      <c r="L56" s="1323"/>
      <c r="M56" s="1323"/>
      <c r="N56" s="1323"/>
      <c r="AN56" s="1306"/>
      <c r="AO56" s="1306"/>
      <c r="AP56" s="1306"/>
      <c r="AQ56" s="1306"/>
      <c r="AR56" s="1306"/>
      <c r="AS56" s="1306"/>
      <c r="AT56" s="1306"/>
      <c r="AU56" s="1306"/>
      <c r="AV56" s="1306"/>
      <c r="AW56" s="1306"/>
      <c r="AX56" s="1306"/>
      <c r="AY56" s="1306"/>
      <c r="AZ56" s="1306"/>
      <c r="BA56" s="1306"/>
      <c r="BB56" s="1322"/>
      <c r="BC56" s="1322"/>
      <c r="BD56" s="1322"/>
      <c r="BE56" s="1322"/>
      <c r="BF56" s="1322"/>
      <c r="BG56" s="1322"/>
      <c r="BH56" s="1322"/>
      <c r="BI56" s="1322"/>
      <c r="BJ56" s="1322"/>
      <c r="BK56" s="1322"/>
      <c r="BL56" s="1322"/>
      <c r="BM56" s="1322"/>
      <c r="BN56" s="1322"/>
      <c r="BO56" s="1322"/>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404" customFormat="1" ht="13.5">
      <c r="B57" s="410"/>
      <c r="G57" s="1318"/>
      <c r="H57" s="1318"/>
      <c r="I57" s="1324"/>
      <c r="J57" s="1324"/>
      <c r="K57" s="1323"/>
      <c r="L57" s="1323"/>
      <c r="M57" s="1323"/>
      <c r="N57" s="1323"/>
      <c r="AM57" s="388"/>
      <c r="AN57" s="1306"/>
      <c r="AO57" s="1306"/>
      <c r="AP57" s="1306"/>
      <c r="AQ57" s="1306"/>
      <c r="AR57" s="1306"/>
      <c r="AS57" s="1306"/>
      <c r="AT57" s="1306"/>
      <c r="AU57" s="1306"/>
      <c r="AV57" s="1306"/>
      <c r="AW57" s="1306"/>
      <c r="AX57" s="1306"/>
      <c r="AY57" s="1306"/>
      <c r="AZ57" s="1306"/>
      <c r="BA57" s="1306"/>
      <c r="BB57" s="1322" t="s">
        <v>626</v>
      </c>
      <c r="BC57" s="1322"/>
      <c r="BD57" s="1322"/>
      <c r="BE57" s="1322"/>
      <c r="BF57" s="1322"/>
      <c r="BG57" s="1322"/>
      <c r="BH57" s="1322"/>
      <c r="BI57" s="1322"/>
      <c r="BJ57" s="1322"/>
      <c r="BK57" s="1322"/>
      <c r="BL57" s="1322"/>
      <c r="BM57" s="1322"/>
      <c r="BN57" s="1322"/>
      <c r="BO57" s="1322"/>
      <c r="BP57" s="1307">
        <v>55.9</v>
      </c>
      <c r="BQ57" s="1307"/>
      <c r="BR57" s="1307"/>
      <c r="BS57" s="1307"/>
      <c r="BT57" s="1307"/>
      <c r="BU57" s="1307"/>
      <c r="BV57" s="1307"/>
      <c r="BW57" s="1307"/>
      <c r="BX57" s="1307">
        <v>57.5</v>
      </c>
      <c r="BY57" s="1307"/>
      <c r="BZ57" s="1307"/>
      <c r="CA57" s="1307"/>
      <c r="CB57" s="1307"/>
      <c r="CC57" s="1307"/>
      <c r="CD57" s="1307"/>
      <c r="CE57" s="1307"/>
      <c r="CF57" s="1307">
        <v>59.3</v>
      </c>
      <c r="CG57" s="1307"/>
      <c r="CH57" s="1307"/>
      <c r="CI57" s="1307"/>
      <c r="CJ57" s="1307"/>
      <c r="CK57" s="1307"/>
      <c r="CL57" s="1307"/>
      <c r="CM57" s="1307"/>
      <c r="CN57" s="1307">
        <v>60.3</v>
      </c>
      <c r="CO57" s="1307"/>
      <c r="CP57" s="1307"/>
      <c r="CQ57" s="1307"/>
      <c r="CR57" s="1307"/>
      <c r="CS57" s="1307"/>
      <c r="CT57" s="1307"/>
      <c r="CU57" s="1307"/>
      <c r="CV57" s="1307">
        <v>61.4</v>
      </c>
      <c r="CW57" s="1307"/>
      <c r="CX57" s="1307"/>
      <c r="CY57" s="1307"/>
      <c r="CZ57" s="1307"/>
      <c r="DA57" s="1307"/>
      <c r="DB57" s="1307"/>
      <c r="DC57" s="1307"/>
      <c r="DD57" s="415"/>
      <c r="DE57" s="410"/>
    </row>
    <row r="58" spans="1:109" s="404" customFormat="1" ht="13.5">
      <c r="A58" s="388"/>
      <c r="B58" s="410"/>
      <c r="G58" s="1318"/>
      <c r="H58" s="1318"/>
      <c r="I58" s="1324"/>
      <c r="J58" s="1324"/>
      <c r="K58" s="1323"/>
      <c r="L58" s="1323"/>
      <c r="M58" s="1323"/>
      <c r="N58" s="1323"/>
      <c r="AM58" s="388"/>
      <c r="AN58" s="1306"/>
      <c r="AO58" s="1306"/>
      <c r="AP58" s="1306"/>
      <c r="AQ58" s="1306"/>
      <c r="AR58" s="1306"/>
      <c r="AS58" s="1306"/>
      <c r="AT58" s="1306"/>
      <c r="AU58" s="1306"/>
      <c r="AV58" s="1306"/>
      <c r="AW58" s="1306"/>
      <c r="AX58" s="1306"/>
      <c r="AY58" s="1306"/>
      <c r="AZ58" s="1306"/>
      <c r="BA58" s="1306"/>
      <c r="BB58" s="1322"/>
      <c r="BC58" s="1322"/>
      <c r="BD58" s="1322"/>
      <c r="BE58" s="1322"/>
      <c r="BF58" s="1322"/>
      <c r="BG58" s="1322"/>
      <c r="BH58" s="1322"/>
      <c r="BI58" s="1322"/>
      <c r="BJ58" s="1322"/>
      <c r="BK58" s="1322"/>
      <c r="BL58" s="1322"/>
      <c r="BM58" s="1322"/>
      <c r="BN58" s="1322"/>
      <c r="BO58" s="1322"/>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415"/>
      <c r="DE58" s="410"/>
    </row>
    <row r="59" spans="1:109" s="404" customFormat="1" ht="13.5">
      <c r="A59" s="388"/>
      <c r="B59" s="410"/>
      <c r="K59" s="416"/>
      <c r="L59" s="416"/>
      <c r="M59" s="416"/>
      <c r="N59" s="416"/>
      <c r="AQ59" s="416"/>
      <c r="AR59" s="416"/>
      <c r="AS59" s="416"/>
      <c r="AT59" s="416"/>
      <c r="BC59" s="416"/>
      <c r="BD59" s="416"/>
      <c r="BE59" s="416"/>
      <c r="BF59" s="416"/>
      <c r="BO59" s="416"/>
      <c r="BP59" s="416"/>
      <c r="BQ59" s="416"/>
      <c r="BR59" s="416"/>
      <c r="CA59" s="416"/>
      <c r="CB59" s="416"/>
      <c r="CC59" s="416"/>
      <c r="CD59" s="416"/>
      <c r="CM59" s="416"/>
      <c r="CN59" s="416"/>
      <c r="CO59" s="416"/>
      <c r="CP59" s="416"/>
      <c r="CY59" s="416"/>
      <c r="CZ59" s="416"/>
      <c r="DA59" s="416"/>
      <c r="DB59" s="416"/>
      <c r="DC59" s="416"/>
      <c r="DD59" s="415"/>
      <c r="DE59" s="410"/>
    </row>
    <row r="60" spans="1:109" s="404" customFormat="1" ht="13.5">
      <c r="A60" s="388"/>
      <c r="B60" s="410"/>
      <c r="K60" s="416"/>
      <c r="L60" s="416"/>
      <c r="M60" s="416"/>
      <c r="N60" s="416"/>
      <c r="AQ60" s="416"/>
      <c r="AR60" s="416"/>
      <c r="AS60" s="416"/>
      <c r="AT60" s="416"/>
      <c r="BC60" s="416"/>
      <c r="BD60" s="416"/>
      <c r="BE60" s="416"/>
      <c r="BF60" s="416"/>
      <c r="BO60" s="416"/>
      <c r="BP60" s="416"/>
      <c r="BQ60" s="416"/>
      <c r="BR60" s="416"/>
      <c r="CA60" s="416"/>
      <c r="CB60" s="416"/>
      <c r="CC60" s="416"/>
      <c r="CD60" s="416"/>
      <c r="CM60" s="416"/>
      <c r="CN60" s="416"/>
      <c r="CO60" s="416"/>
      <c r="CP60" s="416"/>
      <c r="CY60" s="416"/>
      <c r="CZ60" s="416"/>
      <c r="DA60" s="416"/>
      <c r="DB60" s="416"/>
      <c r="DC60" s="416"/>
      <c r="DD60" s="415"/>
      <c r="DE60" s="410"/>
    </row>
    <row r="61" spans="1:109" s="404" customFormat="1" ht="13.5">
      <c r="A61" s="388"/>
      <c r="B61" s="414"/>
      <c r="C61" s="413"/>
      <c r="D61" s="413"/>
      <c r="E61" s="413"/>
      <c r="F61" s="413"/>
      <c r="G61" s="413"/>
      <c r="H61" s="413"/>
      <c r="I61" s="413"/>
      <c r="J61" s="413"/>
      <c r="K61" s="413"/>
      <c r="L61" s="413"/>
      <c r="M61" s="412"/>
      <c r="N61" s="412"/>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2"/>
      <c r="AT61" s="412"/>
      <c r="AU61" s="413"/>
      <c r="AV61" s="413"/>
      <c r="AW61" s="413"/>
      <c r="AX61" s="413"/>
      <c r="AY61" s="413"/>
      <c r="AZ61" s="413"/>
      <c r="BA61" s="413"/>
      <c r="BB61" s="413"/>
      <c r="BC61" s="413"/>
      <c r="BD61" s="413"/>
      <c r="BE61" s="412"/>
      <c r="BF61" s="412"/>
      <c r="BG61" s="413"/>
      <c r="BH61" s="413"/>
      <c r="BI61" s="413"/>
      <c r="BJ61" s="413"/>
      <c r="BK61" s="413"/>
      <c r="BL61" s="413"/>
      <c r="BM61" s="413"/>
      <c r="BN61" s="413"/>
      <c r="BO61" s="413"/>
      <c r="BP61" s="413"/>
      <c r="BQ61" s="412"/>
      <c r="BR61" s="412"/>
      <c r="BS61" s="413"/>
      <c r="BT61" s="413"/>
      <c r="BU61" s="413"/>
      <c r="BV61" s="413"/>
      <c r="BW61" s="413"/>
      <c r="BX61" s="413"/>
      <c r="BY61" s="413"/>
      <c r="BZ61" s="413"/>
      <c r="CA61" s="413"/>
      <c r="CB61" s="413"/>
      <c r="CC61" s="412"/>
      <c r="CD61" s="412"/>
      <c r="CE61" s="413"/>
      <c r="CF61" s="413"/>
      <c r="CG61" s="413"/>
      <c r="CH61" s="413"/>
      <c r="CI61" s="413"/>
      <c r="CJ61" s="413"/>
      <c r="CK61" s="413"/>
      <c r="CL61" s="413"/>
      <c r="CM61" s="413"/>
      <c r="CN61" s="413"/>
      <c r="CO61" s="412"/>
      <c r="CP61" s="412"/>
      <c r="CQ61" s="413"/>
      <c r="CR61" s="413"/>
      <c r="CS61" s="413"/>
      <c r="CT61" s="413"/>
      <c r="CU61" s="413"/>
      <c r="CV61" s="413"/>
      <c r="CW61" s="413"/>
      <c r="CX61" s="413"/>
      <c r="CY61" s="413"/>
      <c r="CZ61" s="413"/>
      <c r="DA61" s="412"/>
      <c r="DB61" s="412"/>
      <c r="DC61" s="412"/>
      <c r="DD61" s="411"/>
      <c r="DE61" s="410"/>
    </row>
    <row r="62" spans="1:109" ht="13.5">
      <c r="B62" s="409"/>
      <c r="C62" s="409"/>
      <c r="D62" s="409"/>
      <c r="E62" s="409"/>
      <c r="F62" s="409"/>
      <c r="G62" s="409"/>
      <c r="H62" s="409"/>
      <c r="I62" s="409"/>
      <c r="J62" s="409"/>
      <c r="K62" s="409"/>
      <c r="L62" s="409"/>
      <c r="M62" s="409"/>
      <c r="N62" s="409"/>
      <c r="O62" s="409"/>
      <c r="P62" s="409"/>
      <c r="Q62" s="409"/>
      <c r="R62" s="409"/>
      <c r="S62" s="409"/>
      <c r="T62" s="409"/>
      <c r="U62" s="409"/>
      <c r="V62" s="409"/>
      <c r="W62" s="409"/>
      <c r="X62" s="409"/>
      <c r="Y62" s="409"/>
      <c r="Z62" s="409"/>
      <c r="AA62" s="409"/>
      <c r="AB62" s="409"/>
      <c r="AC62" s="409"/>
      <c r="AD62" s="409"/>
      <c r="AE62" s="409"/>
      <c r="AF62" s="409"/>
      <c r="AG62" s="409"/>
      <c r="AH62" s="409"/>
      <c r="AI62" s="409"/>
      <c r="AJ62" s="409"/>
      <c r="AK62" s="409"/>
      <c r="AL62" s="409"/>
      <c r="AM62" s="409"/>
      <c r="AN62" s="409"/>
      <c r="AO62" s="409"/>
      <c r="AP62" s="409"/>
      <c r="AQ62" s="409"/>
      <c r="AR62" s="409"/>
      <c r="AS62" s="409"/>
      <c r="AT62" s="409"/>
      <c r="AU62" s="409"/>
      <c r="AV62" s="409"/>
      <c r="AW62" s="409"/>
      <c r="AX62" s="409"/>
      <c r="AY62" s="409"/>
      <c r="AZ62" s="409"/>
      <c r="BA62" s="409"/>
      <c r="BB62" s="409"/>
      <c r="BC62" s="409"/>
      <c r="BD62" s="409"/>
      <c r="BE62" s="409"/>
      <c r="BF62" s="409"/>
      <c r="BG62" s="409"/>
      <c r="BH62" s="409"/>
      <c r="BI62" s="409"/>
      <c r="BJ62" s="409"/>
      <c r="BK62" s="409"/>
      <c r="BL62" s="409"/>
      <c r="BM62" s="409"/>
      <c r="BN62" s="409"/>
      <c r="BO62" s="409"/>
      <c r="BP62" s="409"/>
      <c r="BQ62" s="409"/>
      <c r="BR62" s="409"/>
      <c r="BS62" s="409"/>
      <c r="BT62" s="409"/>
      <c r="BU62" s="409"/>
      <c r="BV62" s="409"/>
      <c r="BW62" s="409"/>
      <c r="BX62" s="409"/>
      <c r="BY62" s="409"/>
      <c r="BZ62" s="409"/>
      <c r="CA62" s="409"/>
      <c r="CB62" s="409"/>
      <c r="CC62" s="409"/>
      <c r="CD62" s="409"/>
      <c r="CE62" s="409"/>
      <c r="CF62" s="409"/>
      <c r="CG62" s="409"/>
      <c r="CH62" s="409"/>
      <c r="CI62" s="409"/>
      <c r="CJ62" s="409"/>
      <c r="CK62" s="409"/>
      <c r="CL62" s="409"/>
      <c r="CM62" s="409"/>
      <c r="CN62" s="409"/>
      <c r="CO62" s="409"/>
      <c r="CP62" s="409"/>
      <c r="CQ62" s="409"/>
      <c r="CR62" s="409"/>
      <c r="CS62" s="409"/>
      <c r="CT62" s="409"/>
      <c r="CU62" s="409"/>
      <c r="CV62" s="409"/>
      <c r="CW62" s="409"/>
      <c r="CX62" s="409"/>
      <c r="CY62" s="409"/>
      <c r="CZ62" s="409"/>
      <c r="DA62" s="409"/>
      <c r="DB62" s="409"/>
      <c r="DC62" s="409"/>
      <c r="DD62" s="409"/>
      <c r="DE62" s="388"/>
    </row>
    <row r="63" spans="1:109" ht="17.25">
      <c r="B63" s="408" t="s">
        <v>625</v>
      </c>
    </row>
    <row r="64" spans="1:109" ht="13.5">
      <c r="B64" s="389"/>
      <c r="G64" s="405"/>
      <c r="I64" s="407"/>
      <c r="J64" s="407"/>
      <c r="K64" s="407"/>
      <c r="L64" s="407"/>
      <c r="M64" s="407"/>
      <c r="N64" s="406"/>
      <c r="AM64" s="405"/>
      <c r="AN64" s="405" t="s">
        <v>624</v>
      </c>
      <c r="AP64" s="404"/>
      <c r="AQ64" s="404"/>
      <c r="AR64" s="404"/>
      <c r="AY64" s="405"/>
      <c r="BA64" s="404"/>
      <c r="BB64" s="404"/>
      <c r="BC64" s="404"/>
      <c r="BK64" s="405"/>
      <c r="BM64" s="404"/>
      <c r="BN64" s="404"/>
      <c r="BO64" s="404"/>
      <c r="BW64" s="405"/>
      <c r="BY64" s="404"/>
      <c r="BZ64" s="404"/>
      <c r="CA64" s="404"/>
      <c r="CI64" s="405"/>
      <c r="CK64" s="404"/>
      <c r="CL64" s="404"/>
      <c r="CM64" s="404"/>
      <c r="CU64" s="405"/>
      <c r="CW64" s="404"/>
      <c r="CX64" s="404"/>
      <c r="CY64" s="404"/>
    </row>
    <row r="65" spans="2:107" ht="13.5">
      <c r="B65" s="389"/>
      <c r="AN65" s="1309" t="s">
        <v>623</v>
      </c>
      <c r="AO65" s="1310"/>
      <c r="AP65" s="1310"/>
      <c r="AQ65" s="1310"/>
      <c r="AR65" s="1310"/>
      <c r="AS65" s="1310"/>
      <c r="AT65" s="1310"/>
      <c r="AU65" s="1310"/>
      <c r="AV65" s="1310"/>
      <c r="AW65" s="1310"/>
      <c r="AX65" s="1310"/>
      <c r="AY65" s="1310"/>
      <c r="AZ65" s="1310"/>
      <c r="BA65" s="1310"/>
      <c r="BB65" s="1310"/>
      <c r="BC65" s="1310"/>
      <c r="BD65" s="1310"/>
      <c r="BE65" s="1310"/>
      <c r="BF65" s="1310"/>
      <c r="BG65" s="1310"/>
      <c r="BH65" s="1310"/>
      <c r="BI65" s="1310"/>
      <c r="BJ65" s="1310"/>
      <c r="BK65" s="1310"/>
      <c r="BL65" s="1310"/>
      <c r="BM65" s="1310"/>
      <c r="BN65" s="1310"/>
      <c r="BO65" s="1310"/>
      <c r="BP65" s="1310"/>
      <c r="BQ65" s="1310"/>
      <c r="BR65" s="1310"/>
      <c r="BS65" s="1310"/>
      <c r="BT65" s="1310"/>
      <c r="BU65" s="1310"/>
      <c r="BV65" s="1310"/>
      <c r="BW65" s="1310"/>
      <c r="BX65" s="1310"/>
      <c r="BY65" s="1310"/>
      <c r="BZ65" s="1310"/>
      <c r="CA65" s="1310"/>
      <c r="CB65" s="1310"/>
      <c r="CC65" s="1310"/>
      <c r="CD65" s="1310"/>
      <c r="CE65" s="1310"/>
      <c r="CF65" s="1310"/>
      <c r="CG65" s="1310"/>
      <c r="CH65" s="1310"/>
      <c r="CI65" s="1310"/>
      <c r="CJ65" s="1310"/>
      <c r="CK65" s="1310"/>
      <c r="CL65" s="1310"/>
      <c r="CM65" s="1310"/>
      <c r="CN65" s="1310"/>
      <c r="CO65" s="1310"/>
      <c r="CP65" s="1310"/>
      <c r="CQ65" s="1310"/>
      <c r="CR65" s="1310"/>
      <c r="CS65" s="1310"/>
      <c r="CT65" s="1310"/>
      <c r="CU65" s="1310"/>
      <c r="CV65" s="1310"/>
      <c r="CW65" s="1310"/>
      <c r="CX65" s="1310"/>
      <c r="CY65" s="1310"/>
      <c r="CZ65" s="1310"/>
      <c r="DA65" s="1310"/>
      <c r="DB65" s="1310"/>
      <c r="DC65" s="1311"/>
    </row>
    <row r="66" spans="2:107" ht="13.5">
      <c r="B66" s="389"/>
      <c r="AN66" s="1312"/>
      <c r="AO66" s="1313"/>
      <c r="AP66" s="1313"/>
      <c r="AQ66" s="1313"/>
      <c r="AR66" s="1313"/>
      <c r="AS66" s="1313"/>
      <c r="AT66" s="1313"/>
      <c r="AU66" s="1313"/>
      <c r="AV66" s="1313"/>
      <c r="AW66" s="1313"/>
      <c r="AX66" s="1313"/>
      <c r="AY66" s="1313"/>
      <c r="AZ66" s="1313"/>
      <c r="BA66" s="1313"/>
      <c r="BB66" s="1313"/>
      <c r="BC66" s="1313"/>
      <c r="BD66" s="1313"/>
      <c r="BE66" s="1313"/>
      <c r="BF66" s="1313"/>
      <c r="BG66" s="1313"/>
      <c r="BH66" s="1313"/>
      <c r="BI66" s="1313"/>
      <c r="BJ66" s="1313"/>
      <c r="BK66" s="1313"/>
      <c r="BL66" s="1313"/>
      <c r="BM66" s="1313"/>
      <c r="BN66" s="1313"/>
      <c r="BO66" s="1313"/>
      <c r="BP66" s="1313"/>
      <c r="BQ66" s="1313"/>
      <c r="BR66" s="1313"/>
      <c r="BS66" s="1313"/>
      <c r="BT66" s="1313"/>
      <c r="BU66" s="1313"/>
      <c r="BV66" s="1313"/>
      <c r="BW66" s="1313"/>
      <c r="BX66" s="1313"/>
      <c r="BY66" s="1313"/>
      <c r="BZ66" s="1313"/>
      <c r="CA66" s="1313"/>
      <c r="CB66" s="1313"/>
      <c r="CC66" s="1313"/>
      <c r="CD66" s="1313"/>
      <c r="CE66" s="1313"/>
      <c r="CF66" s="1313"/>
      <c r="CG66" s="1313"/>
      <c r="CH66" s="1313"/>
      <c r="CI66" s="1313"/>
      <c r="CJ66" s="1313"/>
      <c r="CK66" s="1313"/>
      <c r="CL66" s="1313"/>
      <c r="CM66" s="1313"/>
      <c r="CN66" s="1313"/>
      <c r="CO66" s="1313"/>
      <c r="CP66" s="1313"/>
      <c r="CQ66" s="1313"/>
      <c r="CR66" s="1313"/>
      <c r="CS66" s="1313"/>
      <c r="CT66" s="1313"/>
      <c r="CU66" s="1313"/>
      <c r="CV66" s="1313"/>
      <c r="CW66" s="1313"/>
      <c r="CX66" s="1313"/>
      <c r="CY66" s="1313"/>
      <c r="CZ66" s="1313"/>
      <c r="DA66" s="1313"/>
      <c r="DB66" s="1313"/>
      <c r="DC66" s="1314"/>
    </row>
    <row r="67" spans="2:107" ht="13.5">
      <c r="B67" s="389"/>
      <c r="AN67" s="1312"/>
      <c r="AO67" s="1313"/>
      <c r="AP67" s="1313"/>
      <c r="AQ67" s="1313"/>
      <c r="AR67" s="1313"/>
      <c r="AS67" s="1313"/>
      <c r="AT67" s="1313"/>
      <c r="AU67" s="1313"/>
      <c r="AV67" s="1313"/>
      <c r="AW67" s="1313"/>
      <c r="AX67" s="1313"/>
      <c r="AY67" s="1313"/>
      <c r="AZ67" s="1313"/>
      <c r="BA67" s="1313"/>
      <c r="BB67" s="1313"/>
      <c r="BC67" s="1313"/>
      <c r="BD67" s="1313"/>
      <c r="BE67" s="1313"/>
      <c r="BF67" s="1313"/>
      <c r="BG67" s="1313"/>
      <c r="BH67" s="1313"/>
      <c r="BI67" s="1313"/>
      <c r="BJ67" s="1313"/>
      <c r="BK67" s="1313"/>
      <c r="BL67" s="1313"/>
      <c r="BM67" s="1313"/>
      <c r="BN67" s="1313"/>
      <c r="BO67" s="1313"/>
      <c r="BP67" s="1313"/>
      <c r="BQ67" s="1313"/>
      <c r="BR67" s="1313"/>
      <c r="BS67" s="1313"/>
      <c r="BT67" s="1313"/>
      <c r="BU67" s="1313"/>
      <c r="BV67" s="1313"/>
      <c r="BW67" s="1313"/>
      <c r="BX67" s="1313"/>
      <c r="BY67" s="1313"/>
      <c r="BZ67" s="1313"/>
      <c r="CA67" s="1313"/>
      <c r="CB67" s="1313"/>
      <c r="CC67" s="1313"/>
      <c r="CD67" s="1313"/>
      <c r="CE67" s="1313"/>
      <c r="CF67" s="1313"/>
      <c r="CG67" s="1313"/>
      <c r="CH67" s="1313"/>
      <c r="CI67" s="1313"/>
      <c r="CJ67" s="1313"/>
      <c r="CK67" s="1313"/>
      <c r="CL67" s="1313"/>
      <c r="CM67" s="1313"/>
      <c r="CN67" s="1313"/>
      <c r="CO67" s="1313"/>
      <c r="CP67" s="1313"/>
      <c r="CQ67" s="1313"/>
      <c r="CR67" s="1313"/>
      <c r="CS67" s="1313"/>
      <c r="CT67" s="1313"/>
      <c r="CU67" s="1313"/>
      <c r="CV67" s="1313"/>
      <c r="CW67" s="1313"/>
      <c r="CX67" s="1313"/>
      <c r="CY67" s="1313"/>
      <c r="CZ67" s="1313"/>
      <c r="DA67" s="1313"/>
      <c r="DB67" s="1313"/>
      <c r="DC67" s="1314"/>
    </row>
    <row r="68" spans="2:107" ht="13.5">
      <c r="B68" s="389"/>
      <c r="AN68" s="1312"/>
      <c r="AO68" s="1313"/>
      <c r="AP68" s="1313"/>
      <c r="AQ68" s="1313"/>
      <c r="AR68" s="1313"/>
      <c r="AS68" s="1313"/>
      <c r="AT68" s="1313"/>
      <c r="AU68" s="1313"/>
      <c r="AV68" s="1313"/>
      <c r="AW68" s="1313"/>
      <c r="AX68" s="1313"/>
      <c r="AY68" s="1313"/>
      <c r="AZ68" s="1313"/>
      <c r="BA68" s="1313"/>
      <c r="BB68" s="1313"/>
      <c r="BC68" s="1313"/>
      <c r="BD68" s="1313"/>
      <c r="BE68" s="1313"/>
      <c r="BF68" s="1313"/>
      <c r="BG68" s="1313"/>
      <c r="BH68" s="1313"/>
      <c r="BI68" s="1313"/>
      <c r="BJ68" s="1313"/>
      <c r="BK68" s="1313"/>
      <c r="BL68" s="1313"/>
      <c r="BM68" s="1313"/>
      <c r="BN68" s="1313"/>
      <c r="BO68" s="1313"/>
      <c r="BP68" s="1313"/>
      <c r="BQ68" s="1313"/>
      <c r="BR68" s="1313"/>
      <c r="BS68" s="1313"/>
      <c r="BT68" s="1313"/>
      <c r="BU68" s="1313"/>
      <c r="BV68" s="1313"/>
      <c r="BW68" s="1313"/>
      <c r="BX68" s="1313"/>
      <c r="BY68" s="1313"/>
      <c r="BZ68" s="1313"/>
      <c r="CA68" s="1313"/>
      <c r="CB68" s="1313"/>
      <c r="CC68" s="1313"/>
      <c r="CD68" s="1313"/>
      <c r="CE68" s="1313"/>
      <c r="CF68" s="1313"/>
      <c r="CG68" s="1313"/>
      <c r="CH68" s="1313"/>
      <c r="CI68" s="1313"/>
      <c r="CJ68" s="1313"/>
      <c r="CK68" s="1313"/>
      <c r="CL68" s="1313"/>
      <c r="CM68" s="1313"/>
      <c r="CN68" s="1313"/>
      <c r="CO68" s="1313"/>
      <c r="CP68" s="1313"/>
      <c r="CQ68" s="1313"/>
      <c r="CR68" s="1313"/>
      <c r="CS68" s="1313"/>
      <c r="CT68" s="1313"/>
      <c r="CU68" s="1313"/>
      <c r="CV68" s="1313"/>
      <c r="CW68" s="1313"/>
      <c r="CX68" s="1313"/>
      <c r="CY68" s="1313"/>
      <c r="CZ68" s="1313"/>
      <c r="DA68" s="1313"/>
      <c r="DB68" s="1313"/>
      <c r="DC68" s="1314"/>
    </row>
    <row r="69" spans="2:107" ht="13.5">
      <c r="B69" s="389"/>
      <c r="AN69" s="1315"/>
      <c r="AO69" s="1316"/>
      <c r="AP69" s="1316"/>
      <c r="AQ69" s="1316"/>
      <c r="AR69" s="1316"/>
      <c r="AS69" s="1316"/>
      <c r="AT69" s="1316"/>
      <c r="AU69" s="1316"/>
      <c r="AV69" s="1316"/>
      <c r="AW69" s="1316"/>
      <c r="AX69" s="1316"/>
      <c r="AY69" s="1316"/>
      <c r="AZ69" s="1316"/>
      <c r="BA69" s="1316"/>
      <c r="BB69" s="1316"/>
      <c r="BC69" s="1316"/>
      <c r="BD69" s="1316"/>
      <c r="BE69" s="1316"/>
      <c r="BF69" s="1316"/>
      <c r="BG69" s="1316"/>
      <c r="BH69" s="1316"/>
      <c r="BI69" s="1316"/>
      <c r="BJ69" s="1316"/>
      <c r="BK69" s="1316"/>
      <c r="BL69" s="1316"/>
      <c r="BM69" s="1316"/>
      <c r="BN69" s="1316"/>
      <c r="BO69" s="1316"/>
      <c r="BP69" s="1316"/>
      <c r="BQ69" s="1316"/>
      <c r="BR69" s="1316"/>
      <c r="BS69" s="1316"/>
      <c r="BT69" s="1316"/>
      <c r="BU69" s="1316"/>
      <c r="BV69" s="1316"/>
      <c r="BW69" s="1316"/>
      <c r="BX69" s="1316"/>
      <c r="BY69" s="1316"/>
      <c r="BZ69" s="1316"/>
      <c r="CA69" s="1316"/>
      <c r="CB69" s="1316"/>
      <c r="CC69" s="1316"/>
      <c r="CD69" s="1316"/>
      <c r="CE69" s="1316"/>
      <c r="CF69" s="1316"/>
      <c r="CG69" s="1316"/>
      <c r="CH69" s="1316"/>
      <c r="CI69" s="1316"/>
      <c r="CJ69" s="1316"/>
      <c r="CK69" s="1316"/>
      <c r="CL69" s="1316"/>
      <c r="CM69" s="1316"/>
      <c r="CN69" s="1316"/>
      <c r="CO69" s="1316"/>
      <c r="CP69" s="1316"/>
      <c r="CQ69" s="1316"/>
      <c r="CR69" s="1316"/>
      <c r="CS69" s="1316"/>
      <c r="CT69" s="1316"/>
      <c r="CU69" s="1316"/>
      <c r="CV69" s="1316"/>
      <c r="CW69" s="1316"/>
      <c r="CX69" s="1316"/>
      <c r="CY69" s="1316"/>
      <c r="CZ69" s="1316"/>
      <c r="DA69" s="1316"/>
      <c r="DB69" s="1316"/>
      <c r="DC69" s="1317"/>
    </row>
    <row r="70" spans="2:107" ht="13.5">
      <c r="B70" s="389"/>
      <c r="H70" s="403"/>
      <c r="I70" s="403"/>
      <c r="J70" s="401"/>
      <c r="K70" s="401"/>
      <c r="L70" s="400"/>
      <c r="M70" s="401"/>
      <c r="N70" s="400"/>
      <c r="AN70" s="396"/>
      <c r="AO70" s="396"/>
      <c r="AP70" s="396"/>
      <c r="AZ70" s="396"/>
      <c r="BA70" s="396"/>
      <c r="BB70" s="396"/>
      <c r="BL70" s="396"/>
      <c r="BM70" s="396"/>
      <c r="BN70" s="396"/>
      <c r="BX70" s="396"/>
      <c r="BY70" s="396"/>
      <c r="BZ70" s="396"/>
      <c r="CJ70" s="396"/>
      <c r="CK70" s="396"/>
      <c r="CL70" s="396"/>
      <c r="CV70" s="396"/>
      <c r="CW70" s="396"/>
      <c r="CX70" s="396"/>
    </row>
    <row r="71" spans="2:107" ht="13.5">
      <c r="B71" s="389"/>
      <c r="G71" s="399"/>
      <c r="I71" s="402"/>
      <c r="J71" s="401"/>
      <c r="K71" s="401"/>
      <c r="L71" s="400"/>
      <c r="M71" s="401"/>
      <c r="N71" s="400"/>
      <c r="AM71" s="399"/>
      <c r="AN71" s="388" t="s">
        <v>622</v>
      </c>
    </row>
    <row r="72" spans="2:107" ht="13.5">
      <c r="B72" s="389"/>
      <c r="G72" s="1318"/>
      <c r="H72" s="1318"/>
      <c r="I72" s="1318"/>
      <c r="J72" s="1318"/>
      <c r="K72" s="398"/>
      <c r="L72" s="398"/>
      <c r="M72" s="397"/>
      <c r="N72" s="397"/>
      <c r="AN72" s="1319"/>
      <c r="AO72" s="1320"/>
      <c r="AP72" s="1320"/>
      <c r="AQ72" s="1320"/>
      <c r="AR72" s="1320"/>
      <c r="AS72" s="1320"/>
      <c r="AT72" s="1320"/>
      <c r="AU72" s="1320"/>
      <c r="AV72" s="1320"/>
      <c r="AW72" s="1320"/>
      <c r="AX72" s="1320"/>
      <c r="AY72" s="1320"/>
      <c r="AZ72" s="1320"/>
      <c r="BA72" s="1320"/>
      <c r="BB72" s="1320"/>
      <c r="BC72" s="1320"/>
      <c r="BD72" s="1320"/>
      <c r="BE72" s="1320"/>
      <c r="BF72" s="1320"/>
      <c r="BG72" s="1320"/>
      <c r="BH72" s="1320"/>
      <c r="BI72" s="1320"/>
      <c r="BJ72" s="1320"/>
      <c r="BK72" s="1320"/>
      <c r="BL72" s="1320"/>
      <c r="BM72" s="1320"/>
      <c r="BN72" s="1320"/>
      <c r="BO72" s="1321"/>
      <c r="BP72" s="1306" t="s">
        <v>571</v>
      </c>
      <c r="BQ72" s="1306"/>
      <c r="BR72" s="1306"/>
      <c r="BS72" s="1306"/>
      <c r="BT72" s="1306"/>
      <c r="BU72" s="1306"/>
      <c r="BV72" s="1306"/>
      <c r="BW72" s="1306"/>
      <c r="BX72" s="1306" t="s">
        <v>572</v>
      </c>
      <c r="BY72" s="1306"/>
      <c r="BZ72" s="1306"/>
      <c r="CA72" s="1306"/>
      <c r="CB72" s="1306"/>
      <c r="CC72" s="1306"/>
      <c r="CD72" s="1306"/>
      <c r="CE72" s="1306"/>
      <c r="CF72" s="1306" t="s">
        <v>573</v>
      </c>
      <c r="CG72" s="1306"/>
      <c r="CH72" s="1306"/>
      <c r="CI72" s="1306"/>
      <c r="CJ72" s="1306"/>
      <c r="CK72" s="1306"/>
      <c r="CL72" s="1306"/>
      <c r="CM72" s="1306"/>
      <c r="CN72" s="1306" t="s">
        <v>574</v>
      </c>
      <c r="CO72" s="1306"/>
      <c r="CP72" s="1306"/>
      <c r="CQ72" s="1306"/>
      <c r="CR72" s="1306"/>
      <c r="CS72" s="1306"/>
      <c r="CT72" s="1306"/>
      <c r="CU72" s="1306"/>
      <c r="CV72" s="1306" t="s">
        <v>575</v>
      </c>
      <c r="CW72" s="1306"/>
      <c r="CX72" s="1306"/>
      <c r="CY72" s="1306"/>
      <c r="CZ72" s="1306"/>
      <c r="DA72" s="1306"/>
      <c r="DB72" s="1306"/>
      <c r="DC72" s="1306"/>
    </row>
    <row r="73" spans="2:107" ht="13.5">
      <c r="B73" s="389"/>
      <c r="G73" s="1308"/>
      <c r="H73" s="1308"/>
      <c r="I73" s="1308"/>
      <c r="J73" s="1308"/>
      <c r="K73" s="1326"/>
      <c r="L73" s="1326"/>
      <c r="M73" s="1326"/>
      <c r="N73" s="1326"/>
      <c r="AM73" s="396"/>
      <c r="AN73" s="1322" t="s">
        <v>621</v>
      </c>
      <c r="AO73" s="1322"/>
      <c r="AP73" s="1322"/>
      <c r="AQ73" s="1322"/>
      <c r="AR73" s="1322"/>
      <c r="AS73" s="1322"/>
      <c r="AT73" s="1322"/>
      <c r="AU73" s="1322"/>
      <c r="AV73" s="1322"/>
      <c r="AW73" s="1322"/>
      <c r="AX73" s="1322"/>
      <c r="AY73" s="1322"/>
      <c r="AZ73" s="1322"/>
      <c r="BA73" s="1322"/>
      <c r="BB73" s="1322" t="s">
        <v>619</v>
      </c>
      <c r="BC73" s="1322"/>
      <c r="BD73" s="1322"/>
      <c r="BE73" s="1322"/>
      <c r="BF73" s="1322"/>
      <c r="BG73" s="1322"/>
      <c r="BH73" s="1322"/>
      <c r="BI73" s="1322"/>
      <c r="BJ73" s="1322"/>
      <c r="BK73" s="1322"/>
      <c r="BL73" s="1322"/>
      <c r="BM73" s="1322"/>
      <c r="BN73" s="1322"/>
      <c r="BO73" s="1322"/>
      <c r="BP73" s="1307"/>
      <c r="BQ73" s="1307"/>
      <c r="BR73" s="1307"/>
      <c r="BS73" s="1307"/>
      <c r="BT73" s="1307"/>
      <c r="BU73" s="1307"/>
      <c r="BV73" s="1307"/>
      <c r="BW73" s="1307"/>
      <c r="BX73" s="1307">
        <v>16.3</v>
      </c>
      <c r="BY73" s="1307"/>
      <c r="BZ73" s="1307"/>
      <c r="CA73" s="1307"/>
      <c r="CB73" s="1307"/>
      <c r="CC73" s="1307"/>
      <c r="CD73" s="1307"/>
      <c r="CE73" s="1307"/>
      <c r="CF73" s="1307">
        <v>20.399999999999999</v>
      </c>
      <c r="CG73" s="1307"/>
      <c r="CH73" s="1307"/>
      <c r="CI73" s="1307"/>
      <c r="CJ73" s="1307"/>
      <c r="CK73" s="1307"/>
      <c r="CL73" s="1307"/>
      <c r="CM73" s="1307"/>
      <c r="CN73" s="1307">
        <v>44.4</v>
      </c>
      <c r="CO73" s="1307"/>
      <c r="CP73" s="1307"/>
      <c r="CQ73" s="1307"/>
      <c r="CR73" s="1307"/>
      <c r="CS73" s="1307"/>
      <c r="CT73" s="1307"/>
      <c r="CU73" s="1307"/>
      <c r="CV73" s="1307">
        <v>48.6</v>
      </c>
      <c r="CW73" s="1307"/>
      <c r="CX73" s="1307"/>
      <c r="CY73" s="1307"/>
      <c r="CZ73" s="1307"/>
      <c r="DA73" s="1307"/>
      <c r="DB73" s="1307"/>
      <c r="DC73" s="1307"/>
    </row>
    <row r="74" spans="2:107" ht="13.5">
      <c r="B74" s="389"/>
      <c r="G74" s="1308"/>
      <c r="H74" s="1308"/>
      <c r="I74" s="1308"/>
      <c r="J74" s="1308"/>
      <c r="K74" s="1326"/>
      <c r="L74" s="1326"/>
      <c r="M74" s="1326"/>
      <c r="N74" s="1326"/>
      <c r="AM74" s="396"/>
      <c r="AN74" s="1322"/>
      <c r="AO74" s="1322"/>
      <c r="AP74" s="1322"/>
      <c r="AQ74" s="1322"/>
      <c r="AR74" s="1322"/>
      <c r="AS74" s="1322"/>
      <c r="AT74" s="1322"/>
      <c r="AU74" s="1322"/>
      <c r="AV74" s="1322"/>
      <c r="AW74" s="1322"/>
      <c r="AX74" s="1322"/>
      <c r="AY74" s="1322"/>
      <c r="AZ74" s="1322"/>
      <c r="BA74" s="1322"/>
      <c r="BB74" s="1322"/>
      <c r="BC74" s="1322"/>
      <c r="BD74" s="1322"/>
      <c r="BE74" s="1322"/>
      <c r="BF74" s="1322"/>
      <c r="BG74" s="1322"/>
      <c r="BH74" s="1322"/>
      <c r="BI74" s="1322"/>
      <c r="BJ74" s="1322"/>
      <c r="BK74" s="1322"/>
      <c r="BL74" s="1322"/>
      <c r="BM74" s="1322"/>
      <c r="BN74" s="1322"/>
      <c r="BO74" s="1322"/>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ht="13.5">
      <c r="B75" s="389"/>
      <c r="G75" s="1308"/>
      <c r="H75" s="1308"/>
      <c r="I75" s="1318"/>
      <c r="J75" s="1318"/>
      <c r="K75" s="1323"/>
      <c r="L75" s="1323"/>
      <c r="M75" s="1323"/>
      <c r="N75" s="1323"/>
      <c r="AM75" s="396"/>
      <c r="AN75" s="1322"/>
      <c r="AO75" s="1322"/>
      <c r="AP75" s="1322"/>
      <c r="AQ75" s="1322"/>
      <c r="AR75" s="1322"/>
      <c r="AS75" s="1322"/>
      <c r="AT75" s="1322"/>
      <c r="AU75" s="1322"/>
      <c r="AV75" s="1322"/>
      <c r="AW75" s="1322"/>
      <c r="AX75" s="1322"/>
      <c r="AY75" s="1322"/>
      <c r="AZ75" s="1322"/>
      <c r="BA75" s="1322"/>
      <c r="BB75" s="1322" t="s">
        <v>618</v>
      </c>
      <c r="BC75" s="1322"/>
      <c r="BD75" s="1322"/>
      <c r="BE75" s="1322"/>
      <c r="BF75" s="1322"/>
      <c r="BG75" s="1322"/>
      <c r="BH75" s="1322"/>
      <c r="BI75" s="1322"/>
      <c r="BJ75" s="1322"/>
      <c r="BK75" s="1322"/>
      <c r="BL75" s="1322"/>
      <c r="BM75" s="1322"/>
      <c r="BN75" s="1322"/>
      <c r="BO75" s="1322"/>
      <c r="BP75" s="1307">
        <v>1.4</v>
      </c>
      <c r="BQ75" s="1307"/>
      <c r="BR75" s="1307"/>
      <c r="BS75" s="1307"/>
      <c r="BT75" s="1307"/>
      <c r="BU75" s="1307"/>
      <c r="BV75" s="1307"/>
      <c r="BW75" s="1307"/>
      <c r="BX75" s="1307">
        <v>1.5</v>
      </c>
      <c r="BY75" s="1307"/>
      <c r="BZ75" s="1307"/>
      <c r="CA75" s="1307"/>
      <c r="CB75" s="1307"/>
      <c r="CC75" s="1307"/>
      <c r="CD75" s="1307"/>
      <c r="CE75" s="1307"/>
      <c r="CF75" s="1307">
        <v>1.7</v>
      </c>
      <c r="CG75" s="1307"/>
      <c r="CH75" s="1307"/>
      <c r="CI75" s="1307"/>
      <c r="CJ75" s="1307"/>
      <c r="CK75" s="1307"/>
      <c r="CL75" s="1307"/>
      <c r="CM75" s="1307"/>
      <c r="CN75" s="1307">
        <v>2</v>
      </c>
      <c r="CO75" s="1307"/>
      <c r="CP75" s="1307"/>
      <c r="CQ75" s="1307"/>
      <c r="CR75" s="1307"/>
      <c r="CS75" s="1307"/>
      <c r="CT75" s="1307"/>
      <c r="CU75" s="1307"/>
      <c r="CV75" s="1307">
        <v>2</v>
      </c>
      <c r="CW75" s="1307"/>
      <c r="CX75" s="1307"/>
      <c r="CY75" s="1307"/>
      <c r="CZ75" s="1307"/>
      <c r="DA75" s="1307"/>
      <c r="DB75" s="1307"/>
      <c r="DC75" s="1307"/>
    </row>
    <row r="76" spans="2:107" ht="13.5">
      <c r="B76" s="389"/>
      <c r="G76" s="1308"/>
      <c r="H76" s="1308"/>
      <c r="I76" s="1318"/>
      <c r="J76" s="1318"/>
      <c r="K76" s="1323"/>
      <c r="L76" s="1323"/>
      <c r="M76" s="1323"/>
      <c r="N76" s="1323"/>
      <c r="AM76" s="396"/>
      <c r="AN76" s="1322"/>
      <c r="AO76" s="1322"/>
      <c r="AP76" s="1322"/>
      <c r="AQ76" s="1322"/>
      <c r="AR76" s="1322"/>
      <c r="AS76" s="1322"/>
      <c r="AT76" s="1322"/>
      <c r="AU76" s="1322"/>
      <c r="AV76" s="1322"/>
      <c r="AW76" s="1322"/>
      <c r="AX76" s="1322"/>
      <c r="AY76" s="1322"/>
      <c r="AZ76" s="1322"/>
      <c r="BA76" s="1322"/>
      <c r="BB76" s="1322"/>
      <c r="BC76" s="1322"/>
      <c r="BD76" s="1322"/>
      <c r="BE76" s="1322"/>
      <c r="BF76" s="1322"/>
      <c r="BG76" s="1322"/>
      <c r="BH76" s="1322"/>
      <c r="BI76" s="1322"/>
      <c r="BJ76" s="1322"/>
      <c r="BK76" s="1322"/>
      <c r="BL76" s="1322"/>
      <c r="BM76" s="1322"/>
      <c r="BN76" s="1322"/>
      <c r="BO76" s="1322"/>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ht="13.5">
      <c r="B77" s="389"/>
      <c r="G77" s="1318"/>
      <c r="H77" s="1318"/>
      <c r="I77" s="1318"/>
      <c r="J77" s="1318"/>
      <c r="K77" s="1326"/>
      <c r="L77" s="1326"/>
      <c r="M77" s="1326"/>
      <c r="N77" s="1326"/>
      <c r="AN77" s="1306" t="s">
        <v>620</v>
      </c>
      <c r="AO77" s="1306"/>
      <c r="AP77" s="1306"/>
      <c r="AQ77" s="1306"/>
      <c r="AR77" s="1306"/>
      <c r="AS77" s="1306"/>
      <c r="AT77" s="1306"/>
      <c r="AU77" s="1306"/>
      <c r="AV77" s="1306"/>
      <c r="AW77" s="1306"/>
      <c r="AX77" s="1306"/>
      <c r="AY77" s="1306"/>
      <c r="AZ77" s="1306"/>
      <c r="BA77" s="1306"/>
      <c r="BB77" s="1322" t="s">
        <v>619</v>
      </c>
      <c r="BC77" s="1322"/>
      <c r="BD77" s="1322"/>
      <c r="BE77" s="1322"/>
      <c r="BF77" s="1322"/>
      <c r="BG77" s="1322"/>
      <c r="BH77" s="1322"/>
      <c r="BI77" s="1322"/>
      <c r="BJ77" s="1322"/>
      <c r="BK77" s="1322"/>
      <c r="BL77" s="1322"/>
      <c r="BM77" s="1322"/>
      <c r="BN77" s="1322"/>
      <c r="BO77" s="1322"/>
      <c r="BP77" s="1307">
        <v>21</v>
      </c>
      <c r="BQ77" s="1307"/>
      <c r="BR77" s="1307"/>
      <c r="BS77" s="1307"/>
      <c r="BT77" s="1307"/>
      <c r="BU77" s="1307"/>
      <c r="BV77" s="1307"/>
      <c r="BW77" s="1307"/>
      <c r="BX77" s="1307">
        <v>20.2</v>
      </c>
      <c r="BY77" s="1307"/>
      <c r="BZ77" s="1307"/>
      <c r="CA77" s="1307"/>
      <c r="CB77" s="1307"/>
      <c r="CC77" s="1307"/>
      <c r="CD77" s="1307"/>
      <c r="CE77" s="1307"/>
      <c r="CF77" s="1307">
        <v>18.3</v>
      </c>
      <c r="CG77" s="1307"/>
      <c r="CH77" s="1307"/>
      <c r="CI77" s="1307"/>
      <c r="CJ77" s="1307"/>
      <c r="CK77" s="1307"/>
      <c r="CL77" s="1307"/>
      <c r="CM77" s="1307"/>
      <c r="CN77" s="1307">
        <v>20.3</v>
      </c>
      <c r="CO77" s="1307"/>
      <c r="CP77" s="1307"/>
      <c r="CQ77" s="1307"/>
      <c r="CR77" s="1307"/>
      <c r="CS77" s="1307"/>
      <c r="CT77" s="1307"/>
      <c r="CU77" s="1307"/>
      <c r="CV77" s="1307">
        <v>15.5</v>
      </c>
      <c r="CW77" s="1307"/>
      <c r="CX77" s="1307"/>
      <c r="CY77" s="1307"/>
      <c r="CZ77" s="1307"/>
      <c r="DA77" s="1307"/>
      <c r="DB77" s="1307"/>
      <c r="DC77" s="1307"/>
    </row>
    <row r="78" spans="2:107" ht="13.5">
      <c r="B78" s="389"/>
      <c r="G78" s="1318"/>
      <c r="H78" s="1318"/>
      <c r="I78" s="1318"/>
      <c r="J78" s="1318"/>
      <c r="K78" s="1326"/>
      <c r="L78" s="1326"/>
      <c r="M78" s="1326"/>
      <c r="N78" s="1326"/>
      <c r="AN78" s="1306"/>
      <c r="AO78" s="1306"/>
      <c r="AP78" s="1306"/>
      <c r="AQ78" s="1306"/>
      <c r="AR78" s="1306"/>
      <c r="AS78" s="1306"/>
      <c r="AT78" s="1306"/>
      <c r="AU78" s="1306"/>
      <c r="AV78" s="1306"/>
      <c r="AW78" s="1306"/>
      <c r="AX78" s="1306"/>
      <c r="AY78" s="1306"/>
      <c r="AZ78" s="1306"/>
      <c r="BA78" s="1306"/>
      <c r="BB78" s="1322"/>
      <c r="BC78" s="1322"/>
      <c r="BD78" s="1322"/>
      <c r="BE78" s="1322"/>
      <c r="BF78" s="1322"/>
      <c r="BG78" s="1322"/>
      <c r="BH78" s="1322"/>
      <c r="BI78" s="1322"/>
      <c r="BJ78" s="1322"/>
      <c r="BK78" s="1322"/>
      <c r="BL78" s="1322"/>
      <c r="BM78" s="1322"/>
      <c r="BN78" s="1322"/>
      <c r="BO78" s="1322"/>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ht="13.5">
      <c r="B79" s="389"/>
      <c r="G79" s="1318"/>
      <c r="H79" s="1318"/>
      <c r="I79" s="1324"/>
      <c r="J79" s="1324"/>
      <c r="K79" s="1327"/>
      <c r="L79" s="1327"/>
      <c r="M79" s="1327"/>
      <c r="N79" s="1327"/>
      <c r="AN79" s="1306"/>
      <c r="AO79" s="1306"/>
      <c r="AP79" s="1306"/>
      <c r="AQ79" s="1306"/>
      <c r="AR79" s="1306"/>
      <c r="AS79" s="1306"/>
      <c r="AT79" s="1306"/>
      <c r="AU79" s="1306"/>
      <c r="AV79" s="1306"/>
      <c r="AW79" s="1306"/>
      <c r="AX79" s="1306"/>
      <c r="AY79" s="1306"/>
      <c r="AZ79" s="1306"/>
      <c r="BA79" s="1306"/>
      <c r="BB79" s="1322" t="s">
        <v>618</v>
      </c>
      <c r="BC79" s="1322"/>
      <c r="BD79" s="1322"/>
      <c r="BE79" s="1322"/>
      <c r="BF79" s="1322"/>
      <c r="BG79" s="1322"/>
      <c r="BH79" s="1322"/>
      <c r="BI79" s="1322"/>
      <c r="BJ79" s="1322"/>
      <c r="BK79" s="1322"/>
      <c r="BL79" s="1322"/>
      <c r="BM79" s="1322"/>
      <c r="BN79" s="1322"/>
      <c r="BO79" s="1322"/>
      <c r="BP79" s="1307">
        <v>6.8</v>
      </c>
      <c r="BQ79" s="1307"/>
      <c r="BR79" s="1307"/>
      <c r="BS79" s="1307"/>
      <c r="BT79" s="1307"/>
      <c r="BU79" s="1307"/>
      <c r="BV79" s="1307"/>
      <c r="BW79" s="1307"/>
      <c r="BX79" s="1307">
        <v>6.8</v>
      </c>
      <c r="BY79" s="1307"/>
      <c r="BZ79" s="1307"/>
      <c r="CA79" s="1307"/>
      <c r="CB79" s="1307"/>
      <c r="CC79" s="1307"/>
      <c r="CD79" s="1307"/>
      <c r="CE79" s="1307"/>
      <c r="CF79" s="1307">
        <v>6.8</v>
      </c>
      <c r="CG79" s="1307"/>
      <c r="CH79" s="1307"/>
      <c r="CI79" s="1307"/>
      <c r="CJ79" s="1307"/>
      <c r="CK79" s="1307"/>
      <c r="CL79" s="1307"/>
      <c r="CM79" s="1307"/>
      <c r="CN79" s="1307">
        <v>6.6</v>
      </c>
      <c r="CO79" s="1307"/>
      <c r="CP79" s="1307"/>
      <c r="CQ79" s="1307"/>
      <c r="CR79" s="1307"/>
      <c r="CS79" s="1307"/>
      <c r="CT79" s="1307"/>
      <c r="CU79" s="1307"/>
      <c r="CV79" s="1307">
        <v>6.4</v>
      </c>
      <c r="CW79" s="1307"/>
      <c r="CX79" s="1307"/>
      <c r="CY79" s="1307"/>
      <c r="CZ79" s="1307"/>
      <c r="DA79" s="1307"/>
      <c r="DB79" s="1307"/>
      <c r="DC79" s="1307"/>
    </row>
    <row r="80" spans="2:107" ht="13.5">
      <c r="B80" s="389"/>
      <c r="G80" s="1318"/>
      <c r="H80" s="1318"/>
      <c r="I80" s="1324"/>
      <c r="J80" s="1324"/>
      <c r="K80" s="1327"/>
      <c r="L80" s="1327"/>
      <c r="M80" s="1327"/>
      <c r="N80" s="1327"/>
      <c r="AN80" s="1306"/>
      <c r="AO80" s="1306"/>
      <c r="AP80" s="1306"/>
      <c r="AQ80" s="1306"/>
      <c r="AR80" s="1306"/>
      <c r="AS80" s="1306"/>
      <c r="AT80" s="1306"/>
      <c r="AU80" s="1306"/>
      <c r="AV80" s="1306"/>
      <c r="AW80" s="1306"/>
      <c r="AX80" s="1306"/>
      <c r="AY80" s="1306"/>
      <c r="AZ80" s="1306"/>
      <c r="BA80" s="1306"/>
      <c r="BB80" s="1322"/>
      <c r="BC80" s="1322"/>
      <c r="BD80" s="1322"/>
      <c r="BE80" s="1322"/>
      <c r="BF80" s="1322"/>
      <c r="BG80" s="1322"/>
      <c r="BH80" s="1322"/>
      <c r="BI80" s="1322"/>
      <c r="BJ80" s="1322"/>
      <c r="BK80" s="1322"/>
      <c r="BL80" s="1322"/>
      <c r="BM80" s="1322"/>
      <c r="BN80" s="1322"/>
      <c r="BO80" s="1322"/>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ht="13.5">
      <c r="B81" s="389"/>
    </row>
    <row r="82" spans="2:109" ht="17.25">
      <c r="B82" s="389"/>
      <c r="K82" s="395"/>
      <c r="L82" s="395"/>
      <c r="M82" s="395"/>
      <c r="N82" s="395"/>
      <c r="AQ82" s="395"/>
      <c r="AR82" s="395"/>
      <c r="AS82" s="395"/>
      <c r="AT82" s="395"/>
      <c r="BC82" s="395"/>
      <c r="BD82" s="395"/>
      <c r="BE82" s="395"/>
      <c r="BF82" s="395"/>
      <c r="BO82" s="395"/>
      <c r="BP82" s="395"/>
      <c r="BQ82" s="395"/>
      <c r="BR82" s="395"/>
      <c r="CA82" s="395"/>
      <c r="CB82" s="395"/>
      <c r="CC82" s="395"/>
      <c r="CD82" s="395"/>
      <c r="CM82" s="395"/>
      <c r="CN82" s="395"/>
      <c r="CO82" s="395"/>
      <c r="CP82" s="395"/>
      <c r="CY82" s="395"/>
      <c r="CZ82" s="395"/>
      <c r="DA82" s="395"/>
      <c r="DB82" s="395"/>
      <c r="DC82" s="395"/>
    </row>
    <row r="83" spans="2:109" ht="13.5">
      <c r="B83" s="394"/>
      <c r="C83" s="393"/>
      <c r="D83" s="393"/>
      <c r="E83" s="393"/>
      <c r="F83" s="393"/>
      <c r="G83" s="393"/>
      <c r="H83" s="393"/>
      <c r="I83" s="393"/>
      <c r="J83" s="393"/>
      <c r="K83" s="393"/>
      <c r="L83" s="393"/>
      <c r="M83" s="393"/>
      <c r="N83" s="393"/>
      <c r="O83" s="393"/>
      <c r="P83" s="393"/>
      <c r="Q83" s="393"/>
      <c r="R83" s="393"/>
      <c r="S83" s="393"/>
      <c r="T83" s="393"/>
      <c r="U83" s="393"/>
      <c r="V83" s="393"/>
      <c r="W83" s="393"/>
      <c r="X83" s="393"/>
      <c r="Y83" s="393"/>
      <c r="Z83" s="393"/>
      <c r="AA83" s="393"/>
      <c r="AB83" s="393"/>
      <c r="AC83" s="393"/>
      <c r="AD83" s="393"/>
      <c r="AE83" s="393"/>
      <c r="AF83" s="393"/>
      <c r="AG83" s="393"/>
      <c r="AH83" s="393"/>
      <c r="AI83" s="393"/>
      <c r="AJ83" s="393"/>
      <c r="AK83" s="393"/>
      <c r="AL83" s="393"/>
      <c r="AM83" s="393"/>
      <c r="AN83" s="393"/>
      <c r="AO83" s="393"/>
      <c r="AP83" s="393"/>
      <c r="AQ83" s="393"/>
      <c r="AR83" s="393"/>
      <c r="AS83" s="393"/>
      <c r="AT83" s="393"/>
      <c r="AU83" s="393"/>
      <c r="AV83" s="393"/>
      <c r="AW83" s="393"/>
      <c r="AX83" s="393"/>
      <c r="AY83" s="393"/>
      <c r="AZ83" s="393"/>
      <c r="BA83" s="393"/>
      <c r="BB83" s="393"/>
      <c r="BC83" s="393"/>
      <c r="BD83" s="393"/>
      <c r="BE83" s="393"/>
      <c r="BF83" s="393"/>
      <c r="BG83" s="393"/>
      <c r="BH83" s="393"/>
      <c r="BI83" s="393"/>
      <c r="BJ83" s="393"/>
      <c r="BK83" s="393"/>
      <c r="BL83" s="393"/>
      <c r="BM83" s="393"/>
      <c r="BN83" s="393"/>
      <c r="BO83" s="393"/>
      <c r="BP83" s="393"/>
      <c r="BQ83" s="393"/>
      <c r="BR83" s="393"/>
      <c r="BS83" s="393"/>
      <c r="BT83" s="393"/>
      <c r="BU83" s="393"/>
      <c r="BV83" s="393"/>
      <c r="BW83" s="393"/>
      <c r="BX83" s="393"/>
      <c r="BY83" s="393"/>
      <c r="BZ83" s="393"/>
      <c r="CA83" s="393"/>
      <c r="CB83" s="393"/>
      <c r="CC83" s="393"/>
      <c r="CD83" s="393"/>
      <c r="CE83" s="393"/>
      <c r="CF83" s="393"/>
      <c r="CG83" s="393"/>
      <c r="CH83" s="393"/>
      <c r="CI83" s="393"/>
      <c r="CJ83" s="393"/>
      <c r="CK83" s="393"/>
      <c r="CL83" s="393"/>
      <c r="CM83" s="393"/>
      <c r="CN83" s="393"/>
      <c r="CO83" s="393"/>
      <c r="CP83" s="393"/>
      <c r="CQ83" s="393"/>
      <c r="CR83" s="393"/>
      <c r="CS83" s="393"/>
      <c r="CT83" s="393"/>
      <c r="CU83" s="393"/>
      <c r="CV83" s="393"/>
      <c r="CW83" s="393"/>
      <c r="CX83" s="393"/>
      <c r="CY83" s="393"/>
      <c r="CZ83" s="393"/>
      <c r="DA83" s="393"/>
      <c r="DB83" s="393"/>
      <c r="DC83" s="393"/>
      <c r="DD83" s="392"/>
    </row>
    <row r="84" spans="2:109" ht="13.5">
      <c r="DD84" s="388"/>
      <c r="DE84" s="388"/>
    </row>
    <row r="85" spans="2:109" ht="13.5">
      <c r="DD85" s="388"/>
      <c r="DE85" s="388"/>
    </row>
    <row r="86" spans="2:109" ht="13.5" hidden="1">
      <c r="DD86" s="388"/>
      <c r="DE86" s="388"/>
    </row>
    <row r="87" spans="2:109" ht="13.5" hidden="1">
      <c r="K87" s="391"/>
      <c r="AQ87" s="391"/>
      <c r="BC87" s="391"/>
      <c r="BO87" s="391"/>
      <c r="CA87" s="391"/>
      <c r="CM87" s="391"/>
      <c r="CY87" s="391"/>
      <c r="DD87" s="388"/>
      <c r="DE87" s="388"/>
    </row>
    <row r="88" spans="2:109" ht="13.5" hidden="1">
      <c r="DD88" s="388"/>
      <c r="DE88" s="388"/>
    </row>
    <row r="89" spans="2:109" ht="13.5" hidden="1">
      <c r="DD89" s="388"/>
      <c r="DE89" s="388"/>
    </row>
    <row r="90" spans="2:109" ht="13.5" hidden="1">
      <c r="DD90" s="388"/>
      <c r="DE90" s="388"/>
    </row>
    <row r="91" spans="2:109" ht="13.5" hidden="1">
      <c r="DD91" s="388"/>
      <c r="DE91" s="388"/>
    </row>
    <row r="92" spans="2:109" ht="13.5" hidden="1" customHeight="1">
      <c r="DD92" s="388"/>
      <c r="DE92" s="388"/>
    </row>
    <row r="93" spans="2:109" ht="13.5" hidden="1" customHeight="1">
      <c r="DD93" s="388"/>
      <c r="DE93" s="388"/>
    </row>
    <row r="94" spans="2:109" ht="13.5" hidden="1" customHeight="1">
      <c r="DD94" s="388"/>
      <c r="DE94" s="388"/>
    </row>
    <row r="95" spans="2:109" ht="13.5" hidden="1" customHeight="1">
      <c r="DD95" s="388"/>
      <c r="DE95" s="388"/>
    </row>
    <row r="96" spans="2:109" ht="13.5" hidden="1" customHeight="1">
      <c r="DD96" s="388"/>
      <c r="DE96" s="388"/>
    </row>
    <row r="97" s="388" customFormat="1" ht="13.5" hidden="1" customHeight="1"/>
    <row r="98" s="388" customFormat="1" ht="13.5" hidden="1" customHeight="1"/>
    <row r="99" s="388" customFormat="1" ht="13.5" hidden="1" customHeight="1"/>
    <row r="100" s="388" customFormat="1" ht="13.5" hidden="1" customHeight="1"/>
    <row r="101" s="388" customFormat="1" ht="13.5" hidden="1" customHeight="1"/>
    <row r="102" s="388" customFormat="1" ht="13.5" hidden="1" customHeight="1"/>
    <row r="103" s="388" customFormat="1" ht="13.5" hidden="1" customHeight="1"/>
    <row r="104" s="388" customFormat="1" ht="13.5" hidden="1" customHeight="1"/>
    <row r="105" s="388" customFormat="1" ht="13.5" hidden="1" customHeight="1"/>
    <row r="106" s="388" customFormat="1" ht="13.5" hidden="1" customHeight="1"/>
    <row r="107" s="388" customFormat="1" ht="13.5" hidden="1" customHeight="1"/>
    <row r="108" s="388" customFormat="1" ht="13.5" hidden="1" customHeight="1"/>
    <row r="109" s="388" customFormat="1" ht="13.5" hidden="1" customHeight="1"/>
    <row r="110" s="388" customFormat="1" ht="13.5" hidden="1" customHeight="1"/>
    <row r="111" s="388" customFormat="1" ht="13.5" hidden="1" customHeight="1"/>
    <row r="112" s="388" customFormat="1" ht="13.5" hidden="1" customHeight="1"/>
    <row r="113" s="388" customFormat="1" ht="13.5" hidden="1" customHeight="1"/>
    <row r="114" s="388" customFormat="1" ht="13.5" hidden="1" customHeight="1"/>
    <row r="115" s="388" customFormat="1" ht="13.5" hidden="1" customHeight="1"/>
    <row r="116" s="388" customFormat="1" ht="13.5" hidden="1" customHeight="1"/>
    <row r="117" s="388" customFormat="1" ht="13.5" hidden="1" customHeight="1"/>
    <row r="118" s="388" customFormat="1" ht="13.5" hidden="1" customHeight="1"/>
    <row r="119" s="388" customFormat="1" ht="13.5" hidden="1" customHeight="1"/>
    <row r="120" s="388" customFormat="1" ht="13.5" hidden="1" customHeight="1"/>
    <row r="121" s="388" customFormat="1" ht="13.5" hidden="1" customHeight="1"/>
    <row r="122" s="388" customFormat="1" ht="13.5" hidden="1" customHeight="1"/>
    <row r="123" s="388" customFormat="1" ht="13.5" hidden="1" customHeight="1"/>
    <row r="124" s="388" customFormat="1" ht="13.5" hidden="1" customHeight="1"/>
    <row r="125" s="388" customFormat="1" ht="13.5" hidden="1" customHeight="1"/>
    <row r="126" s="388" customFormat="1" ht="13.5" hidden="1" customHeight="1"/>
    <row r="127" s="388" customFormat="1" ht="13.5" hidden="1" customHeight="1"/>
    <row r="128" s="388" customFormat="1" ht="13.5" hidden="1" customHeight="1"/>
    <row r="129" s="388" customFormat="1" ht="13.5" hidden="1" customHeight="1"/>
    <row r="130" s="388" customFormat="1" ht="13.5" hidden="1" customHeight="1"/>
    <row r="131" s="388" customFormat="1" ht="13.5" hidden="1" customHeight="1"/>
    <row r="132" s="388" customFormat="1" ht="13.5" hidden="1" customHeight="1"/>
    <row r="133" s="388" customFormat="1" ht="13.5" hidden="1" customHeight="1"/>
    <row r="134" s="388" customFormat="1" ht="13.5" hidden="1" customHeight="1"/>
    <row r="135" s="388" customFormat="1" ht="13.5" hidden="1" customHeight="1"/>
    <row r="136" s="388" customFormat="1" ht="13.5" hidden="1" customHeight="1"/>
    <row r="137" s="388" customFormat="1" ht="13.5" hidden="1" customHeight="1"/>
    <row r="138" s="388" customFormat="1" ht="13.5" hidden="1" customHeight="1"/>
    <row r="139" s="388" customFormat="1" ht="13.5" hidden="1" customHeight="1"/>
    <row r="140" s="388" customFormat="1" ht="13.5" hidden="1" customHeight="1"/>
    <row r="141" s="388" customFormat="1" ht="13.5" hidden="1" customHeight="1"/>
    <row r="142" s="388" customFormat="1" ht="13.5" hidden="1" customHeight="1"/>
    <row r="143" s="388" customFormat="1" ht="13.5" hidden="1" customHeight="1"/>
    <row r="144" s="388" customFormat="1" ht="13.5" hidden="1" customHeight="1"/>
    <row r="145" s="388" customFormat="1" ht="13.5" hidden="1" customHeight="1"/>
    <row r="146" s="388" customFormat="1" ht="13.5" hidden="1" customHeight="1"/>
    <row r="147" s="388" customFormat="1" ht="13.5" hidden="1" customHeight="1"/>
    <row r="148" s="388" customFormat="1" ht="13.5" hidden="1" customHeight="1"/>
    <row r="149" s="388" customFormat="1" ht="13.5" hidden="1" customHeight="1"/>
    <row r="150" s="388" customFormat="1" ht="13.5" hidden="1" customHeight="1"/>
    <row r="151" s="388" customFormat="1" ht="13.5" hidden="1" customHeight="1"/>
    <row r="152" s="388" customFormat="1" ht="13.5" hidden="1" customHeight="1"/>
    <row r="153" s="388" customFormat="1" ht="13.5" hidden="1" customHeight="1"/>
    <row r="154" s="388" customFormat="1" ht="13.5" hidden="1" customHeight="1"/>
    <row r="155" s="388" customFormat="1" ht="13.5" hidden="1" customHeight="1"/>
    <row r="156" s="388" customFormat="1" ht="13.5" hidden="1" customHeight="1"/>
    <row r="157" s="388" customFormat="1" ht="13.5" hidden="1" customHeight="1"/>
    <row r="158" s="388" customFormat="1" ht="13.5" hidden="1" customHeight="1"/>
    <row r="159" s="388" customFormat="1" ht="13.5" hidden="1" customHeight="1"/>
    <row r="160" s="388" customFormat="1" ht="13.5" hidden="1" customHeight="1"/>
  </sheetData>
  <sheetProtection algorithmName="SHA-512" hashValue="UbPkfwm/RpB5vCr6BxqtksjGB8m/rLeicmIk2OI3Y32LAJ7opzr/NcSar+RREdc/FFhBHQ2LSgbsKpLiWyLGQQ==" saltValue="iU3lhUuLw/XZwTVVMu8/gQ=="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G72:J72"/>
    <mergeCell ref="AN72:BO72"/>
    <mergeCell ref="BP72:BW72"/>
    <mergeCell ref="G73:H76"/>
    <mergeCell ref="I73:J74"/>
    <mergeCell ref="K73:K74"/>
    <mergeCell ref="L73:L74"/>
    <mergeCell ref="M73:M74"/>
    <mergeCell ref="N73:N74"/>
    <mergeCell ref="BX73:CE74"/>
    <mergeCell ref="CF73:CM74"/>
    <mergeCell ref="CN73:CU74"/>
    <mergeCell ref="BX57:CE58"/>
    <mergeCell ref="CF57:CM58"/>
    <mergeCell ref="CN57:CU58"/>
    <mergeCell ref="AN73:BA76"/>
    <mergeCell ref="BB73:BO74"/>
    <mergeCell ref="BP73:BW74"/>
    <mergeCell ref="AN65:DC69"/>
    <mergeCell ref="G55:H58"/>
    <mergeCell ref="I55:J56"/>
    <mergeCell ref="K55:K56"/>
    <mergeCell ref="L55:L56"/>
    <mergeCell ref="M55:M56"/>
    <mergeCell ref="N55:N56"/>
    <mergeCell ref="I57:J58"/>
    <mergeCell ref="K57:K58"/>
    <mergeCell ref="I53:J54"/>
    <mergeCell ref="K53:K54"/>
    <mergeCell ref="L53:L54"/>
    <mergeCell ref="M53:M54"/>
    <mergeCell ref="N53:N54"/>
    <mergeCell ref="AN55:BA58"/>
    <mergeCell ref="BB55:BO56"/>
    <mergeCell ref="BP55:BW56"/>
    <mergeCell ref="BP57:BW58"/>
    <mergeCell ref="L57:L58"/>
    <mergeCell ref="M57:M58"/>
    <mergeCell ref="N57:N58"/>
    <mergeCell ref="BB57:BO58"/>
    <mergeCell ref="CF53:CM54"/>
    <mergeCell ref="AN51:BA54"/>
    <mergeCell ref="BB51:BO52"/>
    <mergeCell ref="BP51:BW52"/>
    <mergeCell ref="L51:L52"/>
    <mergeCell ref="M51:M52"/>
    <mergeCell ref="N51:N52"/>
    <mergeCell ref="BB53:BO54"/>
    <mergeCell ref="BP53:BW54"/>
    <mergeCell ref="BX53:CE54"/>
    <mergeCell ref="BX55:CE56"/>
    <mergeCell ref="CF55:CM56"/>
    <mergeCell ref="CV50:DC50"/>
    <mergeCell ref="CV51:DC52"/>
    <mergeCell ref="CN51:CU52"/>
    <mergeCell ref="G51:H54"/>
    <mergeCell ref="BX51:CE52"/>
    <mergeCell ref="CF51:CM52"/>
    <mergeCell ref="AN43:DC47"/>
    <mergeCell ref="CV53:DC54"/>
    <mergeCell ref="G50:J50"/>
    <mergeCell ref="AN50:BO50"/>
    <mergeCell ref="BP50:BW50"/>
    <mergeCell ref="BX50:CE50"/>
    <mergeCell ref="CF50:CM50"/>
    <mergeCell ref="CN50:CU50"/>
    <mergeCell ref="CN53:CU54"/>
    <mergeCell ref="I51:J52"/>
    <mergeCell ref="K51:K52"/>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518</v>
      </c>
    </row>
  </sheetData>
  <sheetProtection algorithmName="SHA-512" hashValue="DTUxbNGubh11k87wq9HW9J7mzLhH7Q0Dj0L+CC8GSnM2/tU0B8gfMCEq3OAcWegQxWixzQgnQrPGwkWEVHzuew==" saltValue="FyTupaqE2unbqFvNB5Dij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518</v>
      </c>
    </row>
  </sheetData>
  <sheetProtection algorithmName="SHA-512" hashValue="T4oEbXn0CfRuoQuHCw2ISMhmDzKlWBamZLE+nIcyTHyQQbpdTIzFR7Zf21OU39AaW0pViKRAWN9d+0sdFoacAQ==" saltValue="N0pr3Zk+V26enMDEgvJzH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568</v>
      </c>
      <c r="G2" s="157"/>
      <c r="H2" s="158"/>
    </row>
    <row r="3" spans="1:8">
      <c r="A3" s="154" t="s">
        <v>561</v>
      </c>
      <c r="B3" s="159"/>
      <c r="C3" s="160"/>
      <c r="D3" s="161">
        <v>49875</v>
      </c>
      <c r="E3" s="162"/>
      <c r="F3" s="163">
        <v>47738</v>
      </c>
      <c r="G3" s="164"/>
      <c r="H3" s="165"/>
    </row>
    <row r="4" spans="1:8">
      <c r="A4" s="166"/>
      <c r="B4" s="167"/>
      <c r="C4" s="168"/>
      <c r="D4" s="169">
        <v>28042</v>
      </c>
      <c r="E4" s="170"/>
      <c r="F4" s="171">
        <v>24937</v>
      </c>
      <c r="G4" s="172"/>
      <c r="H4" s="173"/>
    </row>
    <row r="5" spans="1:8">
      <c r="A5" s="154" t="s">
        <v>563</v>
      </c>
      <c r="B5" s="159"/>
      <c r="C5" s="160"/>
      <c r="D5" s="161">
        <v>85639</v>
      </c>
      <c r="E5" s="162"/>
      <c r="F5" s="163">
        <v>52191</v>
      </c>
      <c r="G5" s="164"/>
      <c r="H5" s="165"/>
    </row>
    <row r="6" spans="1:8">
      <c r="A6" s="166"/>
      <c r="B6" s="167"/>
      <c r="C6" s="168"/>
      <c r="D6" s="169">
        <v>57819</v>
      </c>
      <c r="E6" s="170"/>
      <c r="F6" s="171">
        <v>24843</v>
      </c>
      <c r="G6" s="172"/>
      <c r="H6" s="173"/>
    </row>
    <row r="7" spans="1:8">
      <c r="A7" s="154" t="s">
        <v>564</v>
      </c>
      <c r="B7" s="159"/>
      <c r="C7" s="160"/>
      <c r="D7" s="161">
        <v>76681</v>
      </c>
      <c r="E7" s="162"/>
      <c r="F7" s="163">
        <v>47387</v>
      </c>
      <c r="G7" s="164"/>
      <c r="H7" s="165"/>
    </row>
    <row r="8" spans="1:8">
      <c r="A8" s="166"/>
      <c r="B8" s="167"/>
      <c r="C8" s="168"/>
      <c r="D8" s="169">
        <v>66310</v>
      </c>
      <c r="E8" s="170"/>
      <c r="F8" s="171">
        <v>24928</v>
      </c>
      <c r="G8" s="172"/>
      <c r="H8" s="173"/>
    </row>
    <row r="9" spans="1:8">
      <c r="A9" s="154" t="s">
        <v>565</v>
      </c>
      <c r="B9" s="159"/>
      <c r="C9" s="160"/>
      <c r="D9" s="161">
        <v>121970</v>
      </c>
      <c r="E9" s="162"/>
      <c r="F9" s="163">
        <v>51264</v>
      </c>
      <c r="G9" s="164"/>
      <c r="H9" s="165"/>
    </row>
    <row r="10" spans="1:8">
      <c r="A10" s="166"/>
      <c r="B10" s="167"/>
      <c r="C10" s="168"/>
      <c r="D10" s="169">
        <v>101891</v>
      </c>
      <c r="E10" s="170"/>
      <c r="F10" s="171">
        <v>26040</v>
      </c>
      <c r="G10" s="172"/>
      <c r="H10" s="173"/>
    </row>
    <row r="11" spans="1:8">
      <c r="A11" s="154" t="s">
        <v>566</v>
      </c>
      <c r="B11" s="159"/>
      <c r="C11" s="160"/>
      <c r="D11" s="161">
        <v>64023</v>
      </c>
      <c r="E11" s="162"/>
      <c r="F11" s="163">
        <v>52068</v>
      </c>
      <c r="G11" s="164"/>
      <c r="H11" s="165"/>
    </row>
    <row r="12" spans="1:8">
      <c r="A12" s="166"/>
      <c r="B12" s="167"/>
      <c r="C12" s="174"/>
      <c r="D12" s="169">
        <v>50773</v>
      </c>
      <c r="E12" s="170"/>
      <c r="F12" s="171">
        <v>26936</v>
      </c>
      <c r="G12" s="172"/>
      <c r="H12" s="173"/>
    </row>
    <row r="13" spans="1:8">
      <c r="A13" s="154"/>
      <c r="B13" s="159"/>
      <c r="C13" s="175"/>
      <c r="D13" s="176">
        <v>79638</v>
      </c>
      <c r="E13" s="177"/>
      <c r="F13" s="178">
        <v>50130</v>
      </c>
      <c r="G13" s="179"/>
      <c r="H13" s="165"/>
    </row>
    <row r="14" spans="1:8">
      <c r="A14" s="166"/>
      <c r="B14" s="167"/>
      <c r="C14" s="168"/>
      <c r="D14" s="169">
        <v>60967</v>
      </c>
      <c r="E14" s="170"/>
      <c r="F14" s="171">
        <v>25537</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13.15</v>
      </c>
      <c r="C19" s="180">
        <f>ROUND(VALUE(SUBSTITUTE(実質収支比率等に係る経年分析!G$48,"▲","-")),2)</f>
        <v>12.15</v>
      </c>
      <c r="D19" s="180">
        <f>ROUND(VALUE(SUBSTITUTE(実質収支比率等に係る経年分析!H$48,"▲","-")),2)</f>
        <v>11.69</v>
      </c>
      <c r="E19" s="180">
        <f>ROUND(VALUE(SUBSTITUTE(実質収支比率等に係る経年分析!I$48,"▲","-")),2)</f>
        <v>13.12</v>
      </c>
      <c r="F19" s="180">
        <f>ROUND(VALUE(SUBSTITUTE(実質収支比率等に係る経年分析!J$48,"▲","-")),2)</f>
        <v>19.670000000000002</v>
      </c>
    </row>
    <row r="20" spans="1:11">
      <c r="A20" s="180" t="s">
        <v>55</v>
      </c>
      <c r="B20" s="180">
        <f>ROUND(VALUE(SUBSTITUTE(実質収支比率等に係る経年分析!F$47,"▲","-")),2)</f>
        <v>24.54</v>
      </c>
      <c r="C20" s="180">
        <f>ROUND(VALUE(SUBSTITUTE(実質収支比率等に係る経年分析!G$47,"▲","-")),2)</f>
        <v>19.829999999999998</v>
      </c>
      <c r="D20" s="180">
        <f>ROUND(VALUE(SUBSTITUTE(実質収支比率等に係る経年分析!H$47,"▲","-")),2)</f>
        <v>20.41</v>
      </c>
      <c r="E20" s="180">
        <f>ROUND(VALUE(SUBSTITUTE(実質収支比率等に係る経年分析!I$47,"▲","-")),2)</f>
        <v>18.239999999999998</v>
      </c>
      <c r="F20" s="180">
        <f>ROUND(VALUE(SUBSTITUTE(実質収支比率等に係る経年分析!J$47,"▲","-")),2)</f>
        <v>15.65</v>
      </c>
    </row>
    <row r="21" spans="1:11">
      <c r="A21" s="180" t="s">
        <v>56</v>
      </c>
      <c r="B21" s="180">
        <f>IF(ISNUMBER(VALUE(SUBSTITUTE(実質収支比率等に係る経年分析!F$49,"▲","-"))),ROUND(VALUE(SUBSTITUTE(実質収支比率等に係る経年分析!F$49,"▲","-")),2),NA())</f>
        <v>-4.59</v>
      </c>
      <c r="C21" s="180">
        <f>IF(ISNUMBER(VALUE(SUBSTITUTE(実質収支比率等に係る経年分析!G$49,"▲","-"))),ROUND(VALUE(SUBSTITUTE(実質収支比率等に係る経年分析!G$49,"▲","-")),2),NA())</f>
        <v>-8.7899999999999991</v>
      </c>
      <c r="D21" s="180">
        <f>IF(ISNUMBER(VALUE(SUBSTITUTE(実質収支比率等に係る経年分析!H$49,"▲","-"))),ROUND(VALUE(SUBSTITUTE(実質収支比率等に係る経年分析!H$49,"▲","-")),2),NA())</f>
        <v>-1.81</v>
      </c>
      <c r="E21" s="180">
        <f>IF(ISNUMBER(VALUE(SUBSTITUTE(実質収支比率等に係る経年分析!I$49,"▲","-"))),ROUND(VALUE(SUBSTITUTE(実質収支比率等に係る経年分析!I$49,"▲","-")),2),NA())</f>
        <v>-0.32</v>
      </c>
      <c r="F21" s="180">
        <f>IF(ISNUMBER(VALUE(SUBSTITUTE(実質収支比率等に係る経年分析!J$49,"▲","-"))),ROUND(VALUE(SUBSTITUTE(実質収支比率等に係る経年分析!J$49,"▲","-")),2),NA())</f>
        <v>5.28</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7.0000000000000007E-2</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0.16</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0.06</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0.05</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0.02</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とべの館特別会計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0.15</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0.28000000000000003</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0.24</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0.2</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0.12</v>
      </c>
    </row>
    <row r="30" spans="1:11">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0.25</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0.13</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0.13</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0.26</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0.23</v>
      </c>
    </row>
    <row r="31" spans="1:11">
      <c r="A31" s="181" t="str">
        <f>IF(連結実質赤字比率に係る赤字・黒字の構成分析!C$39="",NA(),連結実質赤字比率に係る赤字・黒字の構成分析!C$39)</f>
        <v>浄化槽特別会計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0.56999999999999995</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0.53</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0.4</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0.54</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0.43</v>
      </c>
    </row>
    <row r="32" spans="1:11">
      <c r="A32" s="181" t="str">
        <f>IF(連結実質赤字比率に係る赤字・黒字の構成分析!C$38="",NA(),連結実質赤字比率に係る赤字・黒字の構成分析!C$38)</f>
        <v>介護保険事業特別会計（保険事業勘定）</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1.79</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2.3199999999999998</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1.1200000000000001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1.03</v>
      </c>
    </row>
    <row r="33" spans="1:16">
      <c r="A33" s="181" t="str">
        <f>IF(連結実質赤字比率に係る赤字・黒字の構成分析!C$37="",NA(),連結実質赤字比率に係る赤字・黒字の構成分析!C$37)</f>
        <v>公共下水道事業会計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6.95</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7.75</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7.15</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6.24</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5.69</v>
      </c>
    </row>
    <row r="34" spans="1:16">
      <c r="A34" s="181" t="str">
        <f>IF(連結実質赤字比率に係る赤字・黒字の構成分析!C$36="",NA(),連結実質赤字比率に係る赤字・黒字の構成分析!C$36)</f>
        <v>国民健康保険事業特別会計（事業勘定）</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4.7300000000000004</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7.28</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7.01</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6.36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6.06</v>
      </c>
    </row>
    <row r="35" spans="1:16">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6.77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7.85</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7.52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7.21</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6.29</v>
      </c>
    </row>
    <row r="36" spans="1:16">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12.42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11.17</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10.98</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12.31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19.079999999999998</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626</v>
      </c>
      <c r="E42" s="182"/>
      <c r="F42" s="182"/>
      <c r="G42" s="182">
        <f>'実質公債費比率（分子）の構造'!L$52</f>
        <v>615</v>
      </c>
      <c r="H42" s="182"/>
      <c r="I42" s="182"/>
      <c r="J42" s="182">
        <f>'実質公債費比率（分子）の構造'!M$52</f>
        <v>635</v>
      </c>
      <c r="K42" s="182"/>
      <c r="L42" s="182"/>
      <c r="M42" s="182">
        <f>'実質公債費比率（分子）の構造'!N$52</f>
        <v>632</v>
      </c>
      <c r="N42" s="182"/>
      <c r="O42" s="182"/>
      <c r="P42" s="182">
        <f>'実質公債費比率（分子）の構造'!O$52</f>
        <v>621</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f>'実質公債費比率（分子）の構造'!K$50</f>
        <v>1</v>
      </c>
      <c r="C44" s="182"/>
      <c r="D44" s="182"/>
      <c r="E44" s="182">
        <f>'実質公債費比率（分子）の構造'!L$50</f>
        <v>1</v>
      </c>
      <c r="F44" s="182"/>
      <c r="G44" s="182"/>
      <c r="H44" s="182">
        <f>'実質公債費比率（分子）の構造'!M$50</f>
        <v>2</v>
      </c>
      <c r="I44" s="182"/>
      <c r="J44" s="182"/>
      <c r="K44" s="182">
        <f>'実質公債費比率（分子）の構造'!N$50</f>
        <v>2</v>
      </c>
      <c r="L44" s="182"/>
      <c r="M44" s="182"/>
      <c r="N44" s="182">
        <f>'実質公債費比率（分子）の構造'!O$50</f>
        <v>2</v>
      </c>
      <c r="O44" s="182"/>
      <c r="P44" s="182"/>
    </row>
    <row r="45" spans="1:16">
      <c r="A45" s="182" t="s">
        <v>66</v>
      </c>
      <c r="B45" s="182">
        <f>'実質公債費比率（分子）の構造'!K$49</f>
        <v>34</v>
      </c>
      <c r="C45" s="182"/>
      <c r="D45" s="182"/>
      <c r="E45" s="182">
        <f>'実質公債費比率（分子）の構造'!L$49</f>
        <v>35</v>
      </c>
      <c r="F45" s="182"/>
      <c r="G45" s="182"/>
      <c r="H45" s="182">
        <f>'実質公債費比率（分子）の構造'!M$49</f>
        <v>34</v>
      </c>
      <c r="I45" s="182"/>
      <c r="J45" s="182"/>
      <c r="K45" s="182">
        <f>'実質公債費比率（分子）の構造'!N$49</f>
        <v>32</v>
      </c>
      <c r="L45" s="182"/>
      <c r="M45" s="182"/>
      <c r="N45" s="182">
        <f>'実質公債費比率（分子）の構造'!O$49</f>
        <v>34</v>
      </c>
      <c r="O45" s="182"/>
      <c r="P45" s="182"/>
    </row>
    <row r="46" spans="1:16">
      <c r="A46" s="182" t="s">
        <v>67</v>
      </c>
      <c r="B46" s="182">
        <f>'実質公債費比率（分子）の構造'!K$48</f>
        <v>123</v>
      </c>
      <c r="C46" s="182"/>
      <c r="D46" s="182"/>
      <c r="E46" s="182">
        <f>'実質公債費比率（分子）の構造'!L$48</f>
        <v>129</v>
      </c>
      <c r="F46" s="182"/>
      <c r="G46" s="182"/>
      <c r="H46" s="182">
        <f>'実質公債費比率（分子）の構造'!M$48</f>
        <v>118</v>
      </c>
      <c r="I46" s="182"/>
      <c r="J46" s="182"/>
      <c r="K46" s="182">
        <f>'実質公債費比率（分子）の構造'!N$48</f>
        <v>119</v>
      </c>
      <c r="L46" s="182"/>
      <c r="M46" s="182"/>
      <c r="N46" s="182">
        <f>'実質公債費比率（分子）の構造'!O$48</f>
        <v>120</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526</v>
      </c>
      <c r="C49" s="182"/>
      <c r="D49" s="182"/>
      <c r="E49" s="182">
        <f>'実質公債費比率（分子）の構造'!L$45</f>
        <v>553</v>
      </c>
      <c r="F49" s="182"/>
      <c r="G49" s="182"/>
      <c r="H49" s="182">
        <f>'実質公債費比率（分子）の構造'!M$45</f>
        <v>558</v>
      </c>
      <c r="I49" s="182"/>
      <c r="J49" s="182"/>
      <c r="K49" s="182">
        <f>'実質公債費比率（分子）の構造'!N$45</f>
        <v>573</v>
      </c>
      <c r="L49" s="182"/>
      <c r="M49" s="182"/>
      <c r="N49" s="182">
        <f>'実質公債費比率（分子）の構造'!O$45</f>
        <v>582</v>
      </c>
      <c r="O49" s="182"/>
      <c r="P49" s="182"/>
    </row>
    <row r="50" spans="1:16">
      <c r="A50" s="182" t="s">
        <v>71</v>
      </c>
      <c r="B50" s="182" t="e">
        <f>NA()</f>
        <v>#N/A</v>
      </c>
      <c r="C50" s="182">
        <f>IF(ISNUMBER('実質公債費比率（分子）の構造'!K$53),'実質公債費比率（分子）の構造'!K$53,NA())</f>
        <v>58</v>
      </c>
      <c r="D50" s="182" t="e">
        <f>NA()</f>
        <v>#N/A</v>
      </c>
      <c r="E50" s="182" t="e">
        <f>NA()</f>
        <v>#N/A</v>
      </c>
      <c r="F50" s="182">
        <f>IF(ISNUMBER('実質公債費比率（分子）の構造'!L$53),'実質公債費比率（分子）の構造'!L$53,NA())</f>
        <v>103</v>
      </c>
      <c r="G50" s="182" t="e">
        <f>NA()</f>
        <v>#N/A</v>
      </c>
      <c r="H50" s="182" t="e">
        <f>NA()</f>
        <v>#N/A</v>
      </c>
      <c r="I50" s="182">
        <f>IF(ISNUMBER('実質公債費比率（分子）の構造'!M$53),'実質公債費比率（分子）の構造'!M$53,NA())</f>
        <v>77</v>
      </c>
      <c r="J50" s="182" t="e">
        <f>NA()</f>
        <v>#N/A</v>
      </c>
      <c r="K50" s="182" t="e">
        <f>NA()</f>
        <v>#N/A</v>
      </c>
      <c r="L50" s="182">
        <f>IF(ISNUMBER('実質公債費比率（分子）の構造'!N$53),'実質公債費比率（分子）の構造'!N$53,NA())</f>
        <v>94</v>
      </c>
      <c r="M50" s="182" t="e">
        <f>NA()</f>
        <v>#N/A</v>
      </c>
      <c r="N50" s="182" t="e">
        <f>NA()</f>
        <v>#N/A</v>
      </c>
      <c r="O50" s="182">
        <f>IF(ISNUMBER('実質公債費比率（分子）の構造'!O$53),'実質公債費比率（分子）の構造'!O$53,NA())</f>
        <v>117</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7563</v>
      </c>
      <c r="E56" s="181"/>
      <c r="F56" s="181"/>
      <c r="G56" s="181">
        <f>'将来負担比率（分子）の構造'!J$52</f>
        <v>8116</v>
      </c>
      <c r="H56" s="181"/>
      <c r="I56" s="181"/>
      <c r="J56" s="181">
        <f>'将来負担比率（分子）の構造'!K$52</f>
        <v>8697</v>
      </c>
      <c r="K56" s="181"/>
      <c r="L56" s="181"/>
      <c r="M56" s="181">
        <f>'将来負担比率（分子）の構造'!L$52</f>
        <v>9286</v>
      </c>
      <c r="N56" s="181"/>
      <c r="O56" s="181"/>
      <c r="P56" s="181">
        <f>'将来負担比率（分子）の構造'!M$52</f>
        <v>9255</v>
      </c>
    </row>
    <row r="57" spans="1:16">
      <c r="A57" s="181" t="s">
        <v>42</v>
      </c>
      <c r="B57" s="181"/>
      <c r="C57" s="181"/>
      <c r="D57" s="181">
        <f>'将来負担比率（分子）の構造'!I$51</f>
        <v>111</v>
      </c>
      <c r="E57" s="181"/>
      <c r="F57" s="181"/>
      <c r="G57" s="181">
        <f>'将来負担比率（分子）の構造'!J$51</f>
        <v>106</v>
      </c>
      <c r="H57" s="181"/>
      <c r="I57" s="181"/>
      <c r="J57" s="181">
        <f>'将来負担比率（分子）の構造'!K$51</f>
        <v>144</v>
      </c>
      <c r="K57" s="181"/>
      <c r="L57" s="181"/>
      <c r="M57" s="181">
        <f>'将来負担比率（分子）の構造'!L$51</f>
        <v>132</v>
      </c>
      <c r="N57" s="181"/>
      <c r="O57" s="181"/>
      <c r="P57" s="181">
        <f>'将来負担比率（分子）の構造'!M$51</f>
        <v>112</v>
      </c>
    </row>
    <row r="58" spans="1:16">
      <c r="A58" s="181" t="s">
        <v>41</v>
      </c>
      <c r="B58" s="181"/>
      <c r="C58" s="181"/>
      <c r="D58" s="181">
        <f>'将来負担比率（分子）の構造'!I$50</f>
        <v>3423</v>
      </c>
      <c r="E58" s="181"/>
      <c r="F58" s="181"/>
      <c r="G58" s="181">
        <f>'将来負担比率（分子）の構造'!J$50</f>
        <v>2905</v>
      </c>
      <c r="H58" s="181"/>
      <c r="I58" s="181"/>
      <c r="J58" s="181">
        <f>'将来負担比率（分子）の構造'!K$50</f>
        <v>2633</v>
      </c>
      <c r="K58" s="181"/>
      <c r="L58" s="181"/>
      <c r="M58" s="181">
        <f>'将来負担比率（分子）の構造'!L$50</f>
        <v>2331</v>
      </c>
      <c r="N58" s="181"/>
      <c r="O58" s="181"/>
      <c r="P58" s="181">
        <f>'将来負担比率（分子）の構造'!M$50</f>
        <v>2198</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588</v>
      </c>
      <c r="C62" s="181"/>
      <c r="D62" s="181"/>
      <c r="E62" s="181">
        <f>'将来負担比率（分子）の構造'!J$45</f>
        <v>519</v>
      </c>
      <c r="F62" s="181"/>
      <c r="G62" s="181"/>
      <c r="H62" s="181">
        <f>'将来負担比率（分子）の構造'!K$45</f>
        <v>448</v>
      </c>
      <c r="I62" s="181"/>
      <c r="J62" s="181"/>
      <c r="K62" s="181">
        <f>'将来負担比率（分子）の構造'!L$45</f>
        <v>516</v>
      </c>
      <c r="L62" s="181"/>
      <c r="M62" s="181"/>
      <c r="N62" s="181">
        <f>'将来負担比率（分子）の構造'!M$45</f>
        <v>474</v>
      </c>
      <c r="O62" s="181"/>
      <c r="P62" s="181"/>
    </row>
    <row r="63" spans="1:16">
      <c r="A63" s="181" t="s">
        <v>34</v>
      </c>
      <c r="B63" s="181">
        <f>'将来負担比率（分子）の構造'!I$44</f>
        <v>215</v>
      </c>
      <c r="C63" s="181"/>
      <c r="D63" s="181"/>
      <c r="E63" s="181">
        <f>'将来負担比率（分子）の構造'!J$44</f>
        <v>263</v>
      </c>
      <c r="F63" s="181"/>
      <c r="G63" s="181"/>
      <c r="H63" s="181">
        <f>'将来負担比率（分子）の構造'!K$44</f>
        <v>309</v>
      </c>
      <c r="I63" s="181"/>
      <c r="J63" s="181"/>
      <c r="K63" s="181">
        <f>'将来負担比率（分子）の構造'!L$44</f>
        <v>278</v>
      </c>
      <c r="L63" s="181"/>
      <c r="M63" s="181"/>
      <c r="N63" s="181">
        <f>'将来負担比率（分子）の構造'!M$44</f>
        <v>256</v>
      </c>
      <c r="O63" s="181"/>
      <c r="P63" s="181"/>
    </row>
    <row r="64" spans="1:16">
      <c r="A64" s="181" t="s">
        <v>33</v>
      </c>
      <c r="B64" s="181">
        <f>'将来負担比率（分子）の構造'!I$43</f>
        <v>3647</v>
      </c>
      <c r="C64" s="181"/>
      <c r="D64" s="181"/>
      <c r="E64" s="181">
        <f>'将来負担比率（分子）の構造'!J$43</f>
        <v>3562</v>
      </c>
      <c r="F64" s="181"/>
      <c r="G64" s="181"/>
      <c r="H64" s="181">
        <f>'将来負担比率（分子）の構造'!K$43</f>
        <v>3490</v>
      </c>
      <c r="I64" s="181"/>
      <c r="J64" s="181"/>
      <c r="K64" s="181">
        <f>'将来負担比率（分子）の構造'!L$43</f>
        <v>3410</v>
      </c>
      <c r="L64" s="181"/>
      <c r="M64" s="181"/>
      <c r="N64" s="181">
        <f>'将来負担比率（分子）の構造'!M$43</f>
        <v>3246</v>
      </c>
      <c r="O64" s="181"/>
      <c r="P64" s="181"/>
    </row>
    <row r="65" spans="1:16">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31</v>
      </c>
      <c r="B66" s="181">
        <f>'将来負担比率（分子）の構造'!I$41</f>
        <v>6591</v>
      </c>
      <c r="C66" s="181"/>
      <c r="D66" s="181"/>
      <c r="E66" s="181">
        <f>'将来負担比率（分子）の構造'!J$41</f>
        <v>7531</v>
      </c>
      <c r="F66" s="181"/>
      <c r="G66" s="181"/>
      <c r="H66" s="181">
        <f>'将来負担比率（分子）の構造'!K$41</f>
        <v>8160</v>
      </c>
      <c r="I66" s="181"/>
      <c r="J66" s="181"/>
      <c r="K66" s="181">
        <f>'将来負担比率（分子）の構造'!L$41</f>
        <v>9600</v>
      </c>
      <c r="L66" s="181"/>
      <c r="M66" s="181"/>
      <c r="N66" s="181">
        <f>'将来負担比率（分子）の構造'!M$41</f>
        <v>9956</v>
      </c>
      <c r="O66" s="181"/>
      <c r="P66" s="181"/>
    </row>
    <row r="67" spans="1:16">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748</v>
      </c>
      <c r="G67" s="181" t="e">
        <f>NA()</f>
        <v>#N/A</v>
      </c>
      <c r="H67" s="181" t="e">
        <f>NA()</f>
        <v>#N/A</v>
      </c>
      <c r="I67" s="181">
        <f>IF(ISNUMBER('将来負担比率（分子）の構造'!K$53), IF('将来負担比率（分子）の構造'!K$53 &lt; 0, 0, '将来負担比率（分子）の構造'!K$53), NA())</f>
        <v>933</v>
      </c>
      <c r="J67" s="181" t="e">
        <f>NA()</f>
        <v>#N/A</v>
      </c>
      <c r="K67" s="181" t="e">
        <f>NA()</f>
        <v>#N/A</v>
      </c>
      <c r="L67" s="181">
        <f>IF(ISNUMBER('将来負担比率（分子）の構造'!L$53), IF('将来負担比率（分子）の構造'!L$53 &lt; 0, 0, '将来負担比率（分子）の構造'!L$53), NA())</f>
        <v>2055</v>
      </c>
      <c r="M67" s="181" t="e">
        <f>NA()</f>
        <v>#N/A</v>
      </c>
      <c r="N67" s="181" t="e">
        <f>NA()</f>
        <v>#N/A</v>
      </c>
      <c r="O67" s="181">
        <f>IF(ISNUMBER('将来負担比率（分子）の構造'!M$53), IF('将来負担比率（分子）の構造'!M$53 &lt; 0, 0, '将来負担比率（分子）の構造'!M$53), NA())</f>
        <v>2367</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1055</v>
      </c>
      <c r="C72" s="185">
        <f>基金残高に係る経年分析!G55</f>
        <v>956</v>
      </c>
      <c r="D72" s="185">
        <f>基金残高に係る経年分析!H55</f>
        <v>856</v>
      </c>
    </row>
    <row r="73" spans="1:16">
      <c r="A73" s="184" t="s">
        <v>78</v>
      </c>
      <c r="B73" s="185" t="str">
        <f>基金残高に係る経年分析!F56</f>
        <v>-</v>
      </c>
      <c r="C73" s="185" t="str">
        <f>基金残高に係る経年分析!G56</f>
        <v>-</v>
      </c>
      <c r="D73" s="185" t="str">
        <f>基金残高に係る経年分析!H56</f>
        <v>-</v>
      </c>
    </row>
    <row r="74" spans="1:16">
      <c r="A74" s="184" t="s">
        <v>79</v>
      </c>
      <c r="B74" s="185">
        <f>基金残高に係る経年分析!F57</f>
        <v>1487</v>
      </c>
      <c r="C74" s="185">
        <f>基金残高に係る経年分析!G57</f>
        <v>1203</v>
      </c>
      <c r="D74" s="185">
        <f>基金残高に係る経年分析!H57</f>
        <v>1122</v>
      </c>
    </row>
  </sheetData>
  <sheetProtection algorithmName="SHA-512" hashValue="fF0c8lCc3tWNnf1n6pPp2R1raTfHLZ5JAVvEvt+ueLsWZnqApibYXqyPNVjj3Sx8FnJgcF9cc2L8sOSO7f0Tig==" saltValue="STmhW9Lua65CYU89trDIJ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216</v>
      </c>
      <c r="DI1" s="662"/>
      <c r="DJ1" s="662"/>
      <c r="DK1" s="662"/>
      <c r="DL1" s="662"/>
      <c r="DM1" s="662"/>
      <c r="DN1" s="663"/>
      <c r="DO1" s="226"/>
      <c r="DP1" s="661" t="s">
        <v>217</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c r="B2" s="227" t="s">
        <v>218</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64" t="s">
        <v>219</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220</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221</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c r="B4" s="664" t="s">
        <v>1</v>
      </c>
      <c r="C4" s="665"/>
      <c r="D4" s="665"/>
      <c r="E4" s="665"/>
      <c r="F4" s="665"/>
      <c r="G4" s="665"/>
      <c r="H4" s="665"/>
      <c r="I4" s="665"/>
      <c r="J4" s="665"/>
      <c r="K4" s="665"/>
      <c r="L4" s="665"/>
      <c r="M4" s="665"/>
      <c r="N4" s="665"/>
      <c r="O4" s="665"/>
      <c r="P4" s="665"/>
      <c r="Q4" s="666"/>
      <c r="R4" s="664" t="s">
        <v>222</v>
      </c>
      <c r="S4" s="665"/>
      <c r="T4" s="665"/>
      <c r="U4" s="665"/>
      <c r="V4" s="665"/>
      <c r="W4" s="665"/>
      <c r="X4" s="665"/>
      <c r="Y4" s="666"/>
      <c r="Z4" s="664" t="s">
        <v>223</v>
      </c>
      <c r="AA4" s="665"/>
      <c r="AB4" s="665"/>
      <c r="AC4" s="666"/>
      <c r="AD4" s="664" t="s">
        <v>224</v>
      </c>
      <c r="AE4" s="665"/>
      <c r="AF4" s="665"/>
      <c r="AG4" s="665"/>
      <c r="AH4" s="665"/>
      <c r="AI4" s="665"/>
      <c r="AJ4" s="665"/>
      <c r="AK4" s="666"/>
      <c r="AL4" s="664" t="s">
        <v>223</v>
      </c>
      <c r="AM4" s="665"/>
      <c r="AN4" s="665"/>
      <c r="AO4" s="666"/>
      <c r="AP4" s="670" t="s">
        <v>225</v>
      </c>
      <c r="AQ4" s="670"/>
      <c r="AR4" s="670"/>
      <c r="AS4" s="670"/>
      <c r="AT4" s="670"/>
      <c r="AU4" s="670"/>
      <c r="AV4" s="670"/>
      <c r="AW4" s="670"/>
      <c r="AX4" s="670"/>
      <c r="AY4" s="670"/>
      <c r="AZ4" s="670"/>
      <c r="BA4" s="670"/>
      <c r="BB4" s="670"/>
      <c r="BC4" s="670"/>
      <c r="BD4" s="670"/>
      <c r="BE4" s="670"/>
      <c r="BF4" s="670"/>
      <c r="BG4" s="670" t="s">
        <v>226</v>
      </c>
      <c r="BH4" s="670"/>
      <c r="BI4" s="670"/>
      <c r="BJ4" s="670"/>
      <c r="BK4" s="670"/>
      <c r="BL4" s="670"/>
      <c r="BM4" s="670"/>
      <c r="BN4" s="670"/>
      <c r="BO4" s="670" t="s">
        <v>223</v>
      </c>
      <c r="BP4" s="670"/>
      <c r="BQ4" s="670"/>
      <c r="BR4" s="670"/>
      <c r="BS4" s="670" t="s">
        <v>227</v>
      </c>
      <c r="BT4" s="670"/>
      <c r="BU4" s="670"/>
      <c r="BV4" s="670"/>
      <c r="BW4" s="670"/>
      <c r="BX4" s="670"/>
      <c r="BY4" s="670"/>
      <c r="BZ4" s="670"/>
      <c r="CA4" s="670"/>
      <c r="CB4" s="670"/>
      <c r="CD4" s="667" t="s">
        <v>228</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c r="B5" s="671" t="s">
        <v>229</v>
      </c>
      <c r="C5" s="672"/>
      <c r="D5" s="672"/>
      <c r="E5" s="672"/>
      <c r="F5" s="672"/>
      <c r="G5" s="672"/>
      <c r="H5" s="672"/>
      <c r="I5" s="672"/>
      <c r="J5" s="672"/>
      <c r="K5" s="672"/>
      <c r="L5" s="672"/>
      <c r="M5" s="672"/>
      <c r="N5" s="672"/>
      <c r="O5" s="672"/>
      <c r="P5" s="672"/>
      <c r="Q5" s="673"/>
      <c r="R5" s="674">
        <v>2037258</v>
      </c>
      <c r="S5" s="675"/>
      <c r="T5" s="675"/>
      <c r="U5" s="675"/>
      <c r="V5" s="675"/>
      <c r="W5" s="675"/>
      <c r="X5" s="675"/>
      <c r="Y5" s="676"/>
      <c r="Z5" s="677">
        <v>17</v>
      </c>
      <c r="AA5" s="677"/>
      <c r="AB5" s="677"/>
      <c r="AC5" s="677"/>
      <c r="AD5" s="678">
        <v>2037258</v>
      </c>
      <c r="AE5" s="678"/>
      <c r="AF5" s="678"/>
      <c r="AG5" s="678"/>
      <c r="AH5" s="678"/>
      <c r="AI5" s="678"/>
      <c r="AJ5" s="678"/>
      <c r="AK5" s="678"/>
      <c r="AL5" s="679">
        <v>38.6</v>
      </c>
      <c r="AM5" s="680"/>
      <c r="AN5" s="680"/>
      <c r="AO5" s="681"/>
      <c r="AP5" s="671" t="s">
        <v>230</v>
      </c>
      <c r="AQ5" s="672"/>
      <c r="AR5" s="672"/>
      <c r="AS5" s="672"/>
      <c r="AT5" s="672"/>
      <c r="AU5" s="672"/>
      <c r="AV5" s="672"/>
      <c r="AW5" s="672"/>
      <c r="AX5" s="672"/>
      <c r="AY5" s="672"/>
      <c r="AZ5" s="672"/>
      <c r="BA5" s="672"/>
      <c r="BB5" s="672"/>
      <c r="BC5" s="672"/>
      <c r="BD5" s="672"/>
      <c r="BE5" s="672"/>
      <c r="BF5" s="673"/>
      <c r="BG5" s="685">
        <v>2037258</v>
      </c>
      <c r="BH5" s="686"/>
      <c r="BI5" s="686"/>
      <c r="BJ5" s="686"/>
      <c r="BK5" s="686"/>
      <c r="BL5" s="686"/>
      <c r="BM5" s="686"/>
      <c r="BN5" s="687"/>
      <c r="BO5" s="688">
        <v>100</v>
      </c>
      <c r="BP5" s="688"/>
      <c r="BQ5" s="688"/>
      <c r="BR5" s="688"/>
      <c r="BS5" s="689">
        <v>24241</v>
      </c>
      <c r="BT5" s="689"/>
      <c r="BU5" s="689"/>
      <c r="BV5" s="689"/>
      <c r="BW5" s="689"/>
      <c r="BX5" s="689"/>
      <c r="BY5" s="689"/>
      <c r="BZ5" s="689"/>
      <c r="CA5" s="689"/>
      <c r="CB5" s="693"/>
      <c r="CD5" s="667" t="s">
        <v>225</v>
      </c>
      <c r="CE5" s="668"/>
      <c r="CF5" s="668"/>
      <c r="CG5" s="668"/>
      <c r="CH5" s="668"/>
      <c r="CI5" s="668"/>
      <c r="CJ5" s="668"/>
      <c r="CK5" s="668"/>
      <c r="CL5" s="668"/>
      <c r="CM5" s="668"/>
      <c r="CN5" s="668"/>
      <c r="CO5" s="668"/>
      <c r="CP5" s="668"/>
      <c r="CQ5" s="669"/>
      <c r="CR5" s="667" t="s">
        <v>231</v>
      </c>
      <c r="CS5" s="668"/>
      <c r="CT5" s="668"/>
      <c r="CU5" s="668"/>
      <c r="CV5" s="668"/>
      <c r="CW5" s="668"/>
      <c r="CX5" s="668"/>
      <c r="CY5" s="669"/>
      <c r="CZ5" s="667" t="s">
        <v>223</v>
      </c>
      <c r="DA5" s="668"/>
      <c r="DB5" s="668"/>
      <c r="DC5" s="669"/>
      <c r="DD5" s="667" t="s">
        <v>232</v>
      </c>
      <c r="DE5" s="668"/>
      <c r="DF5" s="668"/>
      <c r="DG5" s="668"/>
      <c r="DH5" s="668"/>
      <c r="DI5" s="668"/>
      <c r="DJ5" s="668"/>
      <c r="DK5" s="668"/>
      <c r="DL5" s="668"/>
      <c r="DM5" s="668"/>
      <c r="DN5" s="668"/>
      <c r="DO5" s="668"/>
      <c r="DP5" s="669"/>
      <c r="DQ5" s="667" t="s">
        <v>233</v>
      </c>
      <c r="DR5" s="668"/>
      <c r="DS5" s="668"/>
      <c r="DT5" s="668"/>
      <c r="DU5" s="668"/>
      <c r="DV5" s="668"/>
      <c r="DW5" s="668"/>
      <c r="DX5" s="668"/>
      <c r="DY5" s="668"/>
      <c r="DZ5" s="668"/>
      <c r="EA5" s="668"/>
      <c r="EB5" s="668"/>
      <c r="EC5" s="669"/>
    </row>
    <row r="6" spans="2:143" ht="11.25" customHeight="1">
      <c r="B6" s="682" t="s">
        <v>234</v>
      </c>
      <c r="C6" s="683"/>
      <c r="D6" s="683"/>
      <c r="E6" s="683"/>
      <c r="F6" s="683"/>
      <c r="G6" s="683"/>
      <c r="H6" s="683"/>
      <c r="I6" s="683"/>
      <c r="J6" s="683"/>
      <c r="K6" s="683"/>
      <c r="L6" s="683"/>
      <c r="M6" s="683"/>
      <c r="N6" s="683"/>
      <c r="O6" s="683"/>
      <c r="P6" s="683"/>
      <c r="Q6" s="684"/>
      <c r="R6" s="685">
        <v>91599</v>
      </c>
      <c r="S6" s="686"/>
      <c r="T6" s="686"/>
      <c r="U6" s="686"/>
      <c r="V6" s="686"/>
      <c r="W6" s="686"/>
      <c r="X6" s="686"/>
      <c r="Y6" s="687"/>
      <c r="Z6" s="688">
        <v>0.8</v>
      </c>
      <c r="AA6" s="688"/>
      <c r="AB6" s="688"/>
      <c r="AC6" s="688"/>
      <c r="AD6" s="689">
        <v>91599</v>
      </c>
      <c r="AE6" s="689"/>
      <c r="AF6" s="689"/>
      <c r="AG6" s="689"/>
      <c r="AH6" s="689"/>
      <c r="AI6" s="689"/>
      <c r="AJ6" s="689"/>
      <c r="AK6" s="689"/>
      <c r="AL6" s="690">
        <v>1.7</v>
      </c>
      <c r="AM6" s="691"/>
      <c r="AN6" s="691"/>
      <c r="AO6" s="692"/>
      <c r="AP6" s="682" t="s">
        <v>235</v>
      </c>
      <c r="AQ6" s="683"/>
      <c r="AR6" s="683"/>
      <c r="AS6" s="683"/>
      <c r="AT6" s="683"/>
      <c r="AU6" s="683"/>
      <c r="AV6" s="683"/>
      <c r="AW6" s="683"/>
      <c r="AX6" s="683"/>
      <c r="AY6" s="683"/>
      <c r="AZ6" s="683"/>
      <c r="BA6" s="683"/>
      <c r="BB6" s="683"/>
      <c r="BC6" s="683"/>
      <c r="BD6" s="683"/>
      <c r="BE6" s="683"/>
      <c r="BF6" s="684"/>
      <c r="BG6" s="685">
        <v>2037258</v>
      </c>
      <c r="BH6" s="686"/>
      <c r="BI6" s="686"/>
      <c r="BJ6" s="686"/>
      <c r="BK6" s="686"/>
      <c r="BL6" s="686"/>
      <c r="BM6" s="686"/>
      <c r="BN6" s="687"/>
      <c r="BO6" s="688">
        <v>100</v>
      </c>
      <c r="BP6" s="688"/>
      <c r="BQ6" s="688"/>
      <c r="BR6" s="688"/>
      <c r="BS6" s="689">
        <v>24241</v>
      </c>
      <c r="BT6" s="689"/>
      <c r="BU6" s="689"/>
      <c r="BV6" s="689"/>
      <c r="BW6" s="689"/>
      <c r="BX6" s="689"/>
      <c r="BY6" s="689"/>
      <c r="BZ6" s="689"/>
      <c r="CA6" s="689"/>
      <c r="CB6" s="693"/>
      <c r="CD6" s="696" t="s">
        <v>236</v>
      </c>
      <c r="CE6" s="697"/>
      <c r="CF6" s="697"/>
      <c r="CG6" s="697"/>
      <c r="CH6" s="697"/>
      <c r="CI6" s="697"/>
      <c r="CJ6" s="697"/>
      <c r="CK6" s="697"/>
      <c r="CL6" s="697"/>
      <c r="CM6" s="697"/>
      <c r="CN6" s="697"/>
      <c r="CO6" s="697"/>
      <c r="CP6" s="697"/>
      <c r="CQ6" s="698"/>
      <c r="CR6" s="685">
        <v>103261</v>
      </c>
      <c r="CS6" s="686"/>
      <c r="CT6" s="686"/>
      <c r="CU6" s="686"/>
      <c r="CV6" s="686"/>
      <c r="CW6" s="686"/>
      <c r="CX6" s="686"/>
      <c r="CY6" s="687"/>
      <c r="CZ6" s="679">
        <v>1</v>
      </c>
      <c r="DA6" s="680"/>
      <c r="DB6" s="680"/>
      <c r="DC6" s="699"/>
      <c r="DD6" s="694" t="s">
        <v>237</v>
      </c>
      <c r="DE6" s="686"/>
      <c r="DF6" s="686"/>
      <c r="DG6" s="686"/>
      <c r="DH6" s="686"/>
      <c r="DI6" s="686"/>
      <c r="DJ6" s="686"/>
      <c r="DK6" s="686"/>
      <c r="DL6" s="686"/>
      <c r="DM6" s="686"/>
      <c r="DN6" s="686"/>
      <c r="DO6" s="686"/>
      <c r="DP6" s="687"/>
      <c r="DQ6" s="694">
        <v>103261</v>
      </c>
      <c r="DR6" s="686"/>
      <c r="DS6" s="686"/>
      <c r="DT6" s="686"/>
      <c r="DU6" s="686"/>
      <c r="DV6" s="686"/>
      <c r="DW6" s="686"/>
      <c r="DX6" s="686"/>
      <c r="DY6" s="686"/>
      <c r="DZ6" s="686"/>
      <c r="EA6" s="686"/>
      <c r="EB6" s="686"/>
      <c r="EC6" s="695"/>
    </row>
    <row r="7" spans="2:143" ht="11.25" customHeight="1">
      <c r="B7" s="682" t="s">
        <v>238</v>
      </c>
      <c r="C7" s="683"/>
      <c r="D7" s="683"/>
      <c r="E7" s="683"/>
      <c r="F7" s="683"/>
      <c r="G7" s="683"/>
      <c r="H7" s="683"/>
      <c r="I7" s="683"/>
      <c r="J7" s="683"/>
      <c r="K7" s="683"/>
      <c r="L7" s="683"/>
      <c r="M7" s="683"/>
      <c r="N7" s="683"/>
      <c r="O7" s="683"/>
      <c r="P7" s="683"/>
      <c r="Q7" s="684"/>
      <c r="R7" s="685">
        <v>2996</v>
      </c>
      <c r="S7" s="686"/>
      <c r="T7" s="686"/>
      <c r="U7" s="686"/>
      <c r="V7" s="686"/>
      <c r="W7" s="686"/>
      <c r="X7" s="686"/>
      <c r="Y7" s="687"/>
      <c r="Z7" s="688">
        <v>0</v>
      </c>
      <c r="AA7" s="688"/>
      <c r="AB7" s="688"/>
      <c r="AC7" s="688"/>
      <c r="AD7" s="689">
        <v>2996</v>
      </c>
      <c r="AE7" s="689"/>
      <c r="AF7" s="689"/>
      <c r="AG7" s="689"/>
      <c r="AH7" s="689"/>
      <c r="AI7" s="689"/>
      <c r="AJ7" s="689"/>
      <c r="AK7" s="689"/>
      <c r="AL7" s="690">
        <v>0.1</v>
      </c>
      <c r="AM7" s="691"/>
      <c r="AN7" s="691"/>
      <c r="AO7" s="692"/>
      <c r="AP7" s="682" t="s">
        <v>239</v>
      </c>
      <c r="AQ7" s="683"/>
      <c r="AR7" s="683"/>
      <c r="AS7" s="683"/>
      <c r="AT7" s="683"/>
      <c r="AU7" s="683"/>
      <c r="AV7" s="683"/>
      <c r="AW7" s="683"/>
      <c r="AX7" s="683"/>
      <c r="AY7" s="683"/>
      <c r="AZ7" s="683"/>
      <c r="BA7" s="683"/>
      <c r="BB7" s="683"/>
      <c r="BC7" s="683"/>
      <c r="BD7" s="683"/>
      <c r="BE7" s="683"/>
      <c r="BF7" s="684"/>
      <c r="BG7" s="685">
        <v>909449</v>
      </c>
      <c r="BH7" s="686"/>
      <c r="BI7" s="686"/>
      <c r="BJ7" s="686"/>
      <c r="BK7" s="686"/>
      <c r="BL7" s="686"/>
      <c r="BM7" s="686"/>
      <c r="BN7" s="687"/>
      <c r="BO7" s="688">
        <v>44.6</v>
      </c>
      <c r="BP7" s="688"/>
      <c r="BQ7" s="688"/>
      <c r="BR7" s="688"/>
      <c r="BS7" s="689">
        <v>24241</v>
      </c>
      <c r="BT7" s="689"/>
      <c r="BU7" s="689"/>
      <c r="BV7" s="689"/>
      <c r="BW7" s="689"/>
      <c r="BX7" s="689"/>
      <c r="BY7" s="689"/>
      <c r="BZ7" s="689"/>
      <c r="CA7" s="689"/>
      <c r="CB7" s="693"/>
      <c r="CD7" s="700" t="s">
        <v>240</v>
      </c>
      <c r="CE7" s="701"/>
      <c r="CF7" s="701"/>
      <c r="CG7" s="701"/>
      <c r="CH7" s="701"/>
      <c r="CI7" s="701"/>
      <c r="CJ7" s="701"/>
      <c r="CK7" s="701"/>
      <c r="CL7" s="701"/>
      <c r="CM7" s="701"/>
      <c r="CN7" s="701"/>
      <c r="CO7" s="701"/>
      <c r="CP7" s="701"/>
      <c r="CQ7" s="702"/>
      <c r="CR7" s="685">
        <v>3194072</v>
      </c>
      <c r="CS7" s="686"/>
      <c r="CT7" s="686"/>
      <c r="CU7" s="686"/>
      <c r="CV7" s="686"/>
      <c r="CW7" s="686"/>
      <c r="CX7" s="686"/>
      <c r="CY7" s="687"/>
      <c r="CZ7" s="688">
        <v>29.4</v>
      </c>
      <c r="DA7" s="688"/>
      <c r="DB7" s="688"/>
      <c r="DC7" s="688"/>
      <c r="DD7" s="694">
        <v>214240</v>
      </c>
      <c r="DE7" s="686"/>
      <c r="DF7" s="686"/>
      <c r="DG7" s="686"/>
      <c r="DH7" s="686"/>
      <c r="DI7" s="686"/>
      <c r="DJ7" s="686"/>
      <c r="DK7" s="686"/>
      <c r="DL7" s="686"/>
      <c r="DM7" s="686"/>
      <c r="DN7" s="686"/>
      <c r="DO7" s="686"/>
      <c r="DP7" s="687"/>
      <c r="DQ7" s="694">
        <v>882200</v>
      </c>
      <c r="DR7" s="686"/>
      <c r="DS7" s="686"/>
      <c r="DT7" s="686"/>
      <c r="DU7" s="686"/>
      <c r="DV7" s="686"/>
      <c r="DW7" s="686"/>
      <c r="DX7" s="686"/>
      <c r="DY7" s="686"/>
      <c r="DZ7" s="686"/>
      <c r="EA7" s="686"/>
      <c r="EB7" s="686"/>
      <c r="EC7" s="695"/>
    </row>
    <row r="8" spans="2:143" ht="11.25" customHeight="1">
      <c r="B8" s="682" t="s">
        <v>241</v>
      </c>
      <c r="C8" s="683"/>
      <c r="D8" s="683"/>
      <c r="E8" s="683"/>
      <c r="F8" s="683"/>
      <c r="G8" s="683"/>
      <c r="H8" s="683"/>
      <c r="I8" s="683"/>
      <c r="J8" s="683"/>
      <c r="K8" s="683"/>
      <c r="L8" s="683"/>
      <c r="M8" s="683"/>
      <c r="N8" s="683"/>
      <c r="O8" s="683"/>
      <c r="P8" s="683"/>
      <c r="Q8" s="684"/>
      <c r="R8" s="685">
        <v>7858</v>
      </c>
      <c r="S8" s="686"/>
      <c r="T8" s="686"/>
      <c r="U8" s="686"/>
      <c r="V8" s="686"/>
      <c r="W8" s="686"/>
      <c r="X8" s="686"/>
      <c r="Y8" s="687"/>
      <c r="Z8" s="688">
        <v>0.1</v>
      </c>
      <c r="AA8" s="688"/>
      <c r="AB8" s="688"/>
      <c r="AC8" s="688"/>
      <c r="AD8" s="689">
        <v>7858</v>
      </c>
      <c r="AE8" s="689"/>
      <c r="AF8" s="689"/>
      <c r="AG8" s="689"/>
      <c r="AH8" s="689"/>
      <c r="AI8" s="689"/>
      <c r="AJ8" s="689"/>
      <c r="AK8" s="689"/>
      <c r="AL8" s="690">
        <v>0.1</v>
      </c>
      <c r="AM8" s="691"/>
      <c r="AN8" s="691"/>
      <c r="AO8" s="692"/>
      <c r="AP8" s="682" t="s">
        <v>242</v>
      </c>
      <c r="AQ8" s="683"/>
      <c r="AR8" s="683"/>
      <c r="AS8" s="683"/>
      <c r="AT8" s="683"/>
      <c r="AU8" s="683"/>
      <c r="AV8" s="683"/>
      <c r="AW8" s="683"/>
      <c r="AX8" s="683"/>
      <c r="AY8" s="683"/>
      <c r="AZ8" s="683"/>
      <c r="BA8" s="683"/>
      <c r="BB8" s="683"/>
      <c r="BC8" s="683"/>
      <c r="BD8" s="683"/>
      <c r="BE8" s="683"/>
      <c r="BF8" s="684"/>
      <c r="BG8" s="685">
        <v>33948</v>
      </c>
      <c r="BH8" s="686"/>
      <c r="BI8" s="686"/>
      <c r="BJ8" s="686"/>
      <c r="BK8" s="686"/>
      <c r="BL8" s="686"/>
      <c r="BM8" s="686"/>
      <c r="BN8" s="687"/>
      <c r="BO8" s="688">
        <v>1.7</v>
      </c>
      <c r="BP8" s="688"/>
      <c r="BQ8" s="688"/>
      <c r="BR8" s="688"/>
      <c r="BS8" s="694" t="s">
        <v>243</v>
      </c>
      <c r="BT8" s="686"/>
      <c r="BU8" s="686"/>
      <c r="BV8" s="686"/>
      <c r="BW8" s="686"/>
      <c r="BX8" s="686"/>
      <c r="BY8" s="686"/>
      <c r="BZ8" s="686"/>
      <c r="CA8" s="686"/>
      <c r="CB8" s="695"/>
      <c r="CD8" s="700" t="s">
        <v>244</v>
      </c>
      <c r="CE8" s="701"/>
      <c r="CF8" s="701"/>
      <c r="CG8" s="701"/>
      <c r="CH8" s="701"/>
      <c r="CI8" s="701"/>
      <c r="CJ8" s="701"/>
      <c r="CK8" s="701"/>
      <c r="CL8" s="701"/>
      <c r="CM8" s="701"/>
      <c r="CN8" s="701"/>
      <c r="CO8" s="701"/>
      <c r="CP8" s="701"/>
      <c r="CQ8" s="702"/>
      <c r="CR8" s="685">
        <v>3032472</v>
      </c>
      <c r="CS8" s="686"/>
      <c r="CT8" s="686"/>
      <c r="CU8" s="686"/>
      <c r="CV8" s="686"/>
      <c r="CW8" s="686"/>
      <c r="CX8" s="686"/>
      <c r="CY8" s="687"/>
      <c r="CZ8" s="688">
        <v>27.9</v>
      </c>
      <c r="DA8" s="688"/>
      <c r="DB8" s="688"/>
      <c r="DC8" s="688"/>
      <c r="DD8" s="694">
        <v>173689</v>
      </c>
      <c r="DE8" s="686"/>
      <c r="DF8" s="686"/>
      <c r="DG8" s="686"/>
      <c r="DH8" s="686"/>
      <c r="DI8" s="686"/>
      <c r="DJ8" s="686"/>
      <c r="DK8" s="686"/>
      <c r="DL8" s="686"/>
      <c r="DM8" s="686"/>
      <c r="DN8" s="686"/>
      <c r="DO8" s="686"/>
      <c r="DP8" s="687"/>
      <c r="DQ8" s="694">
        <v>1699133</v>
      </c>
      <c r="DR8" s="686"/>
      <c r="DS8" s="686"/>
      <c r="DT8" s="686"/>
      <c r="DU8" s="686"/>
      <c r="DV8" s="686"/>
      <c r="DW8" s="686"/>
      <c r="DX8" s="686"/>
      <c r="DY8" s="686"/>
      <c r="DZ8" s="686"/>
      <c r="EA8" s="686"/>
      <c r="EB8" s="686"/>
      <c r="EC8" s="695"/>
    </row>
    <row r="9" spans="2:143" ht="11.25" customHeight="1">
      <c r="B9" s="682" t="s">
        <v>245</v>
      </c>
      <c r="C9" s="683"/>
      <c r="D9" s="683"/>
      <c r="E9" s="683"/>
      <c r="F9" s="683"/>
      <c r="G9" s="683"/>
      <c r="H9" s="683"/>
      <c r="I9" s="683"/>
      <c r="J9" s="683"/>
      <c r="K9" s="683"/>
      <c r="L9" s="683"/>
      <c r="M9" s="683"/>
      <c r="N9" s="683"/>
      <c r="O9" s="683"/>
      <c r="P9" s="683"/>
      <c r="Q9" s="684"/>
      <c r="R9" s="685">
        <v>10635</v>
      </c>
      <c r="S9" s="686"/>
      <c r="T9" s="686"/>
      <c r="U9" s="686"/>
      <c r="V9" s="686"/>
      <c r="W9" s="686"/>
      <c r="X9" s="686"/>
      <c r="Y9" s="687"/>
      <c r="Z9" s="688">
        <v>0.1</v>
      </c>
      <c r="AA9" s="688"/>
      <c r="AB9" s="688"/>
      <c r="AC9" s="688"/>
      <c r="AD9" s="689">
        <v>10635</v>
      </c>
      <c r="AE9" s="689"/>
      <c r="AF9" s="689"/>
      <c r="AG9" s="689"/>
      <c r="AH9" s="689"/>
      <c r="AI9" s="689"/>
      <c r="AJ9" s="689"/>
      <c r="AK9" s="689"/>
      <c r="AL9" s="690">
        <v>0.2</v>
      </c>
      <c r="AM9" s="691"/>
      <c r="AN9" s="691"/>
      <c r="AO9" s="692"/>
      <c r="AP9" s="682" t="s">
        <v>246</v>
      </c>
      <c r="AQ9" s="683"/>
      <c r="AR9" s="683"/>
      <c r="AS9" s="683"/>
      <c r="AT9" s="683"/>
      <c r="AU9" s="683"/>
      <c r="AV9" s="683"/>
      <c r="AW9" s="683"/>
      <c r="AX9" s="683"/>
      <c r="AY9" s="683"/>
      <c r="AZ9" s="683"/>
      <c r="BA9" s="683"/>
      <c r="BB9" s="683"/>
      <c r="BC9" s="683"/>
      <c r="BD9" s="683"/>
      <c r="BE9" s="683"/>
      <c r="BF9" s="684"/>
      <c r="BG9" s="685">
        <v>738488</v>
      </c>
      <c r="BH9" s="686"/>
      <c r="BI9" s="686"/>
      <c r="BJ9" s="686"/>
      <c r="BK9" s="686"/>
      <c r="BL9" s="686"/>
      <c r="BM9" s="686"/>
      <c r="BN9" s="687"/>
      <c r="BO9" s="688">
        <v>36.200000000000003</v>
      </c>
      <c r="BP9" s="688"/>
      <c r="BQ9" s="688"/>
      <c r="BR9" s="688"/>
      <c r="BS9" s="694" t="s">
        <v>237</v>
      </c>
      <c r="BT9" s="686"/>
      <c r="BU9" s="686"/>
      <c r="BV9" s="686"/>
      <c r="BW9" s="686"/>
      <c r="BX9" s="686"/>
      <c r="BY9" s="686"/>
      <c r="BZ9" s="686"/>
      <c r="CA9" s="686"/>
      <c r="CB9" s="695"/>
      <c r="CD9" s="700" t="s">
        <v>247</v>
      </c>
      <c r="CE9" s="701"/>
      <c r="CF9" s="701"/>
      <c r="CG9" s="701"/>
      <c r="CH9" s="701"/>
      <c r="CI9" s="701"/>
      <c r="CJ9" s="701"/>
      <c r="CK9" s="701"/>
      <c r="CL9" s="701"/>
      <c r="CM9" s="701"/>
      <c r="CN9" s="701"/>
      <c r="CO9" s="701"/>
      <c r="CP9" s="701"/>
      <c r="CQ9" s="702"/>
      <c r="CR9" s="685">
        <v>727962</v>
      </c>
      <c r="CS9" s="686"/>
      <c r="CT9" s="686"/>
      <c r="CU9" s="686"/>
      <c r="CV9" s="686"/>
      <c r="CW9" s="686"/>
      <c r="CX9" s="686"/>
      <c r="CY9" s="687"/>
      <c r="CZ9" s="688">
        <v>6.7</v>
      </c>
      <c r="DA9" s="688"/>
      <c r="DB9" s="688"/>
      <c r="DC9" s="688"/>
      <c r="DD9" s="694">
        <v>38078</v>
      </c>
      <c r="DE9" s="686"/>
      <c r="DF9" s="686"/>
      <c r="DG9" s="686"/>
      <c r="DH9" s="686"/>
      <c r="DI9" s="686"/>
      <c r="DJ9" s="686"/>
      <c r="DK9" s="686"/>
      <c r="DL9" s="686"/>
      <c r="DM9" s="686"/>
      <c r="DN9" s="686"/>
      <c r="DO9" s="686"/>
      <c r="DP9" s="687"/>
      <c r="DQ9" s="694">
        <v>568966</v>
      </c>
      <c r="DR9" s="686"/>
      <c r="DS9" s="686"/>
      <c r="DT9" s="686"/>
      <c r="DU9" s="686"/>
      <c r="DV9" s="686"/>
      <c r="DW9" s="686"/>
      <c r="DX9" s="686"/>
      <c r="DY9" s="686"/>
      <c r="DZ9" s="686"/>
      <c r="EA9" s="686"/>
      <c r="EB9" s="686"/>
      <c r="EC9" s="695"/>
    </row>
    <row r="10" spans="2:143" ht="11.25" customHeight="1">
      <c r="B10" s="682" t="s">
        <v>248</v>
      </c>
      <c r="C10" s="683"/>
      <c r="D10" s="683"/>
      <c r="E10" s="683"/>
      <c r="F10" s="683"/>
      <c r="G10" s="683"/>
      <c r="H10" s="683"/>
      <c r="I10" s="683"/>
      <c r="J10" s="683"/>
      <c r="K10" s="683"/>
      <c r="L10" s="683"/>
      <c r="M10" s="683"/>
      <c r="N10" s="683"/>
      <c r="O10" s="683"/>
      <c r="P10" s="683"/>
      <c r="Q10" s="684"/>
      <c r="R10" s="685" t="s">
        <v>237</v>
      </c>
      <c r="S10" s="686"/>
      <c r="T10" s="686"/>
      <c r="U10" s="686"/>
      <c r="V10" s="686"/>
      <c r="W10" s="686"/>
      <c r="X10" s="686"/>
      <c r="Y10" s="687"/>
      <c r="Z10" s="688" t="s">
        <v>237</v>
      </c>
      <c r="AA10" s="688"/>
      <c r="AB10" s="688"/>
      <c r="AC10" s="688"/>
      <c r="AD10" s="689" t="s">
        <v>243</v>
      </c>
      <c r="AE10" s="689"/>
      <c r="AF10" s="689"/>
      <c r="AG10" s="689"/>
      <c r="AH10" s="689"/>
      <c r="AI10" s="689"/>
      <c r="AJ10" s="689"/>
      <c r="AK10" s="689"/>
      <c r="AL10" s="690" t="s">
        <v>237</v>
      </c>
      <c r="AM10" s="691"/>
      <c r="AN10" s="691"/>
      <c r="AO10" s="692"/>
      <c r="AP10" s="682" t="s">
        <v>249</v>
      </c>
      <c r="AQ10" s="683"/>
      <c r="AR10" s="683"/>
      <c r="AS10" s="683"/>
      <c r="AT10" s="683"/>
      <c r="AU10" s="683"/>
      <c r="AV10" s="683"/>
      <c r="AW10" s="683"/>
      <c r="AX10" s="683"/>
      <c r="AY10" s="683"/>
      <c r="AZ10" s="683"/>
      <c r="BA10" s="683"/>
      <c r="BB10" s="683"/>
      <c r="BC10" s="683"/>
      <c r="BD10" s="683"/>
      <c r="BE10" s="683"/>
      <c r="BF10" s="684"/>
      <c r="BG10" s="685">
        <v>68466</v>
      </c>
      <c r="BH10" s="686"/>
      <c r="BI10" s="686"/>
      <c r="BJ10" s="686"/>
      <c r="BK10" s="686"/>
      <c r="BL10" s="686"/>
      <c r="BM10" s="686"/>
      <c r="BN10" s="687"/>
      <c r="BO10" s="688">
        <v>3.4</v>
      </c>
      <c r="BP10" s="688"/>
      <c r="BQ10" s="688"/>
      <c r="BR10" s="688"/>
      <c r="BS10" s="694">
        <v>12220</v>
      </c>
      <c r="BT10" s="686"/>
      <c r="BU10" s="686"/>
      <c r="BV10" s="686"/>
      <c r="BW10" s="686"/>
      <c r="BX10" s="686"/>
      <c r="BY10" s="686"/>
      <c r="BZ10" s="686"/>
      <c r="CA10" s="686"/>
      <c r="CB10" s="695"/>
      <c r="CD10" s="700" t="s">
        <v>250</v>
      </c>
      <c r="CE10" s="701"/>
      <c r="CF10" s="701"/>
      <c r="CG10" s="701"/>
      <c r="CH10" s="701"/>
      <c r="CI10" s="701"/>
      <c r="CJ10" s="701"/>
      <c r="CK10" s="701"/>
      <c r="CL10" s="701"/>
      <c r="CM10" s="701"/>
      <c r="CN10" s="701"/>
      <c r="CO10" s="701"/>
      <c r="CP10" s="701"/>
      <c r="CQ10" s="702"/>
      <c r="CR10" s="685" t="s">
        <v>237</v>
      </c>
      <c r="CS10" s="686"/>
      <c r="CT10" s="686"/>
      <c r="CU10" s="686"/>
      <c r="CV10" s="686"/>
      <c r="CW10" s="686"/>
      <c r="CX10" s="686"/>
      <c r="CY10" s="687"/>
      <c r="CZ10" s="688" t="s">
        <v>237</v>
      </c>
      <c r="DA10" s="688"/>
      <c r="DB10" s="688"/>
      <c r="DC10" s="688"/>
      <c r="DD10" s="694" t="s">
        <v>243</v>
      </c>
      <c r="DE10" s="686"/>
      <c r="DF10" s="686"/>
      <c r="DG10" s="686"/>
      <c r="DH10" s="686"/>
      <c r="DI10" s="686"/>
      <c r="DJ10" s="686"/>
      <c r="DK10" s="686"/>
      <c r="DL10" s="686"/>
      <c r="DM10" s="686"/>
      <c r="DN10" s="686"/>
      <c r="DO10" s="686"/>
      <c r="DP10" s="687"/>
      <c r="DQ10" s="694" t="s">
        <v>237</v>
      </c>
      <c r="DR10" s="686"/>
      <c r="DS10" s="686"/>
      <c r="DT10" s="686"/>
      <c r="DU10" s="686"/>
      <c r="DV10" s="686"/>
      <c r="DW10" s="686"/>
      <c r="DX10" s="686"/>
      <c r="DY10" s="686"/>
      <c r="DZ10" s="686"/>
      <c r="EA10" s="686"/>
      <c r="EB10" s="686"/>
      <c r="EC10" s="695"/>
    </row>
    <row r="11" spans="2:143" ht="11.25" customHeight="1">
      <c r="B11" s="682" t="s">
        <v>251</v>
      </c>
      <c r="C11" s="683"/>
      <c r="D11" s="683"/>
      <c r="E11" s="683"/>
      <c r="F11" s="683"/>
      <c r="G11" s="683"/>
      <c r="H11" s="683"/>
      <c r="I11" s="683"/>
      <c r="J11" s="683"/>
      <c r="K11" s="683"/>
      <c r="L11" s="683"/>
      <c r="M11" s="683"/>
      <c r="N11" s="683"/>
      <c r="O11" s="683"/>
      <c r="P11" s="683"/>
      <c r="Q11" s="684"/>
      <c r="R11" s="685">
        <v>436629</v>
      </c>
      <c r="S11" s="686"/>
      <c r="T11" s="686"/>
      <c r="U11" s="686"/>
      <c r="V11" s="686"/>
      <c r="W11" s="686"/>
      <c r="X11" s="686"/>
      <c r="Y11" s="687"/>
      <c r="Z11" s="690">
        <v>3.7</v>
      </c>
      <c r="AA11" s="691"/>
      <c r="AB11" s="691"/>
      <c r="AC11" s="703"/>
      <c r="AD11" s="694">
        <v>436629</v>
      </c>
      <c r="AE11" s="686"/>
      <c r="AF11" s="686"/>
      <c r="AG11" s="686"/>
      <c r="AH11" s="686"/>
      <c r="AI11" s="686"/>
      <c r="AJ11" s="686"/>
      <c r="AK11" s="687"/>
      <c r="AL11" s="690">
        <v>8.3000000000000007</v>
      </c>
      <c r="AM11" s="691"/>
      <c r="AN11" s="691"/>
      <c r="AO11" s="692"/>
      <c r="AP11" s="682" t="s">
        <v>252</v>
      </c>
      <c r="AQ11" s="683"/>
      <c r="AR11" s="683"/>
      <c r="AS11" s="683"/>
      <c r="AT11" s="683"/>
      <c r="AU11" s="683"/>
      <c r="AV11" s="683"/>
      <c r="AW11" s="683"/>
      <c r="AX11" s="683"/>
      <c r="AY11" s="683"/>
      <c r="AZ11" s="683"/>
      <c r="BA11" s="683"/>
      <c r="BB11" s="683"/>
      <c r="BC11" s="683"/>
      <c r="BD11" s="683"/>
      <c r="BE11" s="683"/>
      <c r="BF11" s="684"/>
      <c r="BG11" s="685">
        <v>68547</v>
      </c>
      <c r="BH11" s="686"/>
      <c r="BI11" s="686"/>
      <c r="BJ11" s="686"/>
      <c r="BK11" s="686"/>
      <c r="BL11" s="686"/>
      <c r="BM11" s="686"/>
      <c r="BN11" s="687"/>
      <c r="BO11" s="688">
        <v>3.4</v>
      </c>
      <c r="BP11" s="688"/>
      <c r="BQ11" s="688"/>
      <c r="BR11" s="688"/>
      <c r="BS11" s="694">
        <v>12021</v>
      </c>
      <c r="BT11" s="686"/>
      <c r="BU11" s="686"/>
      <c r="BV11" s="686"/>
      <c r="BW11" s="686"/>
      <c r="BX11" s="686"/>
      <c r="BY11" s="686"/>
      <c r="BZ11" s="686"/>
      <c r="CA11" s="686"/>
      <c r="CB11" s="695"/>
      <c r="CD11" s="700" t="s">
        <v>253</v>
      </c>
      <c r="CE11" s="701"/>
      <c r="CF11" s="701"/>
      <c r="CG11" s="701"/>
      <c r="CH11" s="701"/>
      <c r="CI11" s="701"/>
      <c r="CJ11" s="701"/>
      <c r="CK11" s="701"/>
      <c r="CL11" s="701"/>
      <c r="CM11" s="701"/>
      <c r="CN11" s="701"/>
      <c r="CO11" s="701"/>
      <c r="CP11" s="701"/>
      <c r="CQ11" s="702"/>
      <c r="CR11" s="685">
        <v>217883</v>
      </c>
      <c r="CS11" s="686"/>
      <c r="CT11" s="686"/>
      <c r="CU11" s="686"/>
      <c r="CV11" s="686"/>
      <c r="CW11" s="686"/>
      <c r="CX11" s="686"/>
      <c r="CY11" s="687"/>
      <c r="CZ11" s="688">
        <v>2</v>
      </c>
      <c r="DA11" s="688"/>
      <c r="DB11" s="688"/>
      <c r="DC11" s="688"/>
      <c r="DD11" s="694">
        <v>15099</v>
      </c>
      <c r="DE11" s="686"/>
      <c r="DF11" s="686"/>
      <c r="DG11" s="686"/>
      <c r="DH11" s="686"/>
      <c r="DI11" s="686"/>
      <c r="DJ11" s="686"/>
      <c r="DK11" s="686"/>
      <c r="DL11" s="686"/>
      <c r="DM11" s="686"/>
      <c r="DN11" s="686"/>
      <c r="DO11" s="686"/>
      <c r="DP11" s="687"/>
      <c r="DQ11" s="694">
        <v>174529</v>
      </c>
      <c r="DR11" s="686"/>
      <c r="DS11" s="686"/>
      <c r="DT11" s="686"/>
      <c r="DU11" s="686"/>
      <c r="DV11" s="686"/>
      <c r="DW11" s="686"/>
      <c r="DX11" s="686"/>
      <c r="DY11" s="686"/>
      <c r="DZ11" s="686"/>
      <c r="EA11" s="686"/>
      <c r="EB11" s="686"/>
      <c r="EC11" s="695"/>
    </row>
    <row r="12" spans="2:143" ht="11.25" customHeight="1">
      <c r="B12" s="682" t="s">
        <v>254</v>
      </c>
      <c r="C12" s="683"/>
      <c r="D12" s="683"/>
      <c r="E12" s="683"/>
      <c r="F12" s="683"/>
      <c r="G12" s="683"/>
      <c r="H12" s="683"/>
      <c r="I12" s="683"/>
      <c r="J12" s="683"/>
      <c r="K12" s="683"/>
      <c r="L12" s="683"/>
      <c r="M12" s="683"/>
      <c r="N12" s="683"/>
      <c r="O12" s="683"/>
      <c r="P12" s="683"/>
      <c r="Q12" s="684"/>
      <c r="R12" s="685" t="s">
        <v>243</v>
      </c>
      <c r="S12" s="686"/>
      <c r="T12" s="686"/>
      <c r="U12" s="686"/>
      <c r="V12" s="686"/>
      <c r="W12" s="686"/>
      <c r="X12" s="686"/>
      <c r="Y12" s="687"/>
      <c r="Z12" s="688" t="s">
        <v>243</v>
      </c>
      <c r="AA12" s="688"/>
      <c r="AB12" s="688"/>
      <c r="AC12" s="688"/>
      <c r="AD12" s="689" t="s">
        <v>237</v>
      </c>
      <c r="AE12" s="689"/>
      <c r="AF12" s="689"/>
      <c r="AG12" s="689"/>
      <c r="AH12" s="689"/>
      <c r="AI12" s="689"/>
      <c r="AJ12" s="689"/>
      <c r="AK12" s="689"/>
      <c r="AL12" s="690" t="s">
        <v>237</v>
      </c>
      <c r="AM12" s="691"/>
      <c r="AN12" s="691"/>
      <c r="AO12" s="692"/>
      <c r="AP12" s="682" t="s">
        <v>255</v>
      </c>
      <c r="AQ12" s="683"/>
      <c r="AR12" s="683"/>
      <c r="AS12" s="683"/>
      <c r="AT12" s="683"/>
      <c r="AU12" s="683"/>
      <c r="AV12" s="683"/>
      <c r="AW12" s="683"/>
      <c r="AX12" s="683"/>
      <c r="AY12" s="683"/>
      <c r="AZ12" s="683"/>
      <c r="BA12" s="683"/>
      <c r="BB12" s="683"/>
      <c r="BC12" s="683"/>
      <c r="BD12" s="683"/>
      <c r="BE12" s="683"/>
      <c r="BF12" s="684"/>
      <c r="BG12" s="685">
        <v>931553</v>
      </c>
      <c r="BH12" s="686"/>
      <c r="BI12" s="686"/>
      <c r="BJ12" s="686"/>
      <c r="BK12" s="686"/>
      <c r="BL12" s="686"/>
      <c r="BM12" s="686"/>
      <c r="BN12" s="687"/>
      <c r="BO12" s="688">
        <v>45.7</v>
      </c>
      <c r="BP12" s="688"/>
      <c r="BQ12" s="688"/>
      <c r="BR12" s="688"/>
      <c r="BS12" s="694" t="s">
        <v>237</v>
      </c>
      <c r="BT12" s="686"/>
      <c r="BU12" s="686"/>
      <c r="BV12" s="686"/>
      <c r="BW12" s="686"/>
      <c r="BX12" s="686"/>
      <c r="BY12" s="686"/>
      <c r="BZ12" s="686"/>
      <c r="CA12" s="686"/>
      <c r="CB12" s="695"/>
      <c r="CD12" s="700" t="s">
        <v>256</v>
      </c>
      <c r="CE12" s="701"/>
      <c r="CF12" s="701"/>
      <c r="CG12" s="701"/>
      <c r="CH12" s="701"/>
      <c r="CI12" s="701"/>
      <c r="CJ12" s="701"/>
      <c r="CK12" s="701"/>
      <c r="CL12" s="701"/>
      <c r="CM12" s="701"/>
      <c r="CN12" s="701"/>
      <c r="CO12" s="701"/>
      <c r="CP12" s="701"/>
      <c r="CQ12" s="702"/>
      <c r="CR12" s="685">
        <v>418988</v>
      </c>
      <c r="CS12" s="686"/>
      <c r="CT12" s="686"/>
      <c r="CU12" s="686"/>
      <c r="CV12" s="686"/>
      <c r="CW12" s="686"/>
      <c r="CX12" s="686"/>
      <c r="CY12" s="687"/>
      <c r="CZ12" s="688">
        <v>3.9</v>
      </c>
      <c r="DA12" s="688"/>
      <c r="DB12" s="688"/>
      <c r="DC12" s="688"/>
      <c r="DD12" s="694">
        <v>2064</v>
      </c>
      <c r="DE12" s="686"/>
      <c r="DF12" s="686"/>
      <c r="DG12" s="686"/>
      <c r="DH12" s="686"/>
      <c r="DI12" s="686"/>
      <c r="DJ12" s="686"/>
      <c r="DK12" s="686"/>
      <c r="DL12" s="686"/>
      <c r="DM12" s="686"/>
      <c r="DN12" s="686"/>
      <c r="DO12" s="686"/>
      <c r="DP12" s="687"/>
      <c r="DQ12" s="694">
        <v>341266</v>
      </c>
      <c r="DR12" s="686"/>
      <c r="DS12" s="686"/>
      <c r="DT12" s="686"/>
      <c r="DU12" s="686"/>
      <c r="DV12" s="686"/>
      <c r="DW12" s="686"/>
      <c r="DX12" s="686"/>
      <c r="DY12" s="686"/>
      <c r="DZ12" s="686"/>
      <c r="EA12" s="686"/>
      <c r="EB12" s="686"/>
      <c r="EC12" s="695"/>
    </row>
    <row r="13" spans="2:143" ht="11.25" customHeight="1">
      <c r="B13" s="682" t="s">
        <v>257</v>
      </c>
      <c r="C13" s="683"/>
      <c r="D13" s="683"/>
      <c r="E13" s="683"/>
      <c r="F13" s="683"/>
      <c r="G13" s="683"/>
      <c r="H13" s="683"/>
      <c r="I13" s="683"/>
      <c r="J13" s="683"/>
      <c r="K13" s="683"/>
      <c r="L13" s="683"/>
      <c r="M13" s="683"/>
      <c r="N13" s="683"/>
      <c r="O13" s="683"/>
      <c r="P13" s="683"/>
      <c r="Q13" s="684"/>
      <c r="R13" s="685" t="s">
        <v>243</v>
      </c>
      <c r="S13" s="686"/>
      <c r="T13" s="686"/>
      <c r="U13" s="686"/>
      <c r="V13" s="686"/>
      <c r="W13" s="686"/>
      <c r="X13" s="686"/>
      <c r="Y13" s="687"/>
      <c r="Z13" s="688" t="s">
        <v>243</v>
      </c>
      <c r="AA13" s="688"/>
      <c r="AB13" s="688"/>
      <c r="AC13" s="688"/>
      <c r="AD13" s="689" t="s">
        <v>243</v>
      </c>
      <c r="AE13" s="689"/>
      <c r="AF13" s="689"/>
      <c r="AG13" s="689"/>
      <c r="AH13" s="689"/>
      <c r="AI13" s="689"/>
      <c r="AJ13" s="689"/>
      <c r="AK13" s="689"/>
      <c r="AL13" s="690" t="s">
        <v>237</v>
      </c>
      <c r="AM13" s="691"/>
      <c r="AN13" s="691"/>
      <c r="AO13" s="692"/>
      <c r="AP13" s="682" t="s">
        <v>258</v>
      </c>
      <c r="AQ13" s="683"/>
      <c r="AR13" s="683"/>
      <c r="AS13" s="683"/>
      <c r="AT13" s="683"/>
      <c r="AU13" s="683"/>
      <c r="AV13" s="683"/>
      <c r="AW13" s="683"/>
      <c r="AX13" s="683"/>
      <c r="AY13" s="683"/>
      <c r="AZ13" s="683"/>
      <c r="BA13" s="683"/>
      <c r="BB13" s="683"/>
      <c r="BC13" s="683"/>
      <c r="BD13" s="683"/>
      <c r="BE13" s="683"/>
      <c r="BF13" s="684"/>
      <c r="BG13" s="685">
        <v>915674</v>
      </c>
      <c r="BH13" s="686"/>
      <c r="BI13" s="686"/>
      <c r="BJ13" s="686"/>
      <c r="BK13" s="686"/>
      <c r="BL13" s="686"/>
      <c r="BM13" s="686"/>
      <c r="BN13" s="687"/>
      <c r="BO13" s="688">
        <v>44.9</v>
      </c>
      <c r="BP13" s="688"/>
      <c r="BQ13" s="688"/>
      <c r="BR13" s="688"/>
      <c r="BS13" s="694" t="s">
        <v>237</v>
      </c>
      <c r="BT13" s="686"/>
      <c r="BU13" s="686"/>
      <c r="BV13" s="686"/>
      <c r="BW13" s="686"/>
      <c r="BX13" s="686"/>
      <c r="BY13" s="686"/>
      <c r="BZ13" s="686"/>
      <c r="CA13" s="686"/>
      <c r="CB13" s="695"/>
      <c r="CD13" s="700" t="s">
        <v>259</v>
      </c>
      <c r="CE13" s="701"/>
      <c r="CF13" s="701"/>
      <c r="CG13" s="701"/>
      <c r="CH13" s="701"/>
      <c r="CI13" s="701"/>
      <c r="CJ13" s="701"/>
      <c r="CK13" s="701"/>
      <c r="CL13" s="701"/>
      <c r="CM13" s="701"/>
      <c r="CN13" s="701"/>
      <c r="CO13" s="701"/>
      <c r="CP13" s="701"/>
      <c r="CQ13" s="702"/>
      <c r="CR13" s="685">
        <v>602584</v>
      </c>
      <c r="CS13" s="686"/>
      <c r="CT13" s="686"/>
      <c r="CU13" s="686"/>
      <c r="CV13" s="686"/>
      <c r="CW13" s="686"/>
      <c r="CX13" s="686"/>
      <c r="CY13" s="687"/>
      <c r="CZ13" s="688">
        <v>5.5</v>
      </c>
      <c r="DA13" s="688"/>
      <c r="DB13" s="688"/>
      <c r="DC13" s="688"/>
      <c r="DD13" s="694">
        <v>399080</v>
      </c>
      <c r="DE13" s="686"/>
      <c r="DF13" s="686"/>
      <c r="DG13" s="686"/>
      <c r="DH13" s="686"/>
      <c r="DI13" s="686"/>
      <c r="DJ13" s="686"/>
      <c r="DK13" s="686"/>
      <c r="DL13" s="686"/>
      <c r="DM13" s="686"/>
      <c r="DN13" s="686"/>
      <c r="DO13" s="686"/>
      <c r="DP13" s="687"/>
      <c r="DQ13" s="694">
        <v>416300</v>
      </c>
      <c r="DR13" s="686"/>
      <c r="DS13" s="686"/>
      <c r="DT13" s="686"/>
      <c r="DU13" s="686"/>
      <c r="DV13" s="686"/>
      <c r="DW13" s="686"/>
      <c r="DX13" s="686"/>
      <c r="DY13" s="686"/>
      <c r="DZ13" s="686"/>
      <c r="EA13" s="686"/>
      <c r="EB13" s="686"/>
      <c r="EC13" s="695"/>
    </row>
    <row r="14" spans="2:143" ht="11.25" customHeight="1">
      <c r="B14" s="682" t="s">
        <v>260</v>
      </c>
      <c r="C14" s="683"/>
      <c r="D14" s="683"/>
      <c r="E14" s="683"/>
      <c r="F14" s="683"/>
      <c r="G14" s="683"/>
      <c r="H14" s="683"/>
      <c r="I14" s="683"/>
      <c r="J14" s="683"/>
      <c r="K14" s="683"/>
      <c r="L14" s="683"/>
      <c r="M14" s="683"/>
      <c r="N14" s="683"/>
      <c r="O14" s="683"/>
      <c r="P14" s="683"/>
      <c r="Q14" s="684"/>
      <c r="R14" s="685" t="s">
        <v>237</v>
      </c>
      <c r="S14" s="686"/>
      <c r="T14" s="686"/>
      <c r="U14" s="686"/>
      <c r="V14" s="686"/>
      <c r="W14" s="686"/>
      <c r="X14" s="686"/>
      <c r="Y14" s="687"/>
      <c r="Z14" s="688" t="s">
        <v>237</v>
      </c>
      <c r="AA14" s="688"/>
      <c r="AB14" s="688"/>
      <c r="AC14" s="688"/>
      <c r="AD14" s="689" t="s">
        <v>237</v>
      </c>
      <c r="AE14" s="689"/>
      <c r="AF14" s="689"/>
      <c r="AG14" s="689"/>
      <c r="AH14" s="689"/>
      <c r="AI14" s="689"/>
      <c r="AJ14" s="689"/>
      <c r="AK14" s="689"/>
      <c r="AL14" s="690" t="s">
        <v>237</v>
      </c>
      <c r="AM14" s="691"/>
      <c r="AN14" s="691"/>
      <c r="AO14" s="692"/>
      <c r="AP14" s="682" t="s">
        <v>261</v>
      </c>
      <c r="AQ14" s="683"/>
      <c r="AR14" s="683"/>
      <c r="AS14" s="683"/>
      <c r="AT14" s="683"/>
      <c r="AU14" s="683"/>
      <c r="AV14" s="683"/>
      <c r="AW14" s="683"/>
      <c r="AX14" s="683"/>
      <c r="AY14" s="683"/>
      <c r="AZ14" s="683"/>
      <c r="BA14" s="683"/>
      <c r="BB14" s="683"/>
      <c r="BC14" s="683"/>
      <c r="BD14" s="683"/>
      <c r="BE14" s="683"/>
      <c r="BF14" s="684"/>
      <c r="BG14" s="685">
        <v>84269</v>
      </c>
      <c r="BH14" s="686"/>
      <c r="BI14" s="686"/>
      <c r="BJ14" s="686"/>
      <c r="BK14" s="686"/>
      <c r="BL14" s="686"/>
      <c r="BM14" s="686"/>
      <c r="BN14" s="687"/>
      <c r="BO14" s="688">
        <v>4.0999999999999996</v>
      </c>
      <c r="BP14" s="688"/>
      <c r="BQ14" s="688"/>
      <c r="BR14" s="688"/>
      <c r="BS14" s="694" t="s">
        <v>243</v>
      </c>
      <c r="BT14" s="686"/>
      <c r="BU14" s="686"/>
      <c r="BV14" s="686"/>
      <c r="BW14" s="686"/>
      <c r="BX14" s="686"/>
      <c r="BY14" s="686"/>
      <c r="BZ14" s="686"/>
      <c r="CA14" s="686"/>
      <c r="CB14" s="695"/>
      <c r="CD14" s="700" t="s">
        <v>262</v>
      </c>
      <c r="CE14" s="701"/>
      <c r="CF14" s="701"/>
      <c r="CG14" s="701"/>
      <c r="CH14" s="701"/>
      <c r="CI14" s="701"/>
      <c r="CJ14" s="701"/>
      <c r="CK14" s="701"/>
      <c r="CL14" s="701"/>
      <c r="CM14" s="701"/>
      <c r="CN14" s="701"/>
      <c r="CO14" s="701"/>
      <c r="CP14" s="701"/>
      <c r="CQ14" s="702"/>
      <c r="CR14" s="685">
        <v>617546</v>
      </c>
      <c r="CS14" s="686"/>
      <c r="CT14" s="686"/>
      <c r="CU14" s="686"/>
      <c r="CV14" s="686"/>
      <c r="CW14" s="686"/>
      <c r="CX14" s="686"/>
      <c r="CY14" s="687"/>
      <c r="CZ14" s="688">
        <v>5.7</v>
      </c>
      <c r="DA14" s="688"/>
      <c r="DB14" s="688"/>
      <c r="DC14" s="688"/>
      <c r="DD14" s="694">
        <v>193142</v>
      </c>
      <c r="DE14" s="686"/>
      <c r="DF14" s="686"/>
      <c r="DG14" s="686"/>
      <c r="DH14" s="686"/>
      <c r="DI14" s="686"/>
      <c r="DJ14" s="686"/>
      <c r="DK14" s="686"/>
      <c r="DL14" s="686"/>
      <c r="DM14" s="686"/>
      <c r="DN14" s="686"/>
      <c r="DO14" s="686"/>
      <c r="DP14" s="687"/>
      <c r="DQ14" s="694">
        <v>425801</v>
      </c>
      <c r="DR14" s="686"/>
      <c r="DS14" s="686"/>
      <c r="DT14" s="686"/>
      <c r="DU14" s="686"/>
      <c r="DV14" s="686"/>
      <c r="DW14" s="686"/>
      <c r="DX14" s="686"/>
      <c r="DY14" s="686"/>
      <c r="DZ14" s="686"/>
      <c r="EA14" s="686"/>
      <c r="EB14" s="686"/>
      <c r="EC14" s="695"/>
    </row>
    <row r="15" spans="2:143" ht="11.25" customHeight="1">
      <c r="B15" s="682" t="s">
        <v>263</v>
      </c>
      <c r="C15" s="683"/>
      <c r="D15" s="683"/>
      <c r="E15" s="683"/>
      <c r="F15" s="683"/>
      <c r="G15" s="683"/>
      <c r="H15" s="683"/>
      <c r="I15" s="683"/>
      <c r="J15" s="683"/>
      <c r="K15" s="683"/>
      <c r="L15" s="683"/>
      <c r="M15" s="683"/>
      <c r="N15" s="683"/>
      <c r="O15" s="683"/>
      <c r="P15" s="683"/>
      <c r="Q15" s="684"/>
      <c r="R15" s="685" t="s">
        <v>237</v>
      </c>
      <c r="S15" s="686"/>
      <c r="T15" s="686"/>
      <c r="U15" s="686"/>
      <c r="V15" s="686"/>
      <c r="W15" s="686"/>
      <c r="X15" s="686"/>
      <c r="Y15" s="687"/>
      <c r="Z15" s="688" t="s">
        <v>237</v>
      </c>
      <c r="AA15" s="688"/>
      <c r="AB15" s="688"/>
      <c r="AC15" s="688"/>
      <c r="AD15" s="689" t="s">
        <v>243</v>
      </c>
      <c r="AE15" s="689"/>
      <c r="AF15" s="689"/>
      <c r="AG15" s="689"/>
      <c r="AH15" s="689"/>
      <c r="AI15" s="689"/>
      <c r="AJ15" s="689"/>
      <c r="AK15" s="689"/>
      <c r="AL15" s="690" t="s">
        <v>237</v>
      </c>
      <c r="AM15" s="691"/>
      <c r="AN15" s="691"/>
      <c r="AO15" s="692"/>
      <c r="AP15" s="682" t="s">
        <v>264</v>
      </c>
      <c r="AQ15" s="683"/>
      <c r="AR15" s="683"/>
      <c r="AS15" s="683"/>
      <c r="AT15" s="683"/>
      <c r="AU15" s="683"/>
      <c r="AV15" s="683"/>
      <c r="AW15" s="683"/>
      <c r="AX15" s="683"/>
      <c r="AY15" s="683"/>
      <c r="AZ15" s="683"/>
      <c r="BA15" s="683"/>
      <c r="BB15" s="683"/>
      <c r="BC15" s="683"/>
      <c r="BD15" s="683"/>
      <c r="BE15" s="683"/>
      <c r="BF15" s="684"/>
      <c r="BG15" s="685">
        <v>111987</v>
      </c>
      <c r="BH15" s="686"/>
      <c r="BI15" s="686"/>
      <c r="BJ15" s="686"/>
      <c r="BK15" s="686"/>
      <c r="BL15" s="686"/>
      <c r="BM15" s="686"/>
      <c r="BN15" s="687"/>
      <c r="BO15" s="688">
        <v>5.5</v>
      </c>
      <c r="BP15" s="688"/>
      <c r="BQ15" s="688"/>
      <c r="BR15" s="688"/>
      <c r="BS15" s="694" t="s">
        <v>243</v>
      </c>
      <c r="BT15" s="686"/>
      <c r="BU15" s="686"/>
      <c r="BV15" s="686"/>
      <c r="BW15" s="686"/>
      <c r="BX15" s="686"/>
      <c r="BY15" s="686"/>
      <c r="BZ15" s="686"/>
      <c r="CA15" s="686"/>
      <c r="CB15" s="695"/>
      <c r="CD15" s="700" t="s">
        <v>265</v>
      </c>
      <c r="CE15" s="701"/>
      <c r="CF15" s="701"/>
      <c r="CG15" s="701"/>
      <c r="CH15" s="701"/>
      <c r="CI15" s="701"/>
      <c r="CJ15" s="701"/>
      <c r="CK15" s="701"/>
      <c r="CL15" s="701"/>
      <c r="CM15" s="701"/>
      <c r="CN15" s="701"/>
      <c r="CO15" s="701"/>
      <c r="CP15" s="701"/>
      <c r="CQ15" s="702"/>
      <c r="CR15" s="685">
        <v>1200052</v>
      </c>
      <c r="CS15" s="686"/>
      <c r="CT15" s="686"/>
      <c r="CU15" s="686"/>
      <c r="CV15" s="686"/>
      <c r="CW15" s="686"/>
      <c r="CX15" s="686"/>
      <c r="CY15" s="687"/>
      <c r="CZ15" s="688">
        <v>11</v>
      </c>
      <c r="DA15" s="688"/>
      <c r="DB15" s="688"/>
      <c r="DC15" s="688"/>
      <c r="DD15" s="694">
        <v>290776</v>
      </c>
      <c r="DE15" s="686"/>
      <c r="DF15" s="686"/>
      <c r="DG15" s="686"/>
      <c r="DH15" s="686"/>
      <c r="DI15" s="686"/>
      <c r="DJ15" s="686"/>
      <c r="DK15" s="686"/>
      <c r="DL15" s="686"/>
      <c r="DM15" s="686"/>
      <c r="DN15" s="686"/>
      <c r="DO15" s="686"/>
      <c r="DP15" s="687"/>
      <c r="DQ15" s="694">
        <v>760124</v>
      </c>
      <c r="DR15" s="686"/>
      <c r="DS15" s="686"/>
      <c r="DT15" s="686"/>
      <c r="DU15" s="686"/>
      <c r="DV15" s="686"/>
      <c r="DW15" s="686"/>
      <c r="DX15" s="686"/>
      <c r="DY15" s="686"/>
      <c r="DZ15" s="686"/>
      <c r="EA15" s="686"/>
      <c r="EB15" s="686"/>
      <c r="EC15" s="695"/>
    </row>
    <row r="16" spans="2:143" ht="11.25" customHeight="1">
      <c r="B16" s="682" t="s">
        <v>266</v>
      </c>
      <c r="C16" s="683"/>
      <c r="D16" s="683"/>
      <c r="E16" s="683"/>
      <c r="F16" s="683"/>
      <c r="G16" s="683"/>
      <c r="H16" s="683"/>
      <c r="I16" s="683"/>
      <c r="J16" s="683"/>
      <c r="K16" s="683"/>
      <c r="L16" s="683"/>
      <c r="M16" s="683"/>
      <c r="N16" s="683"/>
      <c r="O16" s="683"/>
      <c r="P16" s="683"/>
      <c r="Q16" s="684"/>
      <c r="R16" s="685">
        <v>5477</v>
      </c>
      <c r="S16" s="686"/>
      <c r="T16" s="686"/>
      <c r="U16" s="686"/>
      <c r="V16" s="686"/>
      <c r="W16" s="686"/>
      <c r="X16" s="686"/>
      <c r="Y16" s="687"/>
      <c r="Z16" s="688">
        <v>0</v>
      </c>
      <c r="AA16" s="688"/>
      <c r="AB16" s="688"/>
      <c r="AC16" s="688"/>
      <c r="AD16" s="689">
        <v>5477</v>
      </c>
      <c r="AE16" s="689"/>
      <c r="AF16" s="689"/>
      <c r="AG16" s="689"/>
      <c r="AH16" s="689"/>
      <c r="AI16" s="689"/>
      <c r="AJ16" s="689"/>
      <c r="AK16" s="689"/>
      <c r="AL16" s="690">
        <v>0.1</v>
      </c>
      <c r="AM16" s="691"/>
      <c r="AN16" s="691"/>
      <c r="AO16" s="692"/>
      <c r="AP16" s="682" t="s">
        <v>267</v>
      </c>
      <c r="AQ16" s="683"/>
      <c r="AR16" s="683"/>
      <c r="AS16" s="683"/>
      <c r="AT16" s="683"/>
      <c r="AU16" s="683"/>
      <c r="AV16" s="683"/>
      <c r="AW16" s="683"/>
      <c r="AX16" s="683"/>
      <c r="AY16" s="683"/>
      <c r="AZ16" s="683"/>
      <c r="BA16" s="683"/>
      <c r="BB16" s="683"/>
      <c r="BC16" s="683"/>
      <c r="BD16" s="683"/>
      <c r="BE16" s="683"/>
      <c r="BF16" s="684"/>
      <c r="BG16" s="685" t="s">
        <v>237</v>
      </c>
      <c r="BH16" s="686"/>
      <c r="BI16" s="686"/>
      <c r="BJ16" s="686"/>
      <c r="BK16" s="686"/>
      <c r="BL16" s="686"/>
      <c r="BM16" s="686"/>
      <c r="BN16" s="687"/>
      <c r="BO16" s="688" t="s">
        <v>237</v>
      </c>
      <c r="BP16" s="688"/>
      <c r="BQ16" s="688"/>
      <c r="BR16" s="688"/>
      <c r="BS16" s="694" t="s">
        <v>237</v>
      </c>
      <c r="BT16" s="686"/>
      <c r="BU16" s="686"/>
      <c r="BV16" s="686"/>
      <c r="BW16" s="686"/>
      <c r="BX16" s="686"/>
      <c r="BY16" s="686"/>
      <c r="BZ16" s="686"/>
      <c r="CA16" s="686"/>
      <c r="CB16" s="695"/>
      <c r="CD16" s="700" t="s">
        <v>268</v>
      </c>
      <c r="CE16" s="701"/>
      <c r="CF16" s="701"/>
      <c r="CG16" s="701"/>
      <c r="CH16" s="701"/>
      <c r="CI16" s="701"/>
      <c r="CJ16" s="701"/>
      <c r="CK16" s="701"/>
      <c r="CL16" s="701"/>
      <c r="CM16" s="701"/>
      <c r="CN16" s="701"/>
      <c r="CO16" s="701"/>
      <c r="CP16" s="701"/>
      <c r="CQ16" s="702"/>
      <c r="CR16" s="685">
        <v>165390</v>
      </c>
      <c r="CS16" s="686"/>
      <c r="CT16" s="686"/>
      <c r="CU16" s="686"/>
      <c r="CV16" s="686"/>
      <c r="CW16" s="686"/>
      <c r="CX16" s="686"/>
      <c r="CY16" s="687"/>
      <c r="CZ16" s="688">
        <v>1.5</v>
      </c>
      <c r="DA16" s="688"/>
      <c r="DB16" s="688"/>
      <c r="DC16" s="688"/>
      <c r="DD16" s="694" t="s">
        <v>237</v>
      </c>
      <c r="DE16" s="686"/>
      <c r="DF16" s="686"/>
      <c r="DG16" s="686"/>
      <c r="DH16" s="686"/>
      <c r="DI16" s="686"/>
      <c r="DJ16" s="686"/>
      <c r="DK16" s="686"/>
      <c r="DL16" s="686"/>
      <c r="DM16" s="686"/>
      <c r="DN16" s="686"/>
      <c r="DO16" s="686"/>
      <c r="DP16" s="687"/>
      <c r="DQ16" s="694">
        <v>4934</v>
      </c>
      <c r="DR16" s="686"/>
      <c r="DS16" s="686"/>
      <c r="DT16" s="686"/>
      <c r="DU16" s="686"/>
      <c r="DV16" s="686"/>
      <c r="DW16" s="686"/>
      <c r="DX16" s="686"/>
      <c r="DY16" s="686"/>
      <c r="DZ16" s="686"/>
      <c r="EA16" s="686"/>
      <c r="EB16" s="686"/>
      <c r="EC16" s="695"/>
    </row>
    <row r="17" spans="2:133" ht="11.25" customHeight="1">
      <c r="B17" s="682" t="s">
        <v>269</v>
      </c>
      <c r="C17" s="683"/>
      <c r="D17" s="683"/>
      <c r="E17" s="683"/>
      <c r="F17" s="683"/>
      <c r="G17" s="683"/>
      <c r="H17" s="683"/>
      <c r="I17" s="683"/>
      <c r="J17" s="683"/>
      <c r="K17" s="683"/>
      <c r="L17" s="683"/>
      <c r="M17" s="683"/>
      <c r="N17" s="683"/>
      <c r="O17" s="683"/>
      <c r="P17" s="683"/>
      <c r="Q17" s="684"/>
      <c r="R17" s="685">
        <v>12064</v>
      </c>
      <c r="S17" s="686"/>
      <c r="T17" s="686"/>
      <c r="U17" s="686"/>
      <c r="V17" s="686"/>
      <c r="W17" s="686"/>
      <c r="X17" s="686"/>
      <c r="Y17" s="687"/>
      <c r="Z17" s="688">
        <v>0.1</v>
      </c>
      <c r="AA17" s="688"/>
      <c r="AB17" s="688"/>
      <c r="AC17" s="688"/>
      <c r="AD17" s="689">
        <v>12064</v>
      </c>
      <c r="AE17" s="689"/>
      <c r="AF17" s="689"/>
      <c r="AG17" s="689"/>
      <c r="AH17" s="689"/>
      <c r="AI17" s="689"/>
      <c r="AJ17" s="689"/>
      <c r="AK17" s="689"/>
      <c r="AL17" s="690">
        <v>0.2</v>
      </c>
      <c r="AM17" s="691"/>
      <c r="AN17" s="691"/>
      <c r="AO17" s="692"/>
      <c r="AP17" s="682" t="s">
        <v>270</v>
      </c>
      <c r="AQ17" s="683"/>
      <c r="AR17" s="683"/>
      <c r="AS17" s="683"/>
      <c r="AT17" s="683"/>
      <c r="AU17" s="683"/>
      <c r="AV17" s="683"/>
      <c r="AW17" s="683"/>
      <c r="AX17" s="683"/>
      <c r="AY17" s="683"/>
      <c r="AZ17" s="683"/>
      <c r="BA17" s="683"/>
      <c r="BB17" s="683"/>
      <c r="BC17" s="683"/>
      <c r="BD17" s="683"/>
      <c r="BE17" s="683"/>
      <c r="BF17" s="684"/>
      <c r="BG17" s="685" t="s">
        <v>237</v>
      </c>
      <c r="BH17" s="686"/>
      <c r="BI17" s="686"/>
      <c r="BJ17" s="686"/>
      <c r="BK17" s="686"/>
      <c r="BL17" s="686"/>
      <c r="BM17" s="686"/>
      <c r="BN17" s="687"/>
      <c r="BO17" s="688" t="s">
        <v>243</v>
      </c>
      <c r="BP17" s="688"/>
      <c r="BQ17" s="688"/>
      <c r="BR17" s="688"/>
      <c r="BS17" s="694" t="s">
        <v>237</v>
      </c>
      <c r="BT17" s="686"/>
      <c r="BU17" s="686"/>
      <c r="BV17" s="686"/>
      <c r="BW17" s="686"/>
      <c r="BX17" s="686"/>
      <c r="BY17" s="686"/>
      <c r="BZ17" s="686"/>
      <c r="CA17" s="686"/>
      <c r="CB17" s="695"/>
      <c r="CD17" s="700" t="s">
        <v>271</v>
      </c>
      <c r="CE17" s="701"/>
      <c r="CF17" s="701"/>
      <c r="CG17" s="701"/>
      <c r="CH17" s="701"/>
      <c r="CI17" s="701"/>
      <c r="CJ17" s="701"/>
      <c r="CK17" s="701"/>
      <c r="CL17" s="701"/>
      <c r="CM17" s="701"/>
      <c r="CN17" s="701"/>
      <c r="CO17" s="701"/>
      <c r="CP17" s="701"/>
      <c r="CQ17" s="702"/>
      <c r="CR17" s="685">
        <v>584321</v>
      </c>
      <c r="CS17" s="686"/>
      <c r="CT17" s="686"/>
      <c r="CU17" s="686"/>
      <c r="CV17" s="686"/>
      <c r="CW17" s="686"/>
      <c r="CX17" s="686"/>
      <c r="CY17" s="687"/>
      <c r="CZ17" s="688">
        <v>5.4</v>
      </c>
      <c r="DA17" s="688"/>
      <c r="DB17" s="688"/>
      <c r="DC17" s="688"/>
      <c r="DD17" s="694" t="s">
        <v>243</v>
      </c>
      <c r="DE17" s="686"/>
      <c r="DF17" s="686"/>
      <c r="DG17" s="686"/>
      <c r="DH17" s="686"/>
      <c r="DI17" s="686"/>
      <c r="DJ17" s="686"/>
      <c r="DK17" s="686"/>
      <c r="DL17" s="686"/>
      <c r="DM17" s="686"/>
      <c r="DN17" s="686"/>
      <c r="DO17" s="686"/>
      <c r="DP17" s="687"/>
      <c r="DQ17" s="694">
        <v>570650</v>
      </c>
      <c r="DR17" s="686"/>
      <c r="DS17" s="686"/>
      <c r="DT17" s="686"/>
      <c r="DU17" s="686"/>
      <c r="DV17" s="686"/>
      <c r="DW17" s="686"/>
      <c r="DX17" s="686"/>
      <c r="DY17" s="686"/>
      <c r="DZ17" s="686"/>
      <c r="EA17" s="686"/>
      <c r="EB17" s="686"/>
      <c r="EC17" s="695"/>
    </row>
    <row r="18" spans="2:133" ht="11.25" customHeight="1">
      <c r="B18" s="682" t="s">
        <v>272</v>
      </c>
      <c r="C18" s="683"/>
      <c r="D18" s="683"/>
      <c r="E18" s="683"/>
      <c r="F18" s="683"/>
      <c r="G18" s="683"/>
      <c r="H18" s="683"/>
      <c r="I18" s="683"/>
      <c r="J18" s="683"/>
      <c r="K18" s="683"/>
      <c r="L18" s="683"/>
      <c r="M18" s="683"/>
      <c r="N18" s="683"/>
      <c r="O18" s="683"/>
      <c r="P18" s="683"/>
      <c r="Q18" s="684"/>
      <c r="R18" s="685">
        <v>20440</v>
      </c>
      <c r="S18" s="686"/>
      <c r="T18" s="686"/>
      <c r="U18" s="686"/>
      <c r="V18" s="686"/>
      <c r="W18" s="686"/>
      <c r="X18" s="686"/>
      <c r="Y18" s="687"/>
      <c r="Z18" s="688">
        <v>0.2</v>
      </c>
      <c r="AA18" s="688"/>
      <c r="AB18" s="688"/>
      <c r="AC18" s="688"/>
      <c r="AD18" s="689">
        <v>20440</v>
      </c>
      <c r="AE18" s="689"/>
      <c r="AF18" s="689"/>
      <c r="AG18" s="689"/>
      <c r="AH18" s="689"/>
      <c r="AI18" s="689"/>
      <c r="AJ18" s="689"/>
      <c r="AK18" s="689"/>
      <c r="AL18" s="690">
        <v>0.4</v>
      </c>
      <c r="AM18" s="691"/>
      <c r="AN18" s="691"/>
      <c r="AO18" s="692"/>
      <c r="AP18" s="682" t="s">
        <v>273</v>
      </c>
      <c r="AQ18" s="683"/>
      <c r="AR18" s="683"/>
      <c r="AS18" s="683"/>
      <c r="AT18" s="683"/>
      <c r="AU18" s="683"/>
      <c r="AV18" s="683"/>
      <c r="AW18" s="683"/>
      <c r="AX18" s="683"/>
      <c r="AY18" s="683"/>
      <c r="AZ18" s="683"/>
      <c r="BA18" s="683"/>
      <c r="BB18" s="683"/>
      <c r="BC18" s="683"/>
      <c r="BD18" s="683"/>
      <c r="BE18" s="683"/>
      <c r="BF18" s="684"/>
      <c r="BG18" s="685" t="s">
        <v>243</v>
      </c>
      <c r="BH18" s="686"/>
      <c r="BI18" s="686"/>
      <c r="BJ18" s="686"/>
      <c r="BK18" s="686"/>
      <c r="BL18" s="686"/>
      <c r="BM18" s="686"/>
      <c r="BN18" s="687"/>
      <c r="BO18" s="688" t="s">
        <v>243</v>
      </c>
      <c r="BP18" s="688"/>
      <c r="BQ18" s="688"/>
      <c r="BR18" s="688"/>
      <c r="BS18" s="694" t="s">
        <v>243</v>
      </c>
      <c r="BT18" s="686"/>
      <c r="BU18" s="686"/>
      <c r="BV18" s="686"/>
      <c r="BW18" s="686"/>
      <c r="BX18" s="686"/>
      <c r="BY18" s="686"/>
      <c r="BZ18" s="686"/>
      <c r="CA18" s="686"/>
      <c r="CB18" s="695"/>
      <c r="CD18" s="700" t="s">
        <v>274</v>
      </c>
      <c r="CE18" s="701"/>
      <c r="CF18" s="701"/>
      <c r="CG18" s="701"/>
      <c r="CH18" s="701"/>
      <c r="CI18" s="701"/>
      <c r="CJ18" s="701"/>
      <c r="CK18" s="701"/>
      <c r="CL18" s="701"/>
      <c r="CM18" s="701"/>
      <c r="CN18" s="701"/>
      <c r="CO18" s="701"/>
      <c r="CP18" s="701"/>
      <c r="CQ18" s="702"/>
      <c r="CR18" s="685" t="s">
        <v>237</v>
      </c>
      <c r="CS18" s="686"/>
      <c r="CT18" s="686"/>
      <c r="CU18" s="686"/>
      <c r="CV18" s="686"/>
      <c r="CW18" s="686"/>
      <c r="CX18" s="686"/>
      <c r="CY18" s="687"/>
      <c r="CZ18" s="688" t="s">
        <v>243</v>
      </c>
      <c r="DA18" s="688"/>
      <c r="DB18" s="688"/>
      <c r="DC18" s="688"/>
      <c r="DD18" s="694" t="s">
        <v>243</v>
      </c>
      <c r="DE18" s="686"/>
      <c r="DF18" s="686"/>
      <c r="DG18" s="686"/>
      <c r="DH18" s="686"/>
      <c r="DI18" s="686"/>
      <c r="DJ18" s="686"/>
      <c r="DK18" s="686"/>
      <c r="DL18" s="686"/>
      <c r="DM18" s="686"/>
      <c r="DN18" s="686"/>
      <c r="DO18" s="686"/>
      <c r="DP18" s="687"/>
      <c r="DQ18" s="694" t="s">
        <v>237</v>
      </c>
      <c r="DR18" s="686"/>
      <c r="DS18" s="686"/>
      <c r="DT18" s="686"/>
      <c r="DU18" s="686"/>
      <c r="DV18" s="686"/>
      <c r="DW18" s="686"/>
      <c r="DX18" s="686"/>
      <c r="DY18" s="686"/>
      <c r="DZ18" s="686"/>
      <c r="EA18" s="686"/>
      <c r="EB18" s="686"/>
      <c r="EC18" s="695"/>
    </row>
    <row r="19" spans="2:133" ht="11.25" customHeight="1">
      <c r="B19" s="682" t="s">
        <v>275</v>
      </c>
      <c r="C19" s="683"/>
      <c r="D19" s="683"/>
      <c r="E19" s="683"/>
      <c r="F19" s="683"/>
      <c r="G19" s="683"/>
      <c r="H19" s="683"/>
      <c r="I19" s="683"/>
      <c r="J19" s="683"/>
      <c r="K19" s="683"/>
      <c r="L19" s="683"/>
      <c r="M19" s="683"/>
      <c r="N19" s="683"/>
      <c r="O19" s="683"/>
      <c r="P19" s="683"/>
      <c r="Q19" s="684"/>
      <c r="R19" s="685">
        <v>16950</v>
      </c>
      <c r="S19" s="686"/>
      <c r="T19" s="686"/>
      <c r="U19" s="686"/>
      <c r="V19" s="686"/>
      <c r="W19" s="686"/>
      <c r="X19" s="686"/>
      <c r="Y19" s="687"/>
      <c r="Z19" s="688">
        <v>0.1</v>
      </c>
      <c r="AA19" s="688"/>
      <c r="AB19" s="688"/>
      <c r="AC19" s="688"/>
      <c r="AD19" s="689">
        <v>16950</v>
      </c>
      <c r="AE19" s="689"/>
      <c r="AF19" s="689"/>
      <c r="AG19" s="689"/>
      <c r="AH19" s="689"/>
      <c r="AI19" s="689"/>
      <c r="AJ19" s="689"/>
      <c r="AK19" s="689"/>
      <c r="AL19" s="690">
        <v>0.3</v>
      </c>
      <c r="AM19" s="691"/>
      <c r="AN19" s="691"/>
      <c r="AO19" s="692"/>
      <c r="AP19" s="682" t="s">
        <v>276</v>
      </c>
      <c r="AQ19" s="683"/>
      <c r="AR19" s="683"/>
      <c r="AS19" s="683"/>
      <c r="AT19" s="683"/>
      <c r="AU19" s="683"/>
      <c r="AV19" s="683"/>
      <c r="AW19" s="683"/>
      <c r="AX19" s="683"/>
      <c r="AY19" s="683"/>
      <c r="AZ19" s="683"/>
      <c r="BA19" s="683"/>
      <c r="BB19" s="683"/>
      <c r="BC19" s="683"/>
      <c r="BD19" s="683"/>
      <c r="BE19" s="683"/>
      <c r="BF19" s="684"/>
      <c r="BG19" s="685" t="s">
        <v>243</v>
      </c>
      <c r="BH19" s="686"/>
      <c r="BI19" s="686"/>
      <c r="BJ19" s="686"/>
      <c r="BK19" s="686"/>
      <c r="BL19" s="686"/>
      <c r="BM19" s="686"/>
      <c r="BN19" s="687"/>
      <c r="BO19" s="688" t="s">
        <v>243</v>
      </c>
      <c r="BP19" s="688"/>
      <c r="BQ19" s="688"/>
      <c r="BR19" s="688"/>
      <c r="BS19" s="694" t="s">
        <v>243</v>
      </c>
      <c r="BT19" s="686"/>
      <c r="BU19" s="686"/>
      <c r="BV19" s="686"/>
      <c r="BW19" s="686"/>
      <c r="BX19" s="686"/>
      <c r="BY19" s="686"/>
      <c r="BZ19" s="686"/>
      <c r="CA19" s="686"/>
      <c r="CB19" s="695"/>
      <c r="CD19" s="700" t="s">
        <v>277</v>
      </c>
      <c r="CE19" s="701"/>
      <c r="CF19" s="701"/>
      <c r="CG19" s="701"/>
      <c r="CH19" s="701"/>
      <c r="CI19" s="701"/>
      <c r="CJ19" s="701"/>
      <c r="CK19" s="701"/>
      <c r="CL19" s="701"/>
      <c r="CM19" s="701"/>
      <c r="CN19" s="701"/>
      <c r="CO19" s="701"/>
      <c r="CP19" s="701"/>
      <c r="CQ19" s="702"/>
      <c r="CR19" s="685" t="s">
        <v>237</v>
      </c>
      <c r="CS19" s="686"/>
      <c r="CT19" s="686"/>
      <c r="CU19" s="686"/>
      <c r="CV19" s="686"/>
      <c r="CW19" s="686"/>
      <c r="CX19" s="686"/>
      <c r="CY19" s="687"/>
      <c r="CZ19" s="688" t="s">
        <v>243</v>
      </c>
      <c r="DA19" s="688"/>
      <c r="DB19" s="688"/>
      <c r="DC19" s="688"/>
      <c r="DD19" s="694" t="s">
        <v>237</v>
      </c>
      <c r="DE19" s="686"/>
      <c r="DF19" s="686"/>
      <c r="DG19" s="686"/>
      <c r="DH19" s="686"/>
      <c r="DI19" s="686"/>
      <c r="DJ19" s="686"/>
      <c r="DK19" s="686"/>
      <c r="DL19" s="686"/>
      <c r="DM19" s="686"/>
      <c r="DN19" s="686"/>
      <c r="DO19" s="686"/>
      <c r="DP19" s="687"/>
      <c r="DQ19" s="694" t="s">
        <v>237</v>
      </c>
      <c r="DR19" s="686"/>
      <c r="DS19" s="686"/>
      <c r="DT19" s="686"/>
      <c r="DU19" s="686"/>
      <c r="DV19" s="686"/>
      <c r="DW19" s="686"/>
      <c r="DX19" s="686"/>
      <c r="DY19" s="686"/>
      <c r="DZ19" s="686"/>
      <c r="EA19" s="686"/>
      <c r="EB19" s="686"/>
      <c r="EC19" s="695"/>
    </row>
    <row r="20" spans="2:133" ht="11.25" customHeight="1">
      <c r="B20" s="682" t="s">
        <v>278</v>
      </c>
      <c r="C20" s="683"/>
      <c r="D20" s="683"/>
      <c r="E20" s="683"/>
      <c r="F20" s="683"/>
      <c r="G20" s="683"/>
      <c r="H20" s="683"/>
      <c r="I20" s="683"/>
      <c r="J20" s="683"/>
      <c r="K20" s="683"/>
      <c r="L20" s="683"/>
      <c r="M20" s="683"/>
      <c r="N20" s="683"/>
      <c r="O20" s="683"/>
      <c r="P20" s="683"/>
      <c r="Q20" s="684"/>
      <c r="R20" s="685">
        <v>2692</v>
      </c>
      <c r="S20" s="686"/>
      <c r="T20" s="686"/>
      <c r="U20" s="686"/>
      <c r="V20" s="686"/>
      <c r="W20" s="686"/>
      <c r="X20" s="686"/>
      <c r="Y20" s="687"/>
      <c r="Z20" s="688">
        <v>0</v>
      </c>
      <c r="AA20" s="688"/>
      <c r="AB20" s="688"/>
      <c r="AC20" s="688"/>
      <c r="AD20" s="689">
        <v>2692</v>
      </c>
      <c r="AE20" s="689"/>
      <c r="AF20" s="689"/>
      <c r="AG20" s="689"/>
      <c r="AH20" s="689"/>
      <c r="AI20" s="689"/>
      <c r="AJ20" s="689"/>
      <c r="AK20" s="689"/>
      <c r="AL20" s="690">
        <v>0.1</v>
      </c>
      <c r="AM20" s="691"/>
      <c r="AN20" s="691"/>
      <c r="AO20" s="692"/>
      <c r="AP20" s="682" t="s">
        <v>279</v>
      </c>
      <c r="AQ20" s="683"/>
      <c r="AR20" s="683"/>
      <c r="AS20" s="683"/>
      <c r="AT20" s="683"/>
      <c r="AU20" s="683"/>
      <c r="AV20" s="683"/>
      <c r="AW20" s="683"/>
      <c r="AX20" s="683"/>
      <c r="AY20" s="683"/>
      <c r="AZ20" s="683"/>
      <c r="BA20" s="683"/>
      <c r="BB20" s="683"/>
      <c r="BC20" s="683"/>
      <c r="BD20" s="683"/>
      <c r="BE20" s="683"/>
      <c r="BF20" s="684"/>
      <c r="BG20" s="685" t="s">
        <v>237</v>
      </c>
      <c r="BH20" s="686"/>
      <c r="BI20" s="686"/>
      <c r="BJ20" s="686"/>
      <c r="BK20" s="686"/>
      <c r="BL20" s="686"/>
      <c r="BM20" s="686"/>
      <c r="BN20" s="687"/>
      <c r="BO20" s="688" t="s">
        <v>237</v>
      </c>
      <c r="BP20" s="688"/>
      <c r="BQ20" s="688"/>
      <c r="BR20" s="688"/>
      <c r="BS20" s="694" t="s">
        <v>237</v>
      </c>
      <c r="BT20" s="686"/>
      <c r="BU20" s="686"/>
      <c r="BV20" s="686"/>
      <c r="BW20" s="686"/>
      <c r="BX20" s="686"/>
      <c r="BY20" s="686"/>
      <c r="BZ20" s="686"/>
      <c r="CA20" s="686"/>
      <c r="CB20" s="695"/>
      <c r="CD20" s="700" t="s">
        <v>280</v>
      </c>
      <c r="CE20" s="701"/>
      <c r="CF20" s="701"/>
      <c r="CG20" s="701"/>
      <c r="CH20" s="701"/>
      <c r="CI20" s="701"/>
      <c r="CJ20" s="701"/>
      <c r="CK20" s="701"/>
      <c r="CL20" s="701"/>
      <c r="CM20" s="701"/>
      <c r="CN20" s="701"/>
      <c r="CO20" s="701"/>
      <c r="CP20" s="701"/>
      <c r="CQ20" s="702"/>
      <c r="CR20" s="685">
        <v>10864531</v>
      </c>
      <c r="CS20" s="686"/>
      <c r="CT20" s="686"/>
      <c r="CU20" s="686"/>
      <c r="CV20" s="686"/>
      <c r="CW20" s="686"/>
      <c r="CX20" s="686"/>
      <c r="CY20" s="687"/>
      <c r="CZ20" s="688">
        <v>100</v>
      </c>
      <c r="DA20" s="688"/>
      <c r="DB20" s="688"/>
      <c r="DC20" s="688"/>
      <c r="DD20" s="694">
        <v>1326168</v>
      </c>
      <c r="DE20" s="686"/>
      <c r="DF20" s="686"/>
      <c r="DG20" s="686"/>
      <c r="DH20" s="686"/>
      <c r="DI20" s="686"/>
      <c r="DJ20" s="686"/>
      <c r="DK20" s="686"/>
      <c r="DL20" s="686"/>
      <c r="DM20" s="686"/>
      <c r="DN20" s="686"/>
      <c r="DO20" s="686"/>
      <c r="DP20" s="687"/>
      <c r="DQ20" s="694">
        <v>5947164</v>
      </c>
      <c r="DR20" s="686"/>
      <c r="DS20" s="686"/>
      <c r="DT20" s="686"/>
      <c r="DU20" s="686"/>
      <c r="DV20" s="686"/>
      <c r="DW20" s="686"/>
      <c r="DX20" s="686"/>
      <c r="DY20" s="686"/>
      <c r="DZ20" s="686"/>
      <c r="EA20" s="686"/>
      <c r="EB20" s="686"/>
      <c r="EC20" s="695"/>
    </row>
    <row r="21" spans="2:133" ht="11.25" customHeight="1">
      <c r="B21" s="682" t="s">
        <v>281</v>
      </c>
      <c r="C21" s="683"/>
      <c r="D21" s="683"/>
      <c r="E21" s="683"/>
      <c r="F21" s="683"/>
      <c r="G21" s="683"/>
      <c r="H21" s="683"/>
      <c r="I21" s="683"/>
      <c r="J21" s="683"/>
      <c r="K21" s="683"/>
      <c r="L21" s="683"/>
      <c r="M21" s="683"/>
      <c r="N21" s="683"/>
      <c r="O21" s="683"/>
      <c r="P21" s="683"/>
      <c r="Q21" s="684"/>
      <c r="R21" s="685">
        <v>798</v>
      </c>
      <c r="S21" s="686"/>
      <c r="T21" s="686"/>
      <c r="U21" s="686"/>
      <c r="V21" s="686"/>
      <c r="W21" s="686"/>
      <c r="X21" s="686"/>
      <c r="Y21" s="687"/>
      <c r="Z21" s="688">
        <v>0</v>
      </c>
      <c r="AA21" s="688"/>
      <c r="AB21" s="688"/>
      <c r="AC21" s="688"/>
      <c r="AD21" s="689">
        <v>798</v>
      </c>
      <c r="AE21" s="689"/>
      <c r="AF21" s="689"/>
      <c r="AG21" s="689"/>
      <c r="AH21" s="689"/>
      <c r="AI21" s="689"/>
      <c r="AJ21" s="689"/>
      <c r="AK21" s="689"/>
      <c r="AL21" s="690">
        <v>0</v>
      </c>
      <c r="AM21" s="691"/>
      <c r="AN21" s="691"/>
      <c r="AO21" s="692"/>
      <c r="AP21" s="704" t="s">
        <v>282</v>
      </c>
      <c r="AQ21" s="705"/>
      <c r="AR21" s="705"/>
      <c r="AS21" s="705"/>
      <c r="AT21" s="705"/>
      <c r="AU21" s="705"/>
      <c r="AV21" s="705"/>
      <c r="AW21" s="705"/>
      <c r="AX21" s="705"/>
      <c r="AY21" s="705"/>
      <c r="AZ21" s="705"/>
      <c r="BA21" s="705"/>
      <c r="BB21" s="705"/>
      <c r="BC21" s="705"/>
      <c r="BD21" s="705"/>
      <c r="BE21" s="705"/>
      <c r="BF21" s="706"/>
      <c r="BG21" s="685" t="s">
        <v>237</v>
      </c>
      <c r="BH21" s="686"/>
      <c r="BI21" s="686"/>
      <c r="BJ21" s="686"/>
      <c r="BK21" s="686"/>
      <c r="BL21" s="686"/>
      <c r="BM21" s="686"/>
      <c r="BN21" s="687"/>
      <c r="BO21" s="688" t="s">
        <v>237</v>
      </c>
      <c r="BP21" s="688"/>
      <c r="BQ21" s="688"/>
      <c r="BR21" s="688"/>
      <c r="BS21" s="694" t="s">
        <v>243</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c r="B22" s="682" t="s">
        <v>283</v>
      </c>
      <c r="C22" s="683"/>
      <c r="D22" s="683"/>
      <c r="E22" s="683"/>
      <c r="F22" s="683"/>
      <c r="G22" s="683"/>
      <c r="H22" s="683"/>
      <c r="I22" s="683"/>
      <c r="J22" s="683"/>
      <c r="K22" s="683"/>
      <c r="L22" s="683"/>
      <c r="M22" s="683"/>
      <c r="N22" s="683"/>
      <c r="O22" s="683"/>
      <c r="P22" s="683"/>
      <c r="Q22" s="684"/>
      <c r="R22" s="685">
        <v>2853143</v>
      </c>
      <c r="S22" s="686"/>
      <c r="T22" s="686"/>
      <c r="U22" s="686"/>
      <c r="V22" s="686"/>
      <c r="W22" s="686"/>
      <c r="X22" s="686"/>
      <c r="Y22" s="687"/>
      <c r="Z22" s="688">
        <v>23.9</v>
      </c>
      <c r="AA22" s="688"/>
      <c r="AB22" s="688"/>
      <c r="AC22" s="688"/>
      <c r="AD22" s="689">
        <v>2644622</v>
      </c>
      <c r="AE22" s="689"/>
      <c r="AF22" s="689"/>
      <c r="AG22" s="689"/>
      <c r="AH22" s="689"/>
      <c r="AI22" s="689"/>
      <c r="AJ22" s="689"/>
      <c r="AK22" s="689"/>
      <c r="AL22" s="690">
        <v>50.2</v>
      </c>
      <c r="AM22" s="691"/>
      <c r="AN22" s="691"/>
      <c r="AO22" s="692"/>
      <c r="AP22" s="704" t="s">
        <v>284</v>
      </c>
      <c r="AQ22" s="705"/>
      <c r="AR22" s="705"/>
      <c r="AS22" s="705"/>
      <c r="AT22" s="705"/>
      <c r="AU22" s="705"/>
      <c r="AV22" s="705"/>
      <c r="AW22" s="705"/>
      <c r="AX22" s="705"/>
      <c r="AY22" s="705"/>
      <c r="AZ22" s="705"/>
      <c r="BA22" s="705"/>
      <c r="BB22" s="705"/>
      <c r="BC22" s="705"/>
      <c r="BD22" s="705"/>
      <c r="BE22" s="705"/>
      <c r="BF22" s="706"/>
      <c r="BG22" s="685" t="s">
        <v>243</v>
      </c>
      <c r="BH22" s="686"/>
      <c r="BI22" s="686"/>
      <c r="BJ22" s="686"/>
      <c r="BK22" s="686"/>
      <c r="BL22" s="686"/>
      <c r="BM22" s="686"/>
      <c r="BN22" s="687"/>
      <c r="BO22" s="688" t="s">
        <v>237</v>
      </c>
      <c r="BP22" s="688"/>
      <c r="BQ22" s="688"/>
      <c r="BR22" s="688"/>
      <c r="BS22" s="694" t="s">
        <v>237</v>
      </c>
      <c r="BT22" s="686"/>
      <c r="BU22" s="686"/>
      <c r="BV22" s="686"/>
      <c r="BW22" s="686"/>
      <c r="BX22" s="686"/>
      <c r="BY22" s="686"/>
      <c r="BZ22" s="686"/>
      <c r="CA22" s="686"/>
      <c r="CB22" s="695"/>
      <c r="CD22" s="667" t="s">
        <v>285</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c r="B23" s="682" t="s">
        <v>286</v>
      </c>
      <c r="C23" s="683"/>
      <c r="D23" s="683"/>
      <c r="E23" s="683"/>
      <c r="F23" s="683"/>
      <c r="G23" s="683"/>
      <c r="H23" s="683"/>
      <c r="I23" s="683"/>
      <c r="J23" s="683"/>
      <c r="K23" s="683"/>
      <c r="L23" s="683"/>
      <c r="M23" s="683"/>
      <c r="N23" s="683"/>
      <c r="O23" s="683"/>
      <c r="P23" s="683"/>
      <c r="Q23" s="684"/>
      <c r="R23" s="685">
        <v>2644622</v>
      </c>
      <c r="S23" s="686"/>
      <c r="T23" s="686"/>
      <c r="U23" s="686"/>
      <c r="V23" s="686"/>
      <c r="W23" s="686"/>
      <c r="X23" s="686"/>
      <c r="Y23" s="687"/>
      <c r="Z23" s="688">
        <v>22.1</v>
      </c>
      <c r="AA23" s="688"/>
      <c r="AB23" s="688"/>
      <c r="AC23" s="688"/>
      <c r="AD23" s="689">
        <v>2644622</v>
      </c>
      <c r="AE23" s="689"/>
      <c r="AF23" s="689"/>
      <c r="AG23" s="689"/>
      <c r="AH23" s="689"/>
      <c r="AI23" s="689"/>
      <c r="AJ23" s="689"/>
      <c r="AK23" s="689"/>
      <c r="AL23" s="690">
        <v>50.2</v>
      </c>
      <c r="AM23" s="691"/>
      <c r="AN23" s="691"/>
      <c r="AO23" s="692"/>
      <c r="AP23" s="704" t="s">
        <v>287</v>
      </c>
      <c r="AQ23" s="705"/>
      <c r="AR23" s="705"/>
      <c r="AS23" s="705"/>
      <c r="AT23" s="705"/>
      <c r="AU23" s="705"/>
      <c r="AV23" s="705"/>
      <c r="AW23" s="705"/>
      <c r="AX23" s="705"/>
      <c r="AY23" s="705"/>
      <c r="AZ23" s="705"/>
      <c r="BA23" s="705"/>
      <c r="BB23" s="705"/>
      <c r="BC23" s="705"/>
      <c r="BD23" s="705"/>
      <c r="BE23" s="705"/>
      <c r="BF23" s="706"/>
      <c r="BG23" s="685" t="s">
        <v>237</v>
      </c>
      <c r="BH23" s="686"/>
      <c r="BI23" s="686"/>
      <c r="BJ23" s="686"/>
      <c r="BK23" s="686"/>
      <c r="BL23" s="686"/>
      <c r="BM23" s="686"/>
      <c r="BN23" s="687"/>
      <c r="BO23" s="688" t="s">
        <v>243</v>
      </c>
      <c r="BP23" s="688"/>
      <c r="BQ23" s="688"/>
      <c r="BR23" s="688"/>
      <c r="BS23" s="694" t="s">
        <v>237</v>
      </c>
      <c r="BT23" s="686"/>
      <c r="BU23" s="686"/>
      <c r="BV23" s="686"/>
      <c r="BW23" s="686"/>
      <c r="BX23" s="686"/>
      <c r="BY23" s="686"/>
      <c r="BZ23" s="686"/>
      <c r="CA23" s="686"/>
      <c r="CB23" s="695"/>
      <c r="CD23" s="667" t="s">
        <v>225</v>
      </c>
      <c r="CE23" s="668"/>
      <c r="CF23" s="668"/>
      <c r="CG23" s="668"/>
      <c r="CH23" s="668"/>
      <c r="CI23" s="668"/>
      <c r="CJ23" s="668"/>
      <c r="CK23" s="668"/>
      <c r="CL23" s="668"/>
      <c r="CM23" s="668"/>
      <c r="CN23" s="668"/>
      <c r="CO23" s="668"/>
      <c r="CP23" s="668"/>
      <c r="CQ23" s="669"/>
      <c r="CR23" s="667" t="s">
        <v>288</v>
      </c>
      <c r="CS23" s="668"/>
      <c r="CT23" s="668"/>
      <c r="CU23" s="668"/>
      <c r="CV23" s="668"/>
      <c r="CW23" s="668"/>
      <c r="CX23" s="668"/>
      <c r="CY23" s="669"/>
      <c r="CZ23" s="667" t="s">
        <v>289</v>
      </c>
      <c r="DA23" s="668"/>
      <c r="DB23" s="668"/>
      <c r="DC23" s="669"/>
      <c r="DD23" s="667" t="s">
        <v>290</v>
      </c>
      <c r="DE23" s="668"/>
      <c r="DF23" s="668"/>
      <c r="DG23" s="668"/>
      <c r="DH23" s="668"/>
      <c r="DI23" s="668"/>
      <c r="DJ23" s="668"/>
      <c r="DK23" s="669"/>
      <c r="DL23" s="716" t="s">
        <v>291</v>
      </c>
      <c r="DM23" s="717"/>
      <c r="DN23" s="717"/>
      <c r="DO23" s="717"/>
      <c r="DP23" s="717"/>
      <c r="DQ23" s="717"/>
      <c r="DR23" s="717"/>
      <c r="DS23" s="717"/>
      <c r="DT23" s="717"/>
      <c r="DU23" s="717"/>
      <c r="DV23" s="718"/>
      <c r="DW23" s="667" t="s">
        <v>292</v>
      </c>
      <c r="DX23" s="668"/>
      <c r="DY23" s="668"/>
      <c r="DZ23" s="668"/>
      <c r="EA23" s="668"/>
      <c r="EB23" s="668"/>
      <c r="EC23" s="669"/>
    </row>
    <row r="24" spans="2:133" ht="11.25" customHeight="1">
      <c r="B24" s="682" t="s">
        <v>293</v>
      </c>
      <c r="C24" s="683"/>
      <c r="D24" s="683"/>
      <c r="E24" s="683"/>
      <c r="F24" s="683"/>
      <c r="G24" s="683"/>
      <c r="H24" s="683"/>
      <c r="I24" s="683"/>
      <c r="J24" s="683"/>
      <c r="K24" s="683"/>
      <c r="L24" s="683"/>
      <c r="M24" s="683"/>
      <c r="N24" s="683"/>
      <c r="O24" s="683"/>
      <c r="P24" s="683"/>
      <c r="Q24" s="684"/>
      <c r="R24" s="685">
        <v>208521</v>
      </c>
      <c r="S24" s="686"/>
      <c r="T24" s="686"/>
      <c r="U24" s="686"/>
      <c r="V24" s="686"/>
      <c r="W24" s="686"/>
      <c r="X24" s="686"/>
      <c r="Y24" s="687"/>
      <c r="Z24" s="688">
        <v>1.7</v>
      </c>
      <c r="AA24" s="688"/>
      <c r="AB24" s="688"/>
      <c r="AC24" s="688"/>
      <c r="AD24" s="689" t="s">
        <v>237</v>
      </c>
      <c r="AE24" s="689"/>
      <c r="AF24" s="689"/>
      <c r="AG24" s="689"/>
      <c r="AH24" s="689"/>
      <c r="AI24" s="689"/>
      <c r="AJ24" s="689"/>
      <c r="AK24" s="689"/>
      <c r="AL24" s="690" t="s">
        <v>243</v>
      </c>
      <c r="AM24" s="691"/>
      <c r="AN24" s="691"/>
      <c r="AO24" s="692"/>
      <c r="AP24" s="704" t="s">
        <v>294</v>
      </c>
      <c r="AQ24" s="705"/>
      <c r="AR24" s="705"/>
      <c r="AS24" s="705"/>
      <c r="AT24" s="705"/>
      <c r="AU24" s="705"/>
      <c r="AV24" s="705"/>
      <c r="AW24" s="705"/>
      <c r="AX24" s="705"/>
      <c r="AY24" s="705"/>
      <c r="AZ24" s="705"/>
      <c r="BA24" s="705"/>
      <c r="BB24" s="705"/>
      <c r="BC24" s="705"/>
      <c r="BD24" s="705"/>
      <c r="BE24" s="705"/>
      <c r="BF24" s="706"/>
      <c r="BG24" s="685" t="s">
        <v>237</v>
      </c>
      <c r="BH24" s="686"/>
      <c r="BI24" s="686"/>
      <c r="BJ24" s="686"/>
      <c r="BK24" s="686"/>
      <c r="BL24" s="686"/>
      <c r="BM24" s="686"/>
      <c r="BN24" s="687"/>
      <c r="BO24" s="688" t="s">
        <v>237</v>
      </c>
      <c r="BP24" s="688"/>
      <c r="BQ24" s="688"/>
      <c r="BR24" s="688"/>
      <c r="BS24" s="694" t="s">
        <v>237</v>
      </c>
      <c r="BT24" s="686"/>
      <c r="BU24" s="686"/>
      <c r="BV24" s="686"/>
      <c r="BW24" s="686"/>
      <c r="BX24" s="686"/>
      <c r="BY24" s="686"/>
      <c r="BZ24" s="686"/>
      <c r="CA24" s="686"/>
      <c r="CB24" s="695"/>
      <c r="CD24" s="696" t="s">
        <v>295</v>
      </c>
      <c r="CE24" s="697"/>
      <c r="CF24" s="697"/>
      <c r="CG24" s="697"/>
      <c r="CH24" s="697"/>
      <c r="CI24" s="697"/>
      <c r="CJ24" s="697"/>
      <c r="CK24" s="697"/>
      <c r="CL24" s="697"/>
      <c r="CM24" s="697"/>
      <c r="CN24" s="697"/>
      <c r="CO24" s="697"/>
      <c r="CP24" s="697"/>
      <c r="CQ24" s="698"/>
      <c r="CR24" s="674">
        <v>3480285</v>
      </c>
      <c r="CS24" s="675"/>
      <c r="CT24" s="675"/>
      <c r="CU24" s="675"/>
      <c r="CV24" s="675"/>
      <c r="CW24" s="675"/>
      <c r="CX24" s="675"/>
      <c r="CY24" s="676"/>
      <c r="CZ24" s="679">
        <v>32</v>
      </c>
      <c r="DA24" s="680"/>
      <c r="DB24" s="680"/>
      <c r="DC24" s="699"/>
      <c r="DD24" s="721">
        <v>2539562</v>
      </c>
      <c r="DE24" s="675"/>
      <c r="DF24" s="675"/>
      <c r="DG24" s="675"/>
      <c r="DH24" s="675"/>
      <c r="DI24" s="675"/>
      <c r="DJ24" s="675"/>
      <c r="DK24" s="676"/>
      <c r="DL24" s="721">
        <v>2193304</v>
      </c>
      <c r="DM24" s="675"/>
      <c r="DN24" s="675"/>
      <c r="DO24" s="675"/>
      <c r="DP24" s="675"/>
      <c r="DQ24" s="675"/>
      <c r="DR24" s="675"/>
      <c r="DS24" s="675"/>
      <c r="DT24" s="675"/>
      <c r="DU24" s="675"/>
      <c r="DV24" s="676"/>
      <c r="DW24" s="679">
        <v>39.9</v>
      </c>
      <c r="DX24" s="680"/>
      <c r="DY24" s="680"/>
      <c r="DZ24" s="680"/>
      <c r="EA24" s="680"/>
      <c r="EB24" s="680"/>
      <c r="EC24" s="681"/>
    </row>
    <row r="25" spans="2:133" ht="11.25" customHeight="1">
      <c r="B25" s="682" t="s">
        <v>296</v>
      </c>
      <c r="C25" s="683"/>
      <c r="D25" s="683"/>
      <c r="E25" s="683"/>
      <c r="F25" s="683"/>
      <c r="G25" s="683"/>
      <c r="H25" s="683"/>
      <c r="I25" s="683"/>
      <c r="J25" s="683"/>
      <c r="K25" s="683"/>
      <c r="L25" s="683"/>
      <c r="M25" s="683"/>
      <c r="N25" s="683"/>
      <c r="O25" s="683"/>
      <c r="P25" s="683"/>
      <c r="Q25" s="684"/>
      <c r="R25" s="685" t="s">
        <v>243</v>
      </c>
      <c r="S25" s="686"/>
      <c r="T25" s="686"/>
      <c r="U25" s="686"/>
      <c r="V25" s="686"/>
      <c r="W25" s="686"/>
      <c r="X25" s="686"/>
      <c r="Y25" s="687"/>
      <c r="Z25" s="688" t="s">
        <v>243</v>
      </c>
      <c r="AA25" s="688"/>
      <c r="AB25" s="688"/>
      <c r="AC25" s="688"/>
      <c r="AD25" s="689" t="s">
        <v>243</v>
      </c>
      <c r="AE25" s="689"/>
      <c r="AF25" s="689"/>
      <c r="AG25" s="689"/>
      <c r="AH25" s="689"/>
      <c r="AI25" s="689"/>
      <c r="AJ25" s="689"/>
      <c r="AK25" s="689"/>
      <c r="AL25" s="690" t="s">
        <v>237</v>
      </c>
      <c r="AM25" s="691"/>
      <c r="AN25" s="691"/>
      <c r="AO25" s="692"/>
      <c r="AP25" s="704" t="s">
        <v>297</v>
      </c>
      <c r="AQ25" s="705"/>
      <c r="AR25" s="705"/>
      <c r="AS25" s="705"/>
      <c r="AT25" s="705"/>
      <c r="AU25" s="705"/>
      <c r="AV25" s="705"/>
      <c r="AW25" s="705"/>
      <c r="AX25" s="705"/>
      <c r="AY25" s="705"/>
      <c r="AZ25" s="705"/>
      <c r="BA25" s="705"/>
      <c r="BB25" s="705"/>
      <c r="BC25" s="705"/>
      <c r="BD25" s="705"/>
      <c r="BE25" s="705"/>
      <c r="BF25" s="706"/>
      <c r="BG25" s="685" t="s">
        <v>237</v>
      </c>
      <c r="BH25" s="686"/>
      <c r="BI25" s="686"/>
      <c r="BJ25" s="686"/>
      <c r="BK25" s="686"/>
      <c r="BL25" s="686"/>
      <c r="BM25" s="686"/>
      <c r="BN25" s="687"/>
      <c r="BO25" s="688" t="s">
        <v>237</v>
      </c>
      <c r="BP25" s="688"/>
      <c r="BQ25" s="688"/>
      <c r="BR25" s="688"/>
      <c r="BS25" s="694" t="s">
        <v>237</v>
      </c>
      <c r="BT25" s="686"/>
      <c r="BU25" s="686"/>
      <c r="BV25" s="686"/>
      <c r="BW25" s="686"/>
      <c r="BX25" s="686"/>
      <c r="BY25" s="686"/>
      <c r="BZ25" s="686"/>
      <c r="CA25" s="686"/>
      <c r="CB25" s="695"/>
      <c r="CD25" s="700" t="s">
        <v>298</v>
      </c>
      <c r="CE25" s="701"/>
      <c r="CF25" s="701"/>
      <c r="CG25" s="701"/>
      <c r="CH25" s="701"/>
      <c r="CI25" s="701"/>
      <c r="CJ25" s="701"/>
      <c r="CK25" s="701"/>
      <c r="CL25" s="701"/>
      <c r="CM25" s="701"/>
      <c r="CN25" s="701"/>
      <c r="CO25" s="701"/>
      <c r="CP25" s="701"/>
      <c r="CQ25" s="702"/>
      <c r="CR25" s="685">
        <v>1844949</v>
      </c>
      <c r="CS25" s="722"/>
      <c r="CT25" s="722"/>
      <c r="CU25" s="722"/>
      <c r="CV25" s="722"/>
      <c r="CW25" s="722"/>
      <c r="CX25" s="722"/>
      <c r="CY25" s="723"/>
      <c r="CZ25" s="690">
        <v>17</v>
      </c>
      <c r="DA25" s="719"/>
      <c r="DB25" s="719"/>
      <c r="DC25" s="724"/>
      <c r="DD25" s="694">
        <v>1671295</v>
      </c>
      <c r="DE25" s="722"/>
      <c r="DF25" s="722"/>
      <c r="DG25" s="722"/>
      <c r="DH25" s="722"/>
      <c r="DI25" s="722"/>
      <c r="DJ25" s="722"/>
      <c r="DK25" s="723"/>
      <c r="DL25" s="694">
        <v>1336075</v>
      </c>
      <c r="DM25" s="722"/>
      <c r="DN25" s="722"/>
      <c r="DO25" s="722"/>
      <c r="DP25" s="722"/>
      <c r="DQ25" s="722"/>
      <c r="DR25" s="722"/>
      <c r="DS25" s="722"/>
      <c r="DT25" s="722"/>
      <c r="DU25" s="722"/>
      <c r="DV25" s="723"/>
      <c r="DW25" s="690">
        <v>24.3</v>
      </c>
      <c r="DX25" s="719"/>
      <c r="DY25" s="719"/>
      <c r="DZ25" s="719"/>
      <c r="EA25" s="719"/>
      <c r="EB25" s="719"/>
      <c r="EC25" s="720"/>
    </row>
    <row r="26" spans="2:133" ht="11.25" customHeight="1">
      <c r="B26" s="682" t="s">
        <v>299</v>
      </c>
      <c r="C26" s="683"/>
      <c r="D26" s="683"/>
      <c r="E26" s="683"/>
      <c r="F26" s="683"/>
      <c r="G26" s="683"/>
      <c r="H26" s="683"/>
      <c r="I26" s="683"/>
      <c r="J26" s="683"/>
      <c r="K26" s="683"/>
      <c r="L26" s="683"/>
      <c r="M26" s="683"/>
      <c r="N26" s="683"/>
      <c r="O26" s="683"/>
      <c r="P26" s="683"/>
      <c r="Q26" s="684"/>
      <c r="R26" s="685">
        <v>5478099</v>
      </c>
      <c r="S26" s="686"/>
      <c r="T26" s="686"/>
      <c r="U26" s="686"/>
      <c r="V26" s="686"/>
      <c r="W26" s="686"/>
      <c r="X26" s="686"/>
      <c r="Y26" s="687"/>
      <c r="Z26" s="688">
        <v>45.8</v>
      </c>
      <c r="AA26" s="688"/>
      <c r="AB26" s="688"/>
      <c r="AC26" s="688"/>
      <c r="AD26" s="689">
        <v>5269578</v>
      </c>
      <c r="AE26" s="689"/>
      <c r="AF26" s="689"/>
      <c r="AG26" s="689"/>
      <c r="AH26" s="689"/>
      <c r="AI26" s="689"/>
      <c r="AJ26" s="689"/>
      <c r="AK26" s="689"/>
      <c r="AL26" s="690">
        <v>100</v>
      </c>
      <c r="AM26" s="691"/>
      <c r="AN26" s="691"/>
      <c r="AO26" s="692"/>
      <c r="AP26" s="704" t="s">
        <v>300</v>
      </c>
      <c r="AQ26" s="725"/>
      <c r="AR26" s="725"/>
      <c r="AS26" s="725"/>
      <c r="AT26" s="725"/>
      <c r="AU26" s="725"/>
      <c r="AV26" s="725"/>
      <c r="AW26" s="725"/>
      <c r="AX26" s="725"/>
      <c r="AY26" s="725"/>
      <c r="AZ26" s="725"/>
      <c r="BA26" s="725"/>
      <c r="BB26" s="725"/>
      <c r="BC26" s="725"/>
      <c r="BD26" s="725"/>
      <c r="BE26" s="725"/>
      <c r="BF26" s="706"/>
      <c r="BG26" s="685" t="s">
        <v>237</v>
      </c>
      <c r="BH26" s="686"/>
      <c r="BI26" s="686"/>
      <c r="BJ26" s="686"/>
      <c r="BK26" s="686"/>
      <c r="BL26" s="686"/>
      <c r="BM26" s="686"/>
      <c r="BN26" s="687"/>
      <c r="BO26" s="688" t="s">
        <v>243</v>
      </c>
      <c r="BP26" s="688"/>
      <c r="BQ26" s="688"/>
      <c r="BR26" s="688"/>
      <c r="BS26" s="694" t="s">
        <v>243</v>
      </c>
      <c r="BT26" s="686"/>
      <c r="BU26" s="686"/>
      <c r="BV26" s="686"/>
      <c r="BW26" s="686"/>
      <c r="BX26" s="686"/>
      <c r="BY26" s="686"/>
      <c r="BZ26" s="686"/>
      <c r="CA26" s="686"/>
      <c r="CB26" s="695"/>
      <c r="CD26" s="700" t="s">
        <v>301</v>
      </c>
      <c r="CE26" s="701"/>
      <c r="CF26" s="701"/>
      <c r="CG26" s="701"/>
      <c r="CH26" s="701"/>
      <c r="CI26" s="701"/>
      <c r="CJ26" s="701"/>
      <c r="CK26" s="701"/>
      <c r="CL26" s="701"/>
      <c r="CM26" s="701"/>
      <c r="CN26" s="701"/>
      <c r="CO26" s="701"/>
      <c r="CP26" s="701"/>
      <c r="CQ26" s="702"/>
      <c r="CR26" s="685">
        <v>1009058</v>
      </c>
      <c r="CS26" s="686"/>
      <c r="CT26" s="686"/>
      <c r="CU26" s="686"/>
      <c r="CV26" s="686"/>
      <c r="CW26" s="686"/>
      <c r="CX26" s="686"/>
      <c r="CY26" s="687"/>
      <c r="CZ26" s="690">
        <v>9.3000000000000007</v>
      </c>
      <c r="DA26" s="719"/>
      <c r="DB26" s="719"/>
      <c r="DC26" s="724"/>
      <c r="DD26" s="694">
        <v>885501</v>
      </c>
      <c r="DE26" s="686"/>
      <c r="DF26" s="686"/>
      <c r="DG26" s="686"/>
      <c r="DH26" s="686"/>
      <c r="DI26" s="686"/>
      <c r="DJ26" s="686"/>
      <c r="DK26" s="687"/>
      <c r="DL26" s="694" t="s">
        <v>237</v>
      </c>
      <c r="DM26" s="686"/>
      <c r="DN26" s="686"/>
      <c r="DO26" s="686"/>
      <c r="DP26" s="686"/>
      <c r="DQ26" s="686"/>
      <c r="DR26" s="686"/>
      <c r="DS26" s="686"/>
      <c r="DT26" s="686"/>
      <c r="DU26" s="686"/>
      <c r="DV26" s="687"/>
      <c r="DW26" s="690" t="s">
        <v>237</v>
      </c>
      <c r="DX26" s="719"/>
      <c r="DY26" s="719"/>
      <c r="DZ26" s="719"/>
      <c r="EA26" s="719"/>
      <c r="EB26" s="719"/>
      <c r="EC26" s="720"/>
    </row>
    <row r="27" spans="2:133" ht="11.25" customHeight="1">
      <c r="B27" s="682" t="s">
        <v>302</v>
      </c>
      <c r="C27" s="683"/>
      <c r="D27" s="683"/>
      <c r="E27" s="683"/>
      <c r="F27" s="683"/>
      <c r="G27" s="683"/>
      <c r="H27" s="683"/>
      <c r="I27" s="683"/>
      <c r="J27" s="683"/>
      <c r="K27" s="683"/>
      <c r="L27" s="683"/>
      <c r="M27" s="683"/>
      <c r="N27" s="683"/>
      <c r="O27" s="683"/>
      <c r="P27" s="683"/>
      <c r="Q27" s="684"/>
      <c r="R27" s="685">
        <v>2271</v>
      </c>
      <c r="S27" s="686"/>
      <c r="T27" s="686"/>
      <c r="U27" s="686"/>
      <c r="V27" s="686"/>
      <c r="W27" s="686"/>
      <c r="X27" s="686"/>
      <c r="Y27" s="687"/>
      <c r="Z27" s="688">
        <v>0</v>
      </c>
      <c r="AA27" s="688"/>
      <c r="AB27" s="688"/>
      <c r="AC27" s="688"/>
      <c r="AD27" s="689">
        <v>2271</v>
      </c>
      <c r="AE27" s="689"/>
      <c r="AF27" s="689"/>
      <c r="AG27" s="689"/>
      <c r="AH27" s="689"/>
      <c r="AI27" s="689"/>
      <c r="AJ27" s="689"/>
      <c r="AK27" s="689"/>
      <c r="AL27" s="690">
        <v>0</v>
      </c>
      <c r="AM27" s="691"/>
      <c r="AN27" s="691"/>
      <c r="AO27" s="692"/>
      <c r="AP27" s="682" t="s">
        <v>303</v>
      </c>
      <c r="AQ27" s="683"/>
      <c r="AR27" s="683"/>
      <c r="AS27" s="683"/>
      <c r="AT27" s="683"/>
      <c r="AU27" s="683"/>
      <c r="AV27" s="683"/>
      <c r="AW27" s="683"/>
      <c r="AX27" s="683"/>
      <c r="AY27" s="683"/>
      <c r="AZ27" s="683"/>
      <c r="BA27" s="683"/>
      <c r="BB27" s="683"/>
      <c r="BC27" s="683"/>
      <c r="BD27" s="683"/>
      <c r="BE27" s="683"/>
      <c r="BF27" s="684"/>
      <c r="BG27" s="685">
        <v>2037258</v>
      </c>
      <c r="BH27" s="686"/>
      <c r="BI27" s="686"/>
      <c r="BJ27" s="686"/>
      <c r="BK27" s="686"/>
      <c r="BL27" s="686"/>
      <c r="BM27" s="686"/>
      <c r="BN27" s="687"/>
      <c r="BO27" s="688">
        <v>100</v>
      </c>
      <c r="BP27" s="688"/>
      <c r="BQ27" s="688"/>
      <c r="BR27" s="688"/>
      <c r="BS27" s="694">
        <v>24241</v>
      </c>
      <c r="BT27" s="686"/>
      <c r="BU27" s="686"/>
      <c r="BV27" s="686"/>
      <c r="BW27" s="686"/>
      <c r="BX27" s="686"/>
      <c r="BY27" s="686"/>
      <c r="BZ27" s="686"/>
      <c r="CA27" s="686"/>
      <c r="CB27" s="695"/>
      <c r="CD27" s="700" t="s">
        <v>304</v>
      </c>
      <c r="CE27" s="701"/>
      <c r="CF27" s="701"/>
      <c r="CG27" s="701"/>
      <c r="CH27" s="701"/>
      <c r="CI27" s="701"/>
      <c r="CJ27" s="701"/>
      <c r="CK27" s="701"/>
      <c r="CL27" s="701"/>
      <c r="CM27" s="701"/>
      <c r="CN27" s="701"/>
      <c r="CO27" s="701"/>
      <c r="CP27" s="701"/>
      <c r="CQ27" s="702"/>
      <c r="CR27" s="685">
        <v>1051015</v>
      </c>
      <c r="CS27" s="722"/>
      <c r="CT27" s="722"/>
      <c r="CU27" s="722"/>
      <c r="CV27" s="722"/>
      <c r="CW27" s="722"/>
      <c r="CX27" s="722"/>
      <c r="CY27" s="723"/>
      <c r="CZ27" s="690">
        <v>9.6999999999999993</v>
      </c>
      <c r="DA27" s="719"/>
      <c r="DB27" s="719"/>
      <c r="DC27" s="724"/>
      <c r="DD27" s="694">
        <v>297617</v>
      </c>
      <c r="DE27" s="722"/>
      <c r="DF27" s="722"/>
      <c r="DG27" s="722"/>
      <c r="DH27" s="722"/>
      <c r="DI27" s="722"/>
      <c r="DJ27" s="722"/>
      <c r="DK27" s="723"/>
      <c r="DL27" s="694">
        <v>288724</v>
      </c>
      <c r="DM27" s="722"/>
      <c r="DN27" s="722"/>
      <c r="DO27" s="722"/>
      <c r="DP27" s="722"/>
      <c r="DQ27" s="722"/>
      <c r="DR27" s="722"/>
      <c r="DS27" s="722"/>
      <c r="DT27" s="722"/>
      <c r="DU27" s="722"/>
      <c r="DV27" s="723"/>
      <c r="DW27" s="690">
        <v>5.2</v>
      </c>
      <c r="DX27" s="719"/>
      <c r="DY27" s="719"/>
      <c r="DZ27" s="719"/>
      <c r="EA27" s="719"/>
      <c r="EB27" s="719"/>
      <c r="EC27" s="720"/>
    </row>
    <row r="28" spans="2:133" ht="11.25" customHeight="1">
      <c r="B28" s="682" t="s">
        <v>305</v>
      </c>
      <c r="C28" s="683"/>
      <c r="D28" s="683"/>
      <c r="E28" s="683"/>
      <c r="F28" s="683"/>
      <c r="G28" s="683"/>
      <c r="H28" s="683"/>
      <c r="I28" s="683"/>
      <c r="J28" s="683"/>
      <c r="K28" s="683"/>
      <c r="L28" s="683"/>
      <c r="M28" s="683"/>
      <c r="N28" s="683"/>
      <c r="O28" s="683"/>
      <c r="P28" s="683"/>
      <c r="Q28" s="684"/>
      <c r="R28" s="685">
        <v>105875</v>
      </c>
      <c r="S28" s="686"/>
      <c r="T28" s="686"/>
      <c r="U28" s="686"/>
      <c r="V28" s="686"/>
      <c r="W28" s="686"/>
      <c r="X28" s="686"/>
      <c r="Y28" s="687"/>
      <c r="Z28" s="688">
        <v>0.9</v>
      </c>
      <c r="AA28" s="688"/>
      <c r="AB28" s="688"/>
      <c r="AC28" s="688"/>
      <c r="AD28" s="689" t="s">
        <v>243</v>
      </c>
      <c r="AE28" s="689"/>
      <c r="AF28" s="689"/>
      <c r="AG28" s="689"/>
      <c r="AH28" s="689"/>
      <c r="AI28" s="689"/>
      <c r="AJ28" s="689"/>
      <c r="AK28" s="689"/>
      <c r="AL28" s="690" t="s">
        <v>237</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306</v>
      </c>
      <c r="CE28" s="701"/>
      <c r="CF28" s="701"/>
      <c r="CG28" s="701"/>
      <c r="CH28" s="701"/>
      <c r="CI28" s="701"/>
      <c r="CJ28" s="701"/>
      <c r="CK28" s="701"/>
      <c r="CL28" s="701"/>
      <c r="CM28" s="701"/>
      <c r="CN28" s="701"/>
      <c r="CO28" s="701"/>
      <c r="CP28" s="701"/>
      <c r="CQ28" s="702"/>
      <c r="CR28" s="685">
        <v>584321</v>
      </c>
      <c r="CS28" s="686"/>
      <c r="CT28" s="686"/>
      <c r="CU28" s="686"/>
      <c r="CV28" s="686"/>
      <c r="CW28" s="686"/>
      <c r="CX28" s="686"/>
      <c r="CY28" s="687"/>
      <c r="CZ28" s="690">
        <v>5.4</v>
      </c>
      <c r="DA28" s="719"/>
      <c r="DB28" s="719"/>
      <c r="DC28" s="724"/>
      <c r="DD28" s="694">
        <v>570650</v>
      </c>
      <c r="DE28" s="686"/>
      <c r="DF28" s="686"/>
      <c r="DG28" s="686"/>
      <c r="DH28" s="686"/>
      <c r="DI28" s="686"/>
      <c r="DJ28" s="686"/>
      <c r="DK28" s="687"/>
      <c r="DL28" s="694">
        <v>568505</v>
      </c>
      <c r="DM28" s="686"/>
      <c r="DN28" s="686"/>
      <c r="DO28" s="686"/>
      <c r="DP28" s="686"/>
      <c r="DQ28" s="686"/>
      <c r="DR28" s="686"/>
      <c r="DS28" s="686"/>
      <c r="DT28" s="686"/>
      <c r="DU28" s="686"/>
      <c r="DV28" s="687"/>
      <c r="DW28" s="690">
        <v>10.3</v>
      </c>
      <c r="DX28" s="719"/>
      <c r="DY28" s="719"/>
      <c r="DZ28" s="719"/>
      <c r="EA28" s="719"/>
      <c r="EB28" s="719"/>
      <c r="EC28" s="720"/>
    </row>
    <row r="29" spans="2:133" ht="11.25" customHeight="1">
      <c r="B29" s="682" t="s">
        <v>307</v>
      </c>
      <c r="C29" s="683"/>
      <c r="D29" s="683"/>
      <c r="E29" s="683"/>
      <c r="F29" s="683"/>
      <c r="G29" s="683"/>
      <c r="H29" s="683"/>
      <c r="I29" s="683"/>
      <c r="J29" s="683"/>
      <c r="K29" s="683"/>
      <c r="L29" s="683"/>
      <c r="M29" s="683"/>
      <c r="N29" s="683"/>
      <c r="O29" s="683"/>
      <c r="P29" s="683"/>
      <c r="Q29" s="684"/>
      <c r="R29" s="685">
        <v>137063</v>
      </c>
      <c r="S29" s="686"/>
      <c r="T29" s="686"/>
      <c r="U29" s="686"/>
      <c r="V29" s="686"/>
      <c r="W29" s="686"/>
      <c r="X29" s="686"/>
      <c r="Y29" s="687"/>
      <c r="Z29" s="688">
        <v>1.1000000000000001</v>
      </c>
      <c r="AA29" s="688"/>
      <c r="AB29" s="688"/>
      <c r="AC29" s="688"/>
      <c r="AD29" s="689" t="s">
        <v>237</v>
      </c>
      <c r="AE29" s="689"/>
      <c r="AF29" s="689"/>
      <c r="AG29" s="689"/>
      <c r="AH29" s="689"/>
      <c r="AI29" s="689"/>
      <c r="AJ29" s="689"/>
      <c r="AK29" s="689"/>
      <c r="AL29" s="690" t="s">
        <v>237</v>
      </c>
      <c r="AM29" s="691"/>
      <c r="AN29" s="691"/>
      <c r="AO29" s="692"/>
      <c r="AP29" s="726"/>
      <c r="AQ29" s="727"/>
      <c r="AR29" s="727"/>
      <c r="AS29" s="727"/>
      <c r="AT29" s="727"/>
      <c r="AU29" s="727"/>
      <c r="AV29" s="727"/>
      <c r="AW29" s="727"/>
      <c r="AX29" s="727"/>
      <c r="AY29" s="727"/>
      <c r="AZ29" s="727"/>
      <c r="BA29" s="727"/>
      <c r="BB29" s="727"/>
      <c r="BC29" s="727"/>
      <c r="BD29" s="727"/>
      <c r="BE29" s="727"/>
      <c r="BF29" s="728"/>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31" t="s">
        <v>308</v>
      </c>
      <c r="CE29" s="732"/>
      <c r="CF29" s="700" t="s">
        <v>70</v>
      </c>
      <c r="CG29" s="701"/>
      <c r="CH29" s="701"/>
      <c r="CI29" s="701"/>
      <c r="CJ29" s="701"/>
      <c r="CK29" s="701"/>
      <c r="CL29" s="701"/>
      <c r="CM29" s="701"/>
      <c r="CN29" s="701"/>
      <c r="CO29" s="701"/>
      <c r="CP29" s="701"/>
      <c r="CQ29" s="702"/>
      <c r="CR29" s="685">
        <v>584321</v>
      </c>
      <c r="CS29" s="722"/>
      <c r="CT29" s="722"/>
      <c r="CU29" s="722"/>
      <c r="CV29" s="722"/>
      <c r="CW29" s="722"/>
      <c r="CX29" s="722"/>
      <c r="CY29" s="723"/>
      <c r="CZ29" s="690">
        <v>5.4</v>
      </c>
      <c r="DA29" s="719"/>
      <c r="DB29" s="719"/>
      <c r="DC29" s="724"/>
      <c r="DD29" s="694">
        <v>570650</v>
      </c>
      <c r="DE29" s="722"/>
      <c r="DF29" s="722"/>
      <c r="DG29" s="722"/>
      <c r="DH29" s="722"/>
      <c r="DI29" s="722"/>
      <c r="DJ29" s="722"/>
      <c r="DK29" s="723"/>
      <c r="DL29" s="694">
        <v>568505</v>
      </c>
      <c r="DM29" s="722"/>
      <c r="DN29" s="722"/>
      <c r="DO29" s="722"/>
      <c r="DP29" s="722"/>
      <c r="DQ29" s="722"/>
      <c r="DR29" s="722"/>
      <c r="DS29" s="722"/>
      <c r="DT29" s="722"/>
      <c r="DU29" s="722"/>
      <c r="DV29" s="723"/>
      <c r="DW29" s="690">
        <v>10.3</v>
      </c>
      <c r="DX29" s="719"/>
      <c r="DY29" s="719"/>
      <c r="DZ29" s="719"/>
      <c r="EA29" s="719"/>
      <c r="EB29" s="719"/>
      <c r="EC29" s="720"/>
    </row>
    <row r="30" spans="2:133" ht="11.25" customHeight="1">
      <c r="B30" s="682" t="s">
        <v>309</v>
      </c>
      <c r="C30" s="683"/>
      <c r="D30" s="683"/>
      <c r="E30" s="683"/>
      <c r="F30" s="683"/>
      <c r="G30" s="683"/>
      <c r="H30" s="683"/>
      <c r="I30" s="683"/>
      <c r="J30" s="683"/>
      <c r="K30" s="683"/>
      <c r="L30" s="683"/>
      <c r="M30" s="683"/>
      <c r="N30" s="683"/>
      <c r="O30" s="683"/>
      <c r="P30" s="683"/>
      <c r="Q30" s="684"/>
      <c r="R30" s="685">
        <v>85278</v>
      </c>
      <c r="S30" s="686"/>
      <c r="T30" s="686"/>
      <c r="U30" s="686"/>
      <c r="V30" s="686"/>
      <c r="W30" s="686"/>
      <c r="X30" s="686"/>
      <c r="Y30" s="687"/>
      <c r="Z30" s="688">
        <v>0.7</v>
      </c>
      <c r="AA30" s="688"/>
      <c r="AB30" s="688"/>
      <c r="AC30" s="688"/>
      <c r="AD30" s="689" t="s">
        <v>237</v>
      </c>
      <c r="AE30" s="689"/>
      <c r="AF30" s="689"/>
      <c r="AG30" s="689"/>
      <c r="AH30" s="689"/>
      <c r="AI30" s="689"/>
      <c r="AJ30" s="689"/>
      <c r="AK30" s="689"/>
      <c r="AL30" s="690" t="s">
        <v>243</v>
      </c>
      <c r="AM30" s="691"/>
      <c r="AN30" s="691"/>
      <c r="AO30" s="692"/>
      <c r="AP30" s="664" t="s">
        <v>225</v>
      </c>
      <c r="AQ30" s="665"/>
      <c r="AR30" s="665"/>
      <c r="AS30" s="665"/>
      <c r="AT30" s="665"/>
      <c r="AU30" s="665"/>
      <c r="AV30" s="665"/>
      <c r="AW30" s="665"/>
      <c r="AX30" s="665"/>
      <c r="AY30" s="665"/>
      <c r="AZ30" s="665"/>
      <c r="BA30" s="665"/>
      <c r="BB30" s="665"/>
      <c r="BC30" s="665"/>
      <c r="BD30" s="665"/>
      <c r="BE30" s="665"/>
      <c r="BF30" s="666"/>
      <c r="BG30" s="664" t="s">
        <v>310</v>
      </c>
      <c r="BH30" s="729"/>
      <c r="BI30" s="729"/>
      <c r="BJ30" s="729"/>
      <c r="BK30" s="729"/>
      <c r="BL30" s="729"/>
      <c r="BM30" s="729"/>
      <c r="BN30" s="729"/>
      <c r="BO30" s="729"/>
      <c r="BP30" s="729"/>
      <c r="BQ30" s="730"/>
      <c r="BR30" s="664" t="s">
        <v>311</v>
      </c>
      <c r="BS30" s="729"/>
      <c r="BT30" s="729"/>
      <c r="BU30" s="729"/>
      <c r="BV30" s="729"/>
      <c r="BW30" s="729"/>
      <c r="BX30" s="729"/>
      <c r="BY30" s="729"/>
      <c r="BZ30" s="729"/>
      <c r="CA30" s="729"/>
      <c r="CB30" s="730"/>
      <c r="CD30" s="733"/>
      <c r="CE30" s="734"/>
      <c r="CF30" s="700" t="s">
        <v>312</v>
      </c>
      <c r="CG30" s="701"/>
      <c r="CH30" s="701"/>
      <c r="CI30" s="701"/>
      <c r="CJ30" s="701"/>
      <c r="CK30" s="701"/>
      <c r="CL30" s="701"/>
      <c r="CM30" s="701"/>
      <c r="CN30" s="701"/>
      <c r="CO30" s="701"/>
      <c r="CP30" s="701"/>
      <c r="CQ30" s="702"/>
      <c r="CR30" s="685">
        <v>529529</v>
      </c>
      <c r="CS30" s="686"/>
      <c r="CT30" s="686"/>
      <c r="CU30" s="686"/>
      <c r="CV30" s="686"/>
      <c r="CW30" s="686"/>
      <c r="CX30" s="686"/>
      <c r="CY30" s="687"/>
      <c r="CZ30" s="690">
        <v>4.9000000000000004</v>
      </c>
      <c r="DA30" s="719"/>
      <c r="DB30" s="719"/>
      <c r="DC30" s="724"/>
      <c r="DD30" s="694">
        <v>515858</v>
      </c>
      <c r="DE30" s="686"/>
      <c r="DF30" s="686"/>
      <c r="DG30" s="686"/>
      <c r="DH30" s="686"/>
      <c r="DI30" s="686"/>
      <c r="DJ30" s="686"/>
      <c r="DK30" s="687"/>
      <c r="DL30" s="694">
        <v>513721</v>
      </c>
      <c r="DM30" s="686"/>
      <c r="DN30" s="686"/>
      <c r="DO30" s="686"/>
      <c r="DP30" s="686"/>
      <c r="DQ30" s="686"/>
      <c r="DR30" s="686"/>
      <c r="DS30" s="686"/>
      <c r="DT30" s="686"/>
      <c r="DU30" s="686"/>
      <c r="DV30" s="687"/>
      <c r="DW30" s="690">
        <v>9.3000000000000007</v>
      </c>
      <c r="DX30" s="719"/>
      <c r="DY30" s="719"/>
      <c r="DZ30" s="719"/>
      <c r="EA30" s="719"/>
      <c r="EB30" s="719"/>
      <c r="EC30" s="720"/>
    </row>
    <row r="31" spans="2:133" ht="11.25" customHeight="1">
      <c r="B31" s="682" t="s">
        <v>313</v>
      </c>
      <c r="C31" s="683"/>
      <c r="D31" s="683"/>
      <c r="E31" s="683"/>
      <c r="F31" s="683"/>
      <c r="G31" s="683"/>
      <c r="H31" s="683"/>
      <c r="I31" s="683"/>
      <c r="J31" s="683"/>
      <c r="K31" s="683"/>
      <c r="L31" s="683"/>
      <c r="M31" s="683"/>
      <c r="N31" s="683"/>
      <c r="O31" s="683"/>
      <c r="P31" s="683"/>
      <c r="Q31" s="684"/>
      <c r="R31" s="685">
        <v>3503165</v>
      </c>
      <c r="S31" s="686"/>
      <c r="T31" s="686"/>
      <c r="U31" s="686"/>
      <c r="V31" s="686"/>
      <c r="W31" s="686"/>
      <c r="X31" s="686"/>
      <c r="Y31" s="687"/>
      <c r="Z31" s="688">
        <v>29.3</v>
      </c>
      <c r="AA31" s="688"/>
      <c r="AB31" s="688"/>
      <c r="AC31" s="688"/>
      <c r="AD31" s="689" t="s">
        <v>243</v>
      </c>
      <c r="AE31" s="689"/>
      <c r="AF31" s="689"/>
      <c r="AG31" s="689"/>
      <c r="AH31" s="689"/>
      <c r="AI31" s="689"/>
      <c r="AJ31" s="689"/>
      <c r="AK31" s="689"/>
      <c r="AL31" s="690" t="s">
        <v>237</v>
      </c>
      <c r="AM31" s="691"/>
      <c r="AN31" s="691"/>
      <c r="AO31" s="692"/>
      <c r="AP31" s="742" t="s">
        <v>314</v>
      </c>
      <c r="AQ31" s="743"/>
      <c r="AR31" s="743"/>
      <c r="AS31" s="743"/>
      <c r="AT31" s="748" t="s">
        <v>315</v>
      </c>
      <c r="AU31" s="231"/>
      <c r="AV31" s="231"/>
      <c r="AW31" s="231"/>
      <c r="AX31" s="671" t="s">
        <v>191</v>
      </c>
      <c r="AY31" s="672"/>
      <c r="AZ31" s="672"/>
      <c r="BA31" s="672"/>
      <c r="BB31" s="672"/>
      <c r="BC31" s="672"/>
      <c r="BD31" s="672"/>
      <c r="BE31" s="672"/>
      <c r="BF31" s="673"/>
      <c r="BG31" s="741">
        <v>99.1</v>
      </c>
      <c r="BH31" s="737"/>
      <c r="BI31" s="737"/>
      <c r="BJ31" s="737"/>
      <c r="BK31" s="737"/>
      <c r="BL31" s="737"/>
      <c r="BM31" s="680">
        <v>98.6</v>
      </c>
      <c r="BN31" s="737"/>
      <c r="BO31" s="737"/>
      <c r="BP31" s="737"/>
      <c r="BQ31" s="738"/>
      <c r="BR31" s="741">
        <v>99.3</v>
      </c>
      <c r="BS31" s="737"/>
      <c r="BT31" s="737"/>
      <c r="BU31" s="737"/>
      <c r="BV31" s="737"/>
      <c r="BW31" s="737"/>
      <c r="BX31" s="680">
        <v>98.7</v>
      </c>
      <c r="BY31" s="737"/>
      <c r="BZ31" s="737"/>
      <c r="CA31" s="737"/>
      <c r="CB31" s="738"/>
      <c r="CD31" s="733"/>
      <c r="CE31" s="734"/>
      <c r="CF31" s="700" t="s">
        <v>316</v>
      </c>
      <c r="CG31" s="701"/>
      <c r="CH31" s="701"/>
      <c r="CI31" s="701"/>
      <c r="CJ31" s="701"/>
      <c r="CK31" s="701"/>
      <c r="CL31" s="701"/>
      <c r="CM31" s="701"/>
      <c r="CN31" s="701"/>
      <c r="CO31" s="701"/>
      <c r="CP31" s="701"/>
      <c r="CQ31" s="702"/>
      <c r="CR31" s="685">
        <v>54792</v>
      </c>
      <c r="CS31" s="722"/>
      <c r="CT31" s="722"/>
      <c r="CU31" s="722"/>
      <c r="CV31" s="722"/>
      <c r="CW31" s="722"/>
      <c r="CX31" s="722"/>
      <c r="CY31" s="723"/>
      <c r="CZ31" s="690">
        <v>0.5</v>
      </c>
      <c r="DA31" s="719"/>
      <c r="DB31" s="719"/>
      <c r="DC31" s="724"/>
      <c r="DD31" s="694">
        <v>54792</v>
      </c>
      <c r="DE31" s="722"/>
      <c r="DF31" s="722"/>
      <c r="DG31" s="722"/>
      <c r="DH31" s="722"/>
      <c r="DI31" s="722"/>
      <c r="DJ31" s="722"/>
      <c r="DK31" s="723"/>
      <c r="DL31" s="694">
        <v>54784</v>
      </c>
      <c r="DM31" s="722"/>
      <c r="DN31" s="722"/>
      <c r="DO31" s="722"/>
      <c r="DP31" s="722"/>
      <c r="DQ31" s="722"/>
      <c r="DR31" s="722"/>
      <c r="DS31" s="722"/>
      <c r="DT31" s="722"/>
      <c r="DU31" s="722"/>
      <c r="DV31" s="723"/>
      <c r="DW31" s="690">
        <v>1</v>
      </c>
      <c r="DX31" s="719"/>
      <c r="DY31" s="719"/>
      <c r="DZ31" s="719"/>
      <c r="EA31" s="719"/>
      <c r="EB31" s="719"/>
      <c r="EC31" s="720"/>
    </row>
    <row r="32" spans="2:133" ht="11.25" customHeight="1">
      <c r="B32" s="752" t="s">
        <v>317</v>
      </c>
      <c r="C32" s="753"/>
      <c r="D32" s="753"/>
      <c r="E32" s="753"/>
      <c r="F32" s="753"/>
      <c r="G32" s="753"/>
      <c r="H32" s="753"/>
      <c r="I32" s="753"/>
      <c r="J32" s="753"/>
      <c r="K32" s="753"/>
      <c r="L32" s="753"/>
      <c r="M32" s="753"/>
      <c r="N32" s="753"/>
      <c r="O32" s="753"/>
      <c r="P32" s="753"/>
      <c r="Q32" s="754"/>
      <c r="R32" s="685" t="s">
        <v>237</v>
      </c>
      <c r="S32" s="686"/>
      <c r="T32" s="686"/>
      <c r="U32" s="686"/>
      <c r="V32" s="686"/>
      <c r="W32" s="686"/>
      <c r="X32" s="686"/>
      <c r="Y32" s="687"/>
      <c r="Z32" s="688" t="s">
        <v>237</v>
      </c>
      <c r="AA32" s="688"/>
      <c r="AB32" s="688"/>
      <c r="AC32" s="688"/>
      <c r="AD32" s="689" t="s">
        <v>237</v>
      </c>
      <c r="AE32" s="689"/>
      <c r="AF32" s="689"/>
      <c r="AG32" s="689"/>
      <c r="AH32" s="689"/>
      <c r="AI32" s="689"/>
      <c r="AJ32" s="689"/>
      <c r="AK32" s="689"/>
      <c r="AL32" s="690" t="s">
        <v>243</v>
      </c>
      <c r="AM32" s="691"/>
      <c r="AN32" s="691"/>
      <c r="AO32" s="692"/>
      <c r="AP32" s="744"/>
      <c r="AQ32" s="745"/>
      <c r="AR32" s="745"/>
      <c r="AS32" s="745"/>
      <c r="AT32" s="749"/>
      <c r="AU32" s="230" t="s">
        <v>318</v>
      </c>
      <c r="AV32" s="230"/>
      <c r="AW32" s="230"/>
      <c r="AX32" s="682" t="s">
        <v>319</v>
      </c>
      <c r="AY32" s="683"/>
      <c r="AZ32" s="683"/>
      <c r="BA32" s="683"/>
      <c r="BB32" s="683"/>
      <c r="BC32" s="683"/>
      <c r="BD32" s="683"/>
      <c r="BE32" s="683"/>
      <c r="BF32" s="684"/>
      <c r="BG32" s="751">
        <v>99.2</v>
      </c>
      <c r="BH32" s="722"/>
      <c r="BI32" s="722"/>
      <c r="BJ32" s="722"/>
      <c r="BK32" s="722"/>
      <c r="BL32" s="722"/>
      <c r="BM32" s="691">
        <v>98.7</v>
      </c>
      <c r="BN32" s="739"/>
      <c r="BO32" s="739"/>
      <c r="BP32" s="739"/>
      <c r="BQ32" s="740"/>
      <c r="BR32" s="751">
        <v>99.5</v>
      </c>
      <c r="BS32" s="722"/>
      <c r="BT32" s="722"/>
      <c r="BU32" s="722"/>
      <c r="BV32" s="722"/>
      <c r="BW32" s="722"/>
      <c r="BX32" s="691">
        <v>98.9</v>
      </c>
      <c r="BY32" s="739"/>
      <c r="BZ32" s="739"/>
      <c r="CA32" s="739"/>
      <c r="CB32" s="740"/>
      <c r="CD32" s="735"/>
      <c r="CE32" s="736"/>
      <c r="CF32" s="700" t="s">
        <v>320</v>
      </c>
      <c r="CG32" s="701"/>
      <c r="CH32" s="701"/>
      <c r="CI32" s="701"/>
      <c r="CJ32" s="701"/>
      <c r="CK32" s="701"/>
      <c r="CL32" s="701"/>
      <c r="CM32" s="701"/>
      <c r="CN32" s="701"/>
      <c r="CO32" s="701"/>
      <c r="CP32" s="701"/>
      <c r="CQ32" s="702"/>
      <c r="CR32" s="685" t="s">
        <v>237</v>
      </c>
      <c r="CS32" s="686"/>
      <c r="CT32" s="686"/>
      <c r="CU32" s="686"/>
      <c r="CV32" s="686"/>
      <c r="CW32" s="686"/>
      <c r="CX32" s="686"/>
      <c r="CY32" s="687"/>
      <c r="CZ32" s="690" t="s">
        <v>237</v>
      </c>
      <c r="DA32" s="719"/>
      <c r="DB32" s="719"/>
      <c r="DC32" s="724"/>
      <c r="DD32" s="694" t="s">
        <v>243</v>
      </c>
      <c r="DE32" s="686"/>
      <c r="DF32" s="686"/>
      <c r="DG32" s="686"/>
      <c r="DH32" s="686"/>
      <c r="DI32" s="686"/>
      <c r="DJ32" s="686"/>
      <c r="DK32" s="687"/>
      <c r="DL32" s="694" t="s">
        <v>237</v>
      </c>
      <c r="DM32" s="686"/>
      <c r="DN32" s="686"/>
      <c r="DO32" s="686"/>
      <c r="DP32" s="686"/>
      <c r="DQ32" s="686"/>
      <c r="DR32" s="686"/>
      <c r="DS32" s="686"/>
      <c r="DT32" s="686"/>
      <c r="DU32" s="686"/>
      <c r="DV32" s="687"/>
      <c r="DW32" s="690" t="s">
        <v>243</v>
      </c>
      <c r="DX32" s="719"/>
      <c r="DY32" s="719"/>
      <c r="DZ32" s="719"/>
      <c r="EA32" s="719"/>
      <c r="EB32" s="719"/>
      <c r="EC32" s="720"/>
    </row>
    <row r="33" spans="2:133" ht="11.25" customHeight="1">
      <c r="B33" s="682" t="s">
        <v>321</v>
      </c>
      <c r="C33" s="683"/>
      <c r="D33" s="683"/>
      <c r="E33" s="683"/>
      <c r="F33" s="683"/>
      <c r="G33" s="683"/>
      <c r="H33" s="683"/>
      <c r="I33" s="683"/>
      <c r="J33" s="683"/>
      <c r="K33" s="683"/>
      <c r="L33" s="683"/>
      <c r="M33" s="683"/>
      <c r="N33" s="683"/>
      <c r="O33" s="683"/>
      <c r="P33" s="683"/>
      <c r="Q33" s="684"/>
      <c r="R33" s="685">
        <v>603691</v>
      </c>
      <c r="S33" s="686"/>
      <c r="T33" s="686"/>
      <c r="U33" s="686"/>
      <c r="V33" s="686"/>
      <c r="W33" s="686"/>
      <c r="X33" s="686"/>
      <c r="Y33" s="687"/>
      <c r="Z33" s="688">
        <v>5</v>
      </c>
      <c r="AA33" s="688"/>
      <c r="AB33" s="688"/>
      <c r="AC33" s="688"/>
      <c r="AD33" s="689" t="s">
        <v>243</v>
      </c>
      <c r="AE33" s="689"/>
      <c r="AF33" s="689"/>
      <c r="AG33" s="689"/>
      <c r="AH33" s="689"/>
      <c r="AI33" s="689"/>
      <c r="AJ33" s="689"/>
      <c r="AK33" s="689"/>
      <c r="AL33" s="690" t="s">
        <v>237</v>
      </c>
      <c r="AM33" s="691"/>
      <c r="AN33" s="691"/>
      <c r="AO33" s="692"/>
      <c r="AP33" s="746"/>
      <c r="AQ33" s="747"/>
      <c r="AR33" s="747"/>
      <c r="AS33" s="747"/>
      <c r="AT33" s="750"/>
      <c r="AU33" s="232"/>
      <c r="AV33" s="232"/>
      <c r="AW33" s="232"/>
      <c r="AX33" s="726" t="s">
        <v>322</v>
      </c>
      <c r="AY33" s="727"/>
      <c r="AZ33" s="727"/>
      <c r="BA33" s="727"/>
      <c r="BB33" s="727"/>
      <c r="BC33" s="727"/>
      <c r="BD33" s="727"/>
      <c r="BE33" s="727"/>
      <c r="BF33" s="728"/>
      <c r="BG33" s="755">
        <v>98.9</v>
      </c>
      <c r="BH33" s="756"/>
      <c r="BI33" s="756"/>
      <c r="BJ33" s="756"/>
      <c r="BK33" s="756"/>
      <c r="BL33" s="756"/>
      <c r="BM33" s="757">
        <v>98.4</v>
      </c>
      <c r="BN33" s="756"/>
      <c r="BO33" s="756"/>
      <c r="BP33" s="756"/>
      <c r="BQ33" s="758"/>
      <c r="BR33" s="755">
        <v>99</v>
      </c>
      <c r="BS33" s="756"/>
      <c r="BT33" s="756"/>
      <c r="BU33" s="756"/>
      <c r="BV33" s="756"/>
      <c r="BW33" s="756"/>
      <c r="BX33" s="757">
        <v>98.4</v>
      </c>
      <c r="BY33" s="756"/>
      <c r="BZ33" s="756"/>
      <c r="CA33" s="756"/>
      <c r="CB33" s="758"/>
      <c r="CD33" s="700" t="s">
        <v>323</v>
      </c>
      <c r="CE33" s="701"/>
      <c r="CF33" s="701"/>
      <c r="CG33" s="701"/>
      <c r="CH33" s="701"/>
      <c r="CI33" s="701"/>
      <c r="CJ33" s="701"/>
      <c r="CK33" s="701"/>
      <c r="CL33" s="701"/>
      <c r="CM33" s="701"/>
      <c r="CN33" s="701"/>
      <c r="CO33" s="701"/>
      <c r="CP33" s="701"/>
      <c r="CQ33" s="702"/>
      <c r="CR33" s="685">
        <v>5892688</v>
      </c>
      <c r="CS33" s="722"/>
      <c r="CT33" s="722"/>
      <c r="CU33" s="722"/>
      <c r="CV33" s="722"/>
      <c r="CW33" s="722"/>
      <c r="CX33" s="722"/>
      <c r="CY33" s="723"/>
      <c r="CZ33" s="690">
        <v>54.2</v>
      </c>
      <c r="DA33" s="719"/>
      <c r="DB33" s="719"/>
      <c r="DC33" s="724"/>
      <c r="DD33" s="694">
        <v>2986113</v>
      </c>
      <c r="DE33" s="722"/>
      <c r="DF33" s="722"/>
      <c r="DG33" s="722"/>
      <c r="DH33" s="722"/>
      <c r="DI33" s="722"/>
      <c r="DJ33" s="722"/>
      <c r="DK33" s="723"/>
      <c r="DL33" s="694">
        <v>2268715</v>
      </c>
      <c r="DM33" s="722"/>
      <c r="DN33" s="722"/>
      <c r="DO33" s="722"/>
      <c r="DP33" s="722"/>
      <c r="DQ33" s="722"/>
      <c r="DR33" s="722"/>
      <c r="DS33" s="722"/>
      <c r="DT33" s="722"/>
      <c r="DU33" s="722"/>
      <c r="DV33" s="723"/>
      <c r="DW33" s="690">
        <v>41.2</v>
      </c>
      <c r="DX33" s="719"/>
      <c r="DY33" s="719"/>
      <c r="DZ33" s="719"/>
      <c r="EA33" s="719"/>
      <c r="EB33" s="719"/>
      <c r="EC33" s="720"/>
    </row>
    <row r="34" spans="2:133" ht="11.25" customHeight="1">
      <c r="B34" s="682" t="s">
        <v>324</v>
      </c>
      <c r="C34" s="683"/>
      <c r="D34" s="683"/>
      <c r="E34" s="683"/>
      <c r="F34" s="683"/>
      <c r="G34" s="683"/>
      <c r="H34" s="683"/>
      <c r="I34" s="683"/>
      <c r="J34" s="683"/>
      <c r="K34" s="683"/>
      <c r="L34" s="683"/>
      <c r="M34" s="683"/>
      <c r="N34" s="683"/>
      <c r="O34" s="683"/>
      <c r="P34" s="683"/>
      <c r="Q34" s="684"/>
      <c r="R34" s="685">
        <v>10258</v>
      </c>
      <c r="S34" s="686"/>
      <c r="T34" s="686"/>
      <c r="U34" s="686"/>
      <c r="V34" s="686"/>
      <c r="W34" s="686"/>
      <c r="X34" s="686"/>
      <c r="Y34" s="687"/>
      <c r="Z34" s="688">
        <v>0.1</v>
      </c>
      <c r="AA34" s="688"/>
      <c r="AB34" s="688"/>
      <c r="AC34" s="688"/>
      <c r="AD34" s="689">
        <v>63</v>
      </c>
      <c r="AE34" s="689"/>
      <c r="AF34" s="689"/>
      <c r="AG34" s="689"/>
      <c r="AH34" s="689"/>
      <c r="AI34" s="689"/>
      <c r="AJ34" s="689"/>
      <c r="AK34" s="689"/>
      <c r="AL34" s="690">
        <v>0</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325</v>
      </c>
      <c r="CE34" s="701"/>
      <c r="CF34" s="701"/>
      <c r="CG34" s="701"/>
      <c r="CH34" s="701"/>
      <c r="CI34" s="701"/>
      <c r="CJ34" s="701"/>
      <c r="CK34" s="701"/>
      <c r="CL34" s="701"/>
      <c r="CM34" s="701"/>
      <c r="CN34" s="701"/>
      <c r="CO34" s="701"/>
      <c r="CP34" s="701"/>
      <c r="CQ34" s="702"/>
      <c r="CR34" s="685">
        <v>1425971</v>
      </c>
      <c r="CS34" s="686"/>
      <c r="CT34" s="686"/>
      <c r="CU34" s="686"/>
      <c r="CV34" s="686"/>
      <c r="CW34" s="686"/>
      <c r="CX34" s="686"/>
      <c r="CY34" s="687"/>
      <c r="CZ34" s="690">
        <v>13.1</v>
      </c>
      <c r="DA34" s="719"/>
      <c r="DB34" s="719"/>
      <c r="DC34" s="724"/>
      <c r="DD34" s="694">
        <v>1024931</v>
      </c>
      <c r="DE34" s="686"/>
      <c r="DF34" s="686"/>
      <c r="DG34" s="686"/>
      <c r="DH34" s="686"/>
      <c r="DI34" s="686"/>
      <c r="DJ34" s="686"/>
      <c r="DK34" s="687"/>
      <c r="DL34" s="694">
        <v>781160</v>
      </c>
      <c r="DM34" s="686"/>
      <c r="DN34" s="686"/>
      <c r="DO34" s="686"/>
      <c r="DP34" s="686"/>
      <c r="DQ34" s="686"/>
      <c r="DR34" s="686"/>
      <c r="DS34" s="686"/>
      <c r="DT34" s="686"/>
      <c r="DU34" s="686"/>
      <c r="DV34" s="687"/>
      <c r="DW34" s="690">
        <v>14.2</v>
      </c>
      <c r="DX34" s="719"/>
      <c r="DY34" s="719"/>
      <c r="DZ34" s="719"/>
      <c r="EA34" s="719"/>
      <c r="EB34" s="719"/>
      <c r="EC34" s="720"/>
    </row>
    <row r="35" spans="2:133" ht="11.25" customHeight="1">
      <c r="B35" s="682" t="s">
        <v>326</v>
      </c>
      <c r="C35" s="683"/>
      <c r="D35" s="683"/>
      <c r="E35" s="683"/>
      <c r="F35" s="683"/>
      <c r="G35" s="683"/>
      <c r="H35" s="683"/>
      <c r="I35" s="683"/>
      <c r="J35" s="683"/>
      <c r="K35" s="683"/>
      <c r="L35" s="683"/>
      <c r="M35" s="683"/>
      <c r="N35" s="683"/>
      <c r="O35" s="683"/>
      <c r="P35" s="683"/>
      <c r="Q35" s="684"/>
      <c r="R35" s="685">
        <v>60799</v>
      </c>
      <c r="S35" s="686"/>
      <c r="T35" s="686"/>
      <c r="U35" s="686"/>
      <c r="V35" s="686"/>
      <c r="W35" s="686"/>
      <c r="X35" s="686"/>
      <c r="Y35" s="687"/>
      <c r="Z35" s="688">
        <v>0.5</v>
      </c>
      <c r="AA35" s="688"/>
      <c r="AB35" s="688"/>
      <c r="AC35" s="688"/>
      <c r="AD35" s="689" t="s">
        <v>237</v>
      </c>
      <c r="AE35" s="689"/>
      <c r="AF35" s="689"/>
      <c r="AG35" s="689"/>
      <c r="AH35" s="689"/>
      <c r="AI35" s="689"/>
      <c r="AJ35" s="689"/>
      <c r="AK35" s="689"/>
      <c r="AL35" s="690" t="s">
        <v>237</v>
      </c>
      <c r="AM35" s="691"/>
      <c r="AN35" s="691"/>
      <c r="AO35" s="692"/>
      <c r="AP35" s="235"/>
      <c r="AQ35" s="664" t="s">
        <v>327</v>
      </c>
      <c r="AR35" s="665"/>
      <c r="AS35" s="665"/>
      <c r="AT35" s="665"/>
      <c r="AU35" s="665"/>
      <c r="AV35" s="665"/>
      <c r="AW35" s="665"/>
      <c r="AX35" s="665"/>
      <c r="AY35" s="665"/>
      <c r="AZ35" s="665"/>
      <c r="BA35" s="665"/>
      <c r="BB35" s="665"/>
      <c r="BC35" s="665"/>
      <c r="BD35" s="665"/>
      <c r="BE35" s="665"/>
      <c r="BF35" s="666"/>
      <c r="BG35" s="664" t="s">
        <v>328</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329</v>
      </c>
      <c r="CE35" s="701"/>
      <c r="CF35" s="701"/>
      <c r="CG35" s="701"/>
      <c r="CH35" s="701"/>
      <c r="CI35" s="701"/>
      <c r="CJ35" s="701"/>
      <c r="CK35" s="701"/>
      <c r="CL35" s="701"/>
      <c r="CM35" s="701"/>
      <c r="CN35" s="701"/>
      <c r="CO35" s="701"/>
      <c r="CP35" s="701"/>
      <c r="CQ35" s="702"/>
      <c r="CR35" s="685">
        <v>62779</v>
      </c>
      <c r="CS35" s="722"/>
      <c r="CT35" s="722"/>
      <c r="CU35" s="722"/>
      <c r="CV35" s="722"/>
      <c r="CW35" s="722"/>
      <c r="CX35" s="722"/>
      <c r="CY35" s="723"/>
      <c r="CZ35" s="690">
        <v>0.6</v>
      </c>
      <c r="DA35" s="719"/>
      <c r="DB35" s="719"/>
      <c r="DC35" s="724"/>
      <c r="DD35" s="694">
        <v>51591</v>
      </c>
      <c r="DE35" s="722"/>
      <c r="DF35" s="722"/>
      <c r="DG35" s="722"/>
      <c r="DH35" s="722"/>
      <c r="DI35" s="722"/>
      <c r="DJ35" s="722"/>
      <c r="DK35" s="723"/>
      <c r="DL35" s="694">
        <v>51072</v>
      </c>
      <c r="DM35" s="722"/>
      <c r="DN35" s="722"/>
      <c r="DO35" s="722"/>
      <c r="DP35" s="722"/>
      <c r="DQ35" s="722"/>
      <c r="DR35" s="722"/>
      <c r="DS35" s="722"/>
      <c r="DT35" s="722"/>
      <c r="DU35" s="722"/>
      <c r="DV35" s="723"/>
      <c r="DW35" s="690">
        <v>0.9</v>
      </c>
      <c r="DX35" s="719"/>
      <c r="DY35" s="719"/>
      <c r="DZ35" s="719"/>
      <c r="EA35" s="719"/>
      <c r="EB35" s="719"/>
      <c r="EC35" s="720"/>
    </row>
    <row r="36" spans="2:133" ht="11.25" customHeight="1">
      <c r="B36" s="682" t="s">
        <v>330</v>
      </c>
      <c r="C36" s="683"/>
      <c r="D36" s="683"/>
      <c r="E36" s="683"/>
      <c r="F36" s="683"/>
      <c r="G36" s="683"/>
      <c r="H36" s="683"/>
      <c r="I36" s="683"/>
      <c r="J36" s="683"/>
      <c r="K36" s="683"/>
      <c r="L36" s="683"/>
      <c r="M36" s="683"/>
      <c r="N36" s="683"/>
      <c r="O36" s="683"/>
      <c r="P36" s="683"/>
      <c r="Q36" s="684"/>
      <c r="R36" s="685">
        <v>208870</v>
      </c>
      <c r="S36" s="686"/>
      <c r="T36" s="686"/>
      <c r="U36" s="686"/>
      <c r="V36" s="686"/>
      <c r="W36" s="686"/>
      <c r="X36" s="686"/>
      <c r="Y36" s="687"/>
      <c r="Z36" s="688">
        <v>1.7</v>
      </c>
      <c r="AA36" s="688"/>
      <c r="AB36" s="688"/>
      <c r="AC36" s="688"/>
      <c r="AD36" s="689" t="s">
        <v>237</v>
      </c>
      <c r="AE36" s="689"/>
      <c r="AF36" s="689"/>
      <c r="AG36" s="689"/>
      <c r="AH36" s="689"/>
      <c r="AI36" s="689"/>
      <c r="AJ36" s="689"/>
      <c r="AK36" s="689"/>
      <c r="AL36" s="690" t="s">
        <v>237</v>
      </c>
      <c r="AM36" s="691"/>
      <c r="AN36" s="691"/>
      <c r="AO36" s="692"/>
      <c r="AP36" s="235"/>
      <c r="AQ36" s="759" t="s">
        <v>331</v>
      </c>
      <c r="AR36" s="760"/>
      <c r="AS36" s="760"/>
      <c r="AT36" s="760"/>
      <c r="AU36" s="760"/>
      <c r="AV36" s="760"/>
      <c r="AW36" s="760"/>
      <c r="AX36" s="760"/>
      <c r="AY36" s="761"/>
      <c r="AZ36" s="674">
        <v>1108578</v>
      </c>
      <c r="BA36" s="675"/>
      <c r="BB36" s="675"/>
      <c r="BC36" s="675"/>
      <c r="BD36" s="675"/>
      <c r="BE36" s="675"/>
      <c r="BF36" s="762"/>
      <c r="BG36" s="696" t="s">
        <v>332</v>
      </c>
      <c r="BH36" s="697"/>
      <c r="BI36" s="697"/>
      <c r="BJ36" s="697"/>
      <c r="BK36" s="697"/>
      <c r="BL36" s="697"/>
      <c r="BM36" s="697"/>
      <c r="BN36" s="697"/>
      <c r="BO36" s="697"/>
      <c r="BP36" s="697"/>
      <c r="BQ36" s="697"/>
      <c r="BR36" s="697"/>
      <c r="BS36" s="697"/>
      <c r="BT36" s="697"/>
      <c r="BU36" s="698"/>
      <c r="BV36" s="674">
        <v>331373</v>
      </c>
      <c r="BW36" s="675"/>
      <c r="BX36" s="675"/>
      <c r="BY36" s="675"/>
      <c r="BZ36" s="675"/>
      <c r="CA36" s="675"/>
      <c r="CB36" s="762"/>
      <c r="CD36" s="700" t="s">
        <v>333</v>
      </c>
      <c r="CE36" s="701"/>
      <c r="CF36" s="701"/>
      <c r="CG36" s="701"/>
      <c r="CH36" s="701"/>
      <c r="CI36" s="701"/>
      <c r="CJ36" s="701"/>
      <c r="CK36" s="701"/>
      <c r="CL36" s="701"/>
      <c r="CM36" s="701"/>
      <c r="CN36" s="701"/>
      <c r="CO36" s="701"/>
      <c r="CP36" s="701"/>
      <c r="CQ36" s="702"/>
      <c r="CR36" s="685">
        <v>3372974</v>
      </c>
      <c r="CS36" s="686"/>
      <c r="CT36" s="686"/>
      <c r="CU36" s="686"/>
      <c r="CV36" s="686"/>
      <c r="CW36" s="686"/>
      <c r="CX36" s="686"/>
      <c r="CY36" s="687"/>
      <c r="CZ36" s="690">
        <v>31</v>
      </c>
      <c r="DA36" s="719"/>
      <c r="DB36" s="719"/>
      <c r="DC36" s="724"/>
      <c r="DD36" s="694">
        <v>1078734</v>
      </c>
      <c r="DE36" s="686"/>
      <c r="DF36" s="686"/>
      <c r="DG36" s="686"/>
      <c r="DH36" s="686"/>
      <c r="DI36" s="686"/>
      <c r="DJ36" s="686"/>
      <c r="DK36" s="687"/>
      <c r="DL36" s="694">
        <v>700243</v>
      </c>
      <c r="DM36" s="686"/>
      <c r="DN36" s="686"/>
      <c r="DO36" s="686"/>
      <c r="DP36" s="686"/>
      <c r="DQ36" s="686"/>
      <c r="DR36" s="686"/>
      <c r="DS36" s="686"/>
      <c r="DT36" s="686"/>
      <c r="DU36" s="686"/>
      <c r="DV36" s="687"/>
      <c r="DW36" s="690">
        <v>12.7</v>
      </c>
      <c r="DX36" s="719"/>
      <c r="DY36" s="719"/>
      <c r="DZ36" s="719"/>
      <c r="EA36" s="719"/>
      <c r="EB36" s="719"/>
      <c r="EC36" s="720"/>
    </row>
    <row r="37" spans="2:133" ht="11.25" customHeight="1">
      <c r="B37" s="682" t="s">
        <v>334</v>
      </c>
      <c r="C37" s="683"/>
      <c r="D37" s="683"/>
      <c r="E37" s="683"/>
      <c r="F37" s="683"/>
      <c r="G37" s="683"/>
      <c r="H37" s="683"/>
      <c r="I37" s="683"/>
      <c r="J37" s="683"/>
      <c r="K37" s="683"/>
      <c r="L37" s="683"/>
      <c r="M37" s="683"/>
      <c r="N37" s="683"/>
      <c r="O37" s="683"/>
      <c r="P37" s="683"/>
      <c r="Q37" s="684"/>
      <c r="R37" s="685">
        <v>723976</v>
      </c>
      <c r="S37" s="686"/>
      <c r="T37" s="686"/>
      <c r="U37" s="686"/>
      <c r="V37" s="686"/>
      <c r="W37" s="686"/>
      <c r="X37" s="686"/>
      <c r="Y37" s="687"/>
      <c r="Z37" s="688">
        <v>6.1</v>
      </c>
      <c r="AA37" s="688"/>
      <c r="AB37" s="688"/>
      <c r="AC37" s="688"/>
      <c r="AD37" s="689" t="s">
        <v>237</v>
      </c>
      <c r="AE37" s="689"/>
      <c r="AF37" s="689"/>
      <c r="AG37" s="689"/>
      <c r="AH37" s="689"/>
      <c r="AI37" s="689"/>
      <c r="AJ37" s="689"/>
      <c r="AK37" s="689"/>
      <c r="AL37" s="690" t="s">
        <v>237</v>
      </c>
      <c r="AM37" s="691"/>
      <c r="AN37" s="691"/>
      <c r="AO37" s="692"/>
      <c r="AQ37" s="763" t="s">
        <v>335</v>
      </c>
      <c r="AR37" s="764"/>
      <c r="AS37" s="764"/>
      <c r="AT37" s="764"/>
      <c r="AU37" s="764"/>
      <c r="AV37" s="764"/>
      <c r="AW37" s="764"/>
      <c r="AX37" s="764"/>
      <c r="AY37" s="765"/>
      <c r="AZ37" s="685">
        <v>144480</v>
      </c>
      <c r="BA37" s="686"/>
      <c r="BB37" s="686"/>
      <c r="BC37" s="686"/>
      <c r="BD37" s="722"/>
      <c r="BE37" s="722"/>
      <c r="BF37" s="740"/>
      <c r="BG37" s="700" t="s">
        <v>336</v>
      </c>
      <c r="BH37" s="701"/>
      <c r="BI37" s="701"/>
      <c r="BJ37" s="701"/>
      <c r="BK37" s="701"/>
      <c r="BL37" s="701"/>
      <c r="BM37" s="701"/>
      <c r="BN37" s="701"/>
      <c r="BO37" s="701"/>
      <c r="BP37" s="701"/>
      <c r="BQ37" s="701"/>
      <c r="BR37" s="701"/>
      <c r="BS37" s="701"/>
      <c r="BT37" s="701"/>
      <c r="BU37" s="702"/>
      <c r="BV37" s="685">
        <v>291400</v>
      </c>
      <c r="BW37" s="686"/>
      <c r="BX37" s="686"/>
      <c r="BY37" s="686"/>
      <c r="BZ37" s="686"/>
      <c r="CA37" s="686"/>
      <c r="CB37" s="695"/>
      <c r="CD37" s="700" t="s">
        <v>337</v>
      </c>
      <c r="CE37" s="701"/>
      <c r="CF37" s="701"/>
      <c r="CG37" s="701"/>
      <c r="CH37" s="701"/>
      <c r="CI37" s="701"/>
      <c r="CJ37" s="701"/>
      <c r="CK37" s="701"/>
      <c r="CL37" s="701"/>
      <c r="CM37" s="701"/>
      <c r="CN37" s="701"/>
      <c r="CO37" s="701"/>
      <c r="CP37" s="701"/>
      <c r="CQ37" s="702"/>
      <c r="CR37" s="685">
        <v>492956</v>
      </c>
      <c r="CS37" s="722"/>
      <c r="CT37" s="722"/>
      <c r="CU37" s="722"/>
      <c r="CV37" s="722"/>
      <c r="CW37" s="722"/>
      <c r="CX37" s="722"/>
      <c r="CY37" s="723"/>
      <c r="CZ37" s="690">
        <v>4.5</v>
      </c>
      <c r="DA37" s="719"/>
      <c r="DB37" s="719"/>
      <c r="DC37" s="724"/>
      <c r="DD37" s="694">
        <v>492956</v>
      </c>
      <c r="DE37" s="722"/>
      <c r="DF37" s="722"/>
      <c r="DG37" s="722"/>
      <c r="DH37" s="722"/>
      <c r="DI37" s="722"/>
      <c r="DJ37" s="722"/>
      <c r="DK37" s="723"/>
      <c r="DL37" s="694">
        <v>466312</v>
      </c>
      <c r="DM37" s="722"/>
      <c r="DN37" s="722"/>
      <c r="DO37" s="722"/>
      <c r="DP37" s="722"/>
      <c r="DQ37" s="722"/>
      <c r="DR37" s="722"/>
      <c r="DS37" s="722"/>
      <c r="DT37" s="722"/>
      <c r="DU37" s="722"/>
      <c r="DV37" s="723"/>
      <c r="DW37" s="690">
        <v>8.5</v>
      </c>
      <c r="DX37" s="719"/>
      <c r="DY37" s="719"/>
      <c r="DZ37" s="719"/>
      <c r="EA37" s="719"/>
      <c r="EB37" s="719"/>
      <c r="EC37" s="720"/>
    </row>
    <row r="38" spans="2:133" ht="11.25" customHeight="1">
      <c r="B38" s="682" t="s">
        <v>338</v>
      </c>
      <c r="C38" s="683"/>
      <c r="D38" s="683"/>
      <c r="E38" s="683"/>
      <c r="F38" s="683"/>
      <c r="G38" s="683"/>
      <c r="H38" s="683"/>
      <c r="I38" s="683"/>
      <c r="J38" s="683"/>
      <c r="K38" s="683"/>
      <c r="L38" s="683"/>
      <c r="M38" s="683"/>
      <c r="N38" s="683"/>
      <c r="O38" s="683"/>
      <c r="P38" s="683"/>
      <c r="Q38" s="684"/>
      <c r="R38" s="685">
        <v>149536</v>
      </c>
      <c r="S38" s="686"/>
      <c r="T38" s="686"/>
      <c r="U38" s="686"/>
      <c r="V38" s="686"/>
      <c r="W38" s="686"/>
      <c r="X38" s="686"/>
      <c r="Y38" s="687"/>
      <c r="Z38" s="688">
        <v>1.3</v>
      </c>
      <c r="AA38" s="688"/>
      <c r="AB38" s="688"/>
      <c r="AC38" s="688"/>
      <c r="AD38" s="689">
        <v>16</v>
      </c>
      <c r="AE38" s="689"/>
      <c r="AF38" s="689"/>
      <c r="AG38" s="689"/>
      <c r="AH38" s="689"/>
      <c r="AI38" s="689"/>
      <c r="AJ38" s="689"/>
      <c r="AK38" s="689"/>
      <c r="AL38" s="690">
        <v>0</v>
      </c>
      <c r="AM38" s="691"/>
      <c r="AN38" s="691"/>
      <c r="AO38" s="692"/>
      <c r="AQ38" s="763" t="s">
        <v>339</v>
      </c>
      <c r="AR38" s="764"/>
      <c r="AS38" s="764"/>
      <c r="AT38" s="764"/>
      <c r="AU38" s="764"/>
      <c r="AV38" s="764"/>
      <c r="AW38" s="764"/>
      <c r="AX38" s="764"/>
      <c r="AY38" s="765"/>
      <c r="AZ38" s="685">
        <v>7198</v>
      </c>
      <c r="BA38" s="686"/>
      <c r="BB38" s="686"/>
      <c r="BC38" s="686"/>
      <c r="BD38" s="722"/>
      <c r="BE38" s="722"/>
      <c r="BF38" s="740"/>
      <c r="BG38" s="700" t="s">
        <v>340</v>
      </c>
      <c r="BH38" s="701"/>
      <c r="BI38" s="701"/>
      <c r="BJ38" s="701"/>
      <c r="BK38" s="701"/>
      <c r="BL38" s="701"/>
      <c r="BM38" s="701"/>
      <c r="BN38" s="701"/>
      <c r="BO38" s="701"/>
      <c r="BP38" s="701"/>
      <c r="BQ38" s="701"/>
      <c r="BR38" s="701"/>
      <c r="BS38" s="701"/>
      <c r="BT38" s="701"/>
      <c r="BU38" s="702"/>
      <c r="BV38" s="685">
        <v>3109</v>
      </c>
      <c r="BW38" s="686"/>
      <c r="BX38" s="686"/>
      <c r="BY38" s="686"/>
      <c r="BZ38" s="686"/>
      <c r="CA38" s="686"/>
      <c r="CB38" s="695"/>
      <c r="CD38" s="700" t="s">
        <v>341</v>
      </c>
      <c r="CE38" s="701"/>
      <c r="CF38" s="701"/>
      <c r="CG38" s="701"/>
      <c r="CH38" s="701"/>
      <c r="CI38" s="701"/>
      <c r="CJ38" s="701"/>
      <c r="CK38" s="701"/>
      <c r="CL38" s="701"/>
      <c r="CM38" s="701"/>
      <c r="CN38" s="701"/>
      <c r="CO38" s="701"/>
      <c r="CP38" s="701"/>
      <c r="CQ38" s="702"/>
      <c r="CR38" s="685">
        <v>974900</v>
      </c>
      <c r="CS38" s="686"/>
      <c r="CT38" s="686"/>
      <c r="CU38" s="686"/>
      <c r="CV38" s="686"/>
      <c r="CW38" s="686"/>
      <c r="CX38" s="686"/>
      <c r="CY38" s="687"/>
      <c r="CZ38" s="690">
        <v>9</v>
      </c>
      <c r="DA38" s="719"/>
      <c r="DB38" s="719"/>
      <c r="DC38" s="724"/>
      <c r="DD38" s="694">
        <v>790516</v>
      </c>
      <c r="DE38" s="686"/>
      <c r="DF38" s="686"/>
      <c r="DG38" s="686"/>
      <c r="DH38" s="686"/>
      <c r="DI38" s="686"/>
      <c r="DJ38" s="686"/>
      <c r="DK38" s="687"/>
      <c r="DL38" s="694">
        <v>736240</v>
      </c>
      <c r="DM38" s="686"/>
      <c r="DN38" s="686"/>
      <c r="DO38" s="686"/>
      <c r="DP38" s="686"/>
      <c r="DQ38" s="686"/>
      <c r="DR38" s="686"/>
      <c r="DS38" s="686"/>
      <c r="DT38" s="686"/>
      <c r="DU38" s="686"/>
      <c r="DV38" s="687"/>
      <c r="DW38" s="690">
        <v>13.4</v>
      </c>
      <c r="DX38" s="719"/>
      <c r="DY38" s="719"/>
      <c r="DZ38" s="719"/>
      <c r="EA38" s="719"/>
      <c r="EB38" s="719"/>
      <c r="EC38" s="720"/>
    </row>
    <row r="39" spans="2:133" ht="11.25" customHeight="1">
      <c r="B39" s="682" t="s">
        <v>342</v>
      </c>
      <c r="C39" s="683"/>
      <c r="D39" s="683"/>
      <c r="E39" s="683"/>
      <c r="F39" s="683"/>
      <c r="G39" s="683"/>
      <c r="H39" s="683"/>
      <c r="I39" s="683"/>
      <c r="J39" s="683"/>
      <c r="K39" s="683"/>
      <c r="L39" s="683"/>
      <c r="M39" s="683"/>
      <c r="N39" s="683"/>
      <c r="O39" s="683"/>
      <c r="P39" s="683"/>
      <c r="Q39" s="684"/>
      <c r="R39" s="685">
        <v>886000</v>
      </c>
      <c r="S39" s="686"/>
      <c r="T39" s="686"/>
      <c r="U39" s="686"/>
      <c r="V39" s="686"/>
      <c r="W39" s="686"/>
      <c r="X39" s="686"/>
      <c r="Y39" s="687"/>
      <c r="Z39" s="688">
        <v>7.4</v>
      </c>
      <c r="AA39" s="688"/>
      <c r="AB39" s="688"/>
      <c r="AC39" s="688"/>
      <c r="AD39" s="689" t="s">
        <v>237</v>
      </c>
      <c r="AE39" s="689"/>
      <c r="AF39" s="689"/>
      <c r="AG39" s="689"/>
      <c r="AH39" s="689"/>
      <c r="AI39" s="689"/>
      <c r="AJ39" s="689"/>
      <c r="AK39" s="689"/>
      <c r="AL39" s="690" t="s">
        <v>237</v>
      </c>
      <c r="AM39" s="691"/>
      <c r="AN39" s="691"/>
      <c r="AO39" s="692"/>
      <c r="AQ39" s="763" t="s">
        <v>343</v>
      </c>
      <c r="AR39" s="764"/>
      <c r="AS39" s="764"/>
      <c r="AT39" s="764"/>
      <c r="AU39" s="764"/>
      <c r="AV39" s="764"/>
      <c r="AW39" s="764"/>
      <c r="AX39" s="764"/>
      <c r="AY39" s="765"/>
      <c r="AZ39" s="685" t="s">
        <v>237</v>
      </c>
      <c r="BA39" s="686"/>
      <c r="BB39" s="686"/>
      <c r="BC39" s="686"/>
      <c r="BD39" s="722"/>
      <c r="BE39" s="722"/>
      <c r="BF39" s="740"/>
      <c r="BG39" s="700" t="s">
        <v>344</v>
      </c>
      <c r="BH39" s="701"/>
      <c r="BI39" s="701"/>
      <c r="BJ39" s="701"/>
      <c r="BK39" s="701"/>
      <c r="BL39" s="701"/>
      <c r="BM39" s="701"/>
      <c r="BN39" s="701"/>
      <c r="BO39" s="701"/>
      <c r="BP39" s="701"/>
      <c r="BQ39" s="701"/>
      <c r="BR39" s="701"/>
      <c r="BS39" s="701"/>
      <c r="BT39" s="701"/>
      <c r="BU39" s="702"/>
      <c r="BV39" s="685">
        <v>4893</v>
      </c>
      <c r="BW39" s="686"/>
      <c r="BX39" s="686"/>
      <c r="BY39" s="686"/>
      <c r="BZ39" s="686"/>
      <c r="CA39" s="686"/>
      <c r="CB39" s="695"/>
      <c r="CD39" s="700" t="s">
        <v>345</v>
      </c>
      <c r="CE39" s="701"/>
      <c r="CF39" s="701"/>
      <c r="CG39" s="701"/>
      <c r="CH39" s="701"/>
      <c r="CI39" s="701"/>
      <c r="CJ39" s="701"/>
      <c r="CK39" s="701"/>
      <c r="CL39" s="701"/>
      <c r="CM39" s="701"/>
      <c r="CN39" s="701"/>
      <c r="CO39" s="701"/>
      <c r="CP39" s="701"/>
      <c r="CQ39" s="702"/>
      <c r="CR39" s="685">
        <v>28564</v>
      </c>
      <c r="CS39" s="722"/>
      <c r="CT39" s="722"/>
      <c r="CU39" s="722"/>
      <c r="CV39" s="722"/>
      <c r="CW39" s="722"/>
      <c r="CX39" s="722"/>
      <c r="CY39" s="723"/>
      <c r="CZ39" s="690">
        <v>0.3</v>
      </c>
      <c r="DA39" s="719"/>
      <c r="DB39" s="719"/>
      <c r="DC39" s="724"/>
      <c r="DD39" s="694">
        <v>20341</v>
      </c>
      <c r="DE39" s="722"/>
      <c r="DF39" s="722"/>
      <c r="DG39" s="722"/>
      <c r="DH39" s="722"/>
      <c r="DI39" s="722"/>
      <c r="DJ39" s="722"/>
      <c r="DK39" s="723"/>
      <c r="DL39" s="694" t="s">
        <v>237</v>
      </c>
      <c r="DM39" s="722"/>
      <c r="DN39" s="722"/>
      <c r="DO39" s="722"/>
      <c r="DP39" s="722"/>
      <c r="DQ39" s="722"/>
      <c r="DR39" s="722"/>
      <c r="DS39" s="722"/>
      <c r="DT39" s="722"/>
      <c r="DU39" s="722"/>
      <c r="DV39" s="723"/>
      <c r="DW39" s="690" t="s">
        <v>237</v>
      </c>
      <c r="DX39" s="719"/>
      <c r="DY39" s="719"/>
      <c r="DZ39" s="719"/>
      <c r="EA39" s="719"/>
      <c r="EB39" s="719"/>
      <c r="EC39" s="720"/>
    </row>
    <row r="40" spans="2:133" ht="11.25" customHeight="1">
      <c r="B40" s="682" t="s">
        <v>346</v>
      </c>
      <c r="C40" s="683"/>
      <c r="D40" s="683"/>
      <c r="E40" s="683"/>
      <c r="F40" s="683"/>
      <c r="G40" s="683"/>
      <c r="H40" s="683"/>
      <c r="I40" s="683"/>
      <c r="J40" s="683"/>
      <c r="K40" s="683"/>
      <c r="L40" s="683"/>
      <c r="M40" s="683"/>
      <c r="N40" s="683"/>
      <c r="O40" s="683"/>
      <c r="P40" s="683"/>
      <c r="Q40" s="684"/>
      <c r="R40" s="685" t="s">
        <v>243</v>
      </c>
      <c r="S40" s="686"/>
      <c r="T40" s="686"/>
      <c r="U40" s="686"/>
      <c r="V40" s="686"/>
      <c r="W40" s="686"/>
      <c r="X40" s="686"/>
      <c r="Y40" s="687"/>
      <c r="Z40" s="688" t="s">
        <v>243</v>
      </c>
      <c r="AA40" s="688"/>
      <c r="AB40" s="688"/>
      <c r="AC40" s="688"/>
      <c r="AD40" s="689" t="s">
        <v>237</v>
      </c>
      <c r="AE40" s="689"/>
      <c r="AF40" s="689"/>
      <c r="AG40" s="689"/>
      <c r="AH40" s="689"/>
      <c r="AI40" s="689"/>
      <c r="AJ40" s="689"/>
      <c r="AK40" s="689"/>
      <c r="AL40" s="690" t="s">
        <v>237</v>
      </c>
      <c r="AM40" s="691"/>
      <c r="AN40" s="691"/>
      <c r="AO40" s="692"/>
      <c r="AQ40" s="763" t="s">
        <v>347</v>
      </c>
      <c r="AR40" s="764"/>
      <c r="AS40" s="764"/>
      <c r="AT40" s="764"/>
      <c r="AU40" s="764"/>
      <c r="AV40" s="764"/>
      <c r="AW40" s="764"/>
      <c r="AX40" s="764"/>
      <c r="AY40" s="765"/>
      <c r="AZ40" s="685" t="s">
        <v>237</v>
      </c>
      <c r="BA40" s="686"/>
      <c r="BB40" s="686"/>
      <c r="BC40" s="686"/>
      <c r="BD40" s="722"/>
      <c r="BE40" s="722"/>
      <c r="BF40" s="740"/>
      <c r="BG40" s="766" t="s">
        <v>348</v>
      </c>
      <c r="BH40" s="767"/>
      <c r="BI40" s="767"/>
      <c r="BJ40" s="767"/>
      <c r="BK40" s="767"/>
      <c r="BL40" s="236"/>
      <c r="BM40" s="701" t="s">
        <v>349</v>
      </c>
      <c r="BN40" s="701"/>
      <c r="BO40" s="701"/>
      <c r="BP40" s="701"/>
      <c r="BQ40" s="701"/>
      <c r="BR40" s="701"/>
      <c r="BS40" s="701"/>
      <c r="BT40" s="701"/>
      <c r="BU40" s="702"/>
      <c r="BV40" s="685">
        <v>81</v>
      </c>
      <c r="BW40" s="686"/>
      <c r="BX40" s="686"/>
      <c r="BY40" s="686"/>
      <c r="BZ40" s="686"/>
      <c r="CA40" s="686"/>
      <c r="CB40" s="695"/>
      <c r="CD40" s="700" t="s">
        <v>350</v>
      </c>
      <c r="CE40" s="701"/>
      <c r="CF40" s="701"/>
      <c r="CG40" s="701"/>
      <c r="CH40" s="701"/>
      <c r="CI40" s="701"/>
      <c r="CJ40" s="701"/>
      <c r="CK40" s="701"/>
      <c r="CL40" s="701"/>
      <c r="CM40" s="701"/>
      <c r="CN40" s="701"/>
      <c r="CO40" s="701"/>
      <c r="CP40" s="701"/>
      <c r="CQ40" s="702"/>
      <c r="CR40" s="685">
        <v>27500</v>
      </c>
      <c r="CS40" s="686"/>
      <c r="CT40" s="686"/>
      <c r="CU40" s="686"/>
      <c r="CV40" s="686"/>
      <c r="CW40" s="686"/>
      <c r="CX40" s="686"/>
      <c r="CY40" s="687"/>
      <c r="CZ40" s="690">
        <v>0.3</v>
      </c>
      <c r="DA40" s="719"/>
      <c r="DB40" s="719"/>
      <c r="DC40" s="724"/>
      <c r="DD40" s="694">
        <v>20000</v>
      </c>
      <c r="DE40" s="686"/>
      <c r="DF40" s="686"/>
      <c r="DG40" s="686"/>
      <c r="DH40" s="686"/>
      <c r="DI40" s="686"/>
      <c r="DJ40" s="686"/>
      <c r="DK40" s="687"/>
      <c r="DL40" s="694" t="s">
        <v>237</v>
      </c>
      <c r="DM40" s="686"/>
      <c r="DN40" s="686"/>
      <c r="DO40" s="686"/>
      <c r="DP40" s="686"/>
      <c r="DQ40" s="686"/>
      <c r="DR40" s="686"/>
      <c r="DS40" s="686"/>
      <c r="DT40" s="686"/>
      <c r="DU40" s="686"/>
      <c r="DV40" s="687"/>
      <c r="DW40" s="690" t="s">
        <v>237</v>
      </c>
      <c r="DX40" s="719"/>
      <c r="DY40" s="719"/>
      <c r="DZ40" s="719"/>
      <c r="EA40" s="719"/>
      <c r="EB40" s="719"/>
      <c r="EC40" s="720"/>
    </row>
    <row r="41" spans="2:133" ht="11.25" customHeight="1">
      <c r="B41" s="682" t="s">
        <v>351</v>
      </c>
      <c r="C41" s="683"/>
      <c r="D41" s="683"/>
      <c r="E41" s="683"/>
      <c r="F41" s="683"/>
      <c r="G41" s="683"/>
      <c r="H41" s="683"/>
      <c r="I41" s="683"/>
      <c r="J41" s="683"/>
      <c r="K41" s="683"/>
      <c r="L41" s="683"/>
      <c r="M41" s="683"/>
      <c r="N41" s="683"/>
      <c r="O41" s="683"/>
      <c r="P41" s="683"/>
      <c r="Q41" s="684"/>
      <c r="R41" s="685" t="s">
        <v>243</v>
      </c>
      <c r="S41" s="686"/>
      <c r="T41" s="686"/>
      <c r="U41" s="686"/>
      <c r="V41" s="686"/>
      <c r="W41" s="686"/>
      <c r="X41" s="686"/>
      <c r="Y41" s="687"/>
      <c r="Z41" s="688" t="s">
        <v>237</v>
      </c>
      <c r="AA41" s="688"/>
      <c r="AB41" s="688"/>
      <c r="AC41" s="688"/>
      <c r="AD41" s="689" t="s">
        <v>237</v>
      </c>
      <c r="AE41" s="689"/>
      <c r="AF41" s="689"/>
      <c r="AG41" s="689"/>
      <c r="AH41" s="689"/>
      <c r="AI41" s="689"/>
      <c r="AJ41" s="689"/>
      <c r="AK41" s="689"/>
      <c r="AL41" s="690" t="s">
        <v>243</v>
      </c>
      <c r="AM41" s="691"/>
      <c r="AN41" s="691"/>
      <c r="AO41" s="692"/>
      <c r="AQ41" s="763" t="s">
        <v>352</v>
      </c>
      <c r="AR41" s="764"/>
      <c r="AS41" s="764"/>
      <c r="AT41" s="764"/>
      <c r="AU41" s="764"/>
      <c r="AV41" s="764"/>
      <c r="AW41" s="764"/>
      <c r="AX41" s="764"/>
      <c r="AY41" s="765"/>
      <c r="AZ41" s="685">
        <v>267539</v>
      </c>
      <c r="BA41" s="686"/>
      <c r="BB41" s="686"/>
      <c r="BC41" s="686"/>
      <c r="BD41" s="722"/>
      <c r="BE41" s="722"/>
      <c r="BF41" s="740"/>
      <c r="BG41" s="766"/>
      <c r="BH41" s="767"/>
      <c r="BI41" s="767"/>
      <c r="BJ41" s="767"/>
      <c r="BK41" s="767"/>
      <c r="BL41" s="236"/>
      <c r="BM41" s="701" t="s">
        <v>353</v>
      </c>
      <c r="BN41" s="701"/>
      <c r="BO41" s="701"/>
      <c r="BP41" s="701"/>
      <c r="BQ41" s="701"/>
      <c r="BR41" s="701"/>
      <c r="BS41" s="701"/>
      <c r="BT41" s="701"/>
      <c r="BU41" s="702"/>
      <c r="BV41" s="685">
        <v>1</v>
      </c>
      <c r="BW41" s="686"/>
      <c r="BX41" s="686"/>
      <c r="BY41" s="686"/>
      <c r="BZ41" s="686"/>
      <c r="CA41" s="686"/>
      <c r="CB41" s="695"/>
      <c r="CD41" s="700" t="s">
        <v>354</v>
      </c>
      <c r="CE41" s="701"/>
      <c r="CF41" s="701"/>
      <c r="CG41" s="701"/>
      <c r="CH41" s="701"/>
      <c r="CI41" s="701"/>
      <c r="CJ41" s="701"/>
      <c r="CK41" s="701"/>
      <c r="CL41" s="701"/>
      <c r="CM41" s="701"/>
      <c r="CN41" s="701"/>
      <c r="CO41" s="701"/>
      <c r="CP41" s="701"/>
      <c r="CQ41" s="702"/>
      <c r="CR41" s="685" t="s">
        <v>237</v>
      </c>
      <c r="CS41" s="722"/>
      <c r="CT41" s="722"/>
      <c r="CU41" s="722"/>
      <c r="CV41" s="722"/>
      <c r="CW41" s="722"/>
      <c r="CX41" s="722"/>
      <c r="CY41" s="723"/>
      <c r="CZ41" s="690" t="s">
        <v>237</v>
      </c>
      <c r="DA41" s="719"/>
      <c r="DB41" s="719"/>
      <c r="DC41" s="724"/>
      <c r="DD41" s="694" t="s">
        <v>237</v>
      </c>
      <c r="DE41" s="722"/>
      <c r="DF41" s="722"/>
      <c r="DG41" s="722"/>
      <c r="DH41" s="722"/>
      <c r="DI41" s="722"/>
      <c r="DJ41" s="722"/>
      <c r="DK41" s="723"/>
      <c r="DL41" s="770"/>
      <c r="DM41" s="771"/>
      <c r="DN41" s="771"/>
      <c r="DO41" s="771"/>
      <c r="DP41" s="771"/>
      <c r="DQ41" s="771"/>
      <c r="DR41" s="771"/>
      <c r="DS41" s="771"/>
      <c r="DT41" s="771"/>
      <c r="DU41" s="771"/>
      <c r="DV41" s="772"/>
      <c r="DW41" s="773"/>
      <c r="DX41" s="774"/>
      <c r="DY41" s="774"/>
      <c r="DZ41" s="774"/>
      <c r="EA41" s="774"/>
      <c r="EB41" s="774"/>
      <c r="EC41" s="775"/>
    </row>
    <row r="42" spans="2:133" ht="11.25" customHeight="1">
      <c r="B42" s="682" t="s">
        <v>355</v>
      </c>
      <c r="C42" s="683"/>
      <c r="D42" s="683"/>
      <c r="E42" s="683"/>
      <c r="F42" s="683"/>
      <c r="G42" s="683"/>
      <c r="H42" s="683"/>
      <c r="I42" s="683"/>
      <c r="J42" s="683"/>
      <c r="K42" s="683"/>
      <c r="L42" s="683"/>
      <c r="M42" s="683"/>
      <c r="N42" s="683"/>
      <c r="O42" s="683"/>
      <c r="P42" s="683"/>
      <c r="Q42" s="684"/>
      <c r="R42" s="685">
        <v>230000</v>
      </c>
      <c r="S42" s="686"/>
      <c r="T42" s="686"/>
      <c r="U42" s="686"/>
      <c r="V42" s="686"/>
      <c r="W42" s="686"/>
      <c r="X42" s="686"/>
      <c r="Y42" s="687"/>
      <c r="Z42" s="688">
        <v>1.9</v>
      </c>
      <c r="AA42" s="688"/>
      <c r="AB42" s="688"/>
      <c r="AC42" s="688"/>
      <c r="AD42" s="689" t="s">
        <v>243</v>
      </c>
      <c r="AE42" s="689"/>
      <c r="AF42" s="689"/>
      <c r="AG42" s="689"/>
      <c r="AH42" s="689"/>
      <c r="AI42" s="689"/>
      <c r="AJ42" s="689"/>
      <c r="AK42" s="689"/>
      <c r="AL42" s="690" t="s">
        <v>237</v>
      </c>
      <c r="AM42" s="691"/>
      <c r="AN42" s="691"/>
      <c r="AO42" s="692"/>
      <c r="AQ42" s="784" t="s">
        <v>356</v>
      </c>
      <c r="AR42" s="785"/>
      <c r="AS42" s="785"/>
      <c r="AT42" s="785"/>
      <c r="AU42" s="785"/>
      <c r="AV42" s="785"/>
      <c r="AW42" s="785"/>
      <c r="AX42" s="785"/>
      <c r="AY42" s="786"/>
      <c r="AZ42" s="776">
        <v>689361</v>
      </c>
      <c r="BA42" s="777"/>
      <c r="BB42" s="777"/>
      <c r="BC42" s="777"/>
      <c r="BD42" s="756"/>
      <c r="BE42" s="756"/>
      <c r="BF42" s="758"/>
      <c r="BG42" s="768"/>
      <c r="BH42" s="769"/>
      <c r="BI42" s="769"/>
      <c r="BJ42" s="769"/>
      <c r="BK42" s="769"/>
      <c r="BL42" s="237"/>
      <c r="BM42" s="711" t="s">
        <v>357</v>
      </c>
      <c r="BN42" s="711"/>
      <c r="BO42" s="711"/>
      <c r="BP42" s="711"/>
      <c r="BQ42" s="711"/>
      <c r="BR42" s="711"/>
      <c r="BS42" s="711"/>
      <c r="BT42" s="711"/>
      <c r="BU42" s="712"/>
      <c r="BV42" s="776">
        <v>331</v>
      </c>
      <c r="BW42" s="777"/>
      <c r="BX42" s="777"/>
      <c r="BY42" s="777"/>
      <c r="BZ42" s="777"/>
      <c r="CA42" s="777"/>
      <c r="CB42" s="783"/>
      <c r="CD42" s="682" t="s">
        <v>358</v>
      </c>
      <c r="CE42" s="683"/>
      <c r="CF42" s="683"/>
      <c r="CG42" s="683"/>
      <c r="CH42" s="683"/>
      <c r="CI42" s="683"/>
      <c r="CJ42" s="683"/>
      <c r="CK42" s="683"/>
      <c r="CL42" s="683"/>
      <c r="CM42" s="683"/>
      <c r="CN42" s="683"/>
      <c r="CO42" s="683"/>
      <c r="CP42" s="683"/>
      <c r="CQ42" s="684"/>
      <c r="CR42" s="685">
        <v>1491558</v>
      </c>
      <c r="CS42" s="686"/>
      <c r="CT42" s="686"/>
      <c r="CU42" s="686"/>
      <c r="CV42" s="686"/>
      <c r="CW42" s="686"/>
      <c r="CX42" s="686"/>
      <c r="CY42" s="687"/>
      <c r="CZ42" s="690">
        <v>13.7</v>
      </c>
      <c r="DA42" s="691"/>
      <c r="DB42" s="691"/>
      <c r="DC42" s="703"/>
      <c r="DD42" s="694">
        <v>421489</v>
      </c>
      <c r="DE42" s="686"/>
      <c r="DF42" s="686"/>
      <c r="DG42" s="686"/>
      <c r="DH42" s="686"/>
      <c r="DI42" s="686"/>
      <c r="DJ42" s="686"/>
      <c r="DK42" s="687"/>
      <c r="DL42" s="770"/>
      <c r="DM42" s="771"/>
      <c r="DN42" s="771"/>
      <c r="DO42" s="771"/>
      <c r="DP42" s="771"/>
      <c r="DQ42" s="771"/>
      <c r="DR42" s="771"/>
      <c r="DS42" s="771"/>
      <c r="DT42" s="771"/>
      <c r="DU42" s="771"/>
      <c r="DV42" s="772"/>
      <c r="DW42" s="773"/>
      <c r="DX42" s="774"/>
      <c r="DY42" s="774"/>
      <c r="DZ42" s="774"/>
      <c r="EA42" s="774"/>
      <c r="EB42" s="774"/>
      <c r="EC42" s="775"/>
    </row>
    <row r="43" spans="2:133" ht="11.25" customHeight="1">
      <c r="B43" s="726" t="s">
        <v>359</v>
      </c>
      <c r="C43" s="727"/>
      <c r="D43" s="727"/>
      <c r="E43" s="727"/>
      <c r="F43" s="727"/>
      <c r="G43" s="727"/>
      <c r="H43" s="727"/>
      <c r="I43" s="727"/>
      <c r="J43" s="727"/>
      <c r="K43" s="727"/>
      <c r="L43" s="727"/>
      <c r="M43" s="727"/>
      <c r="N43" s="727"/>
      <c r="O43" s="727"/>
      <c r="P43" s="727"/>
      <c r="Q43" s="728"/>
      <c r="R43" s="776">
        <v>11954881</v>
      </c>
      <c r="S43" s="777"/>
      <c r="T43" s="777"/>
      <c r="U43" s="777"/>
      <c r="V43" s="777"/>
      <c r="W43" s="777"/>
      <c r="X43" s="777"/>
      <c r="Y43" s="778"/>
      <c r="Z43" s="779">
        <v>100</v>
      </c>
      <c r="AA43" s="779"/>
      <c r="AB43" s="779"/>
      <c r="AC43" s="779"/>
      <c r="AD43" s="780">
        <v>5271928</v>
      </c>
      <c r="AE43" s="780"/>
      <c r="AF43" s="780"/>
      <c r="AG43" s="780"/>
      <c r="AH43" s="780"/>
      <c r="AI43" s="780"/>
      <c r="AJ43" s="780"/>
      <c r="AK43" s="780"/>
      <c r="AL43" s="781">
        <v>100</v>
      </c>
      <c r="AM43" s="757"/>
      <c r="AN43" s="757"/>
      <c r="AO43" s="782"/>
      <c r="BV43" s="238"/>
      <c r="BW43" s="238"/>
      <c r="BX43" s="238"/>
      <c r="BY43" s="238"/>
      <c r="BZ43" s="238"/>
      <c r="CA43" s="238"/>
      <c r="CB43" s="238"/>
      <c r="CD43" s="682" t="s">
        <v>360</v>
      </c>
      <c r="CE43" s="683"/>
      <c r="CF43" s="683"/>
      <c r="CG43" s="683"/>
      <c r="CH43" s="683"/>
      <c r="CI43" s="683"/>
      <c r="CJ43" s="683"/>
      <c r="CK43" s="683"/>
      <c r="CL43" s="683"/>
      <c r="CM43" s="683"/>
      <c r="CN43" s="683"/>
      <c r="CO43" s="683"/>
      <c r="CP43" s="683"/>
      <c r="CQ43" s="684"/>
      <c r="CR43" s="685">
        <v>33048</v>
      </c>
      <c r="CS43" s="722"/>
      <c r="CT43" s="722"/>
      <c r="CU43" s="722"/>
      <c r="CV43" s="722"/>
      <c r="CW43" s="722"/>
      <c r="CX43" s="722"/>
      <c r="CY43" s="723"/>
      <c r="CZ43" s="690">
        <v>0.3</v>
      </c>
      <c r="DA43" s="719"/>
      <c r="DB43" s="719"/>
      <c r="DC43" s="724"/>
      <c r="DD43" s="694">
        <v>33048</v>
      </c>
      <c r="DE43" s="722"/>
      <c r="DF43" s="722"/>
      <c r="DG43" s="722"/>
      <c r="DH43" s="722"/>
      <c r="DI43" s="722"/>
      <c r="DJ43" s="722"/>
      <c r="DK43" s="723"/>
      <c r="DL43" s="770"/>
      <c r="DM43" s="771"/>
      <c r="DN43" s="771"/>
      <c r="DO43" s="771"/>
      <c r="DP43" s="771"/>
      <c r="DQ43" s="771"/>
      <c r="DR43" s="771"/>
      <c r="DS43" s="771"/>
      <c r="DT43" s="771"/>
      <c r="DU43" s="771"/>
      <c r="DV43" s="772"/>
      <c r="DW43" s="773"/>
      <c r="DX43" s="774"/>
      <c r="DY43" s="774"/>
      <c r="DZ43" s="774"/>
      <c r="EA43" s="774"/>
      <c r="EB43" s="774"/>
      <c r="EC43" s="775"/>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308</v>
      </c>
      <c r="CE44" s="798"/>
      <c r="CF44" s="682" t="s">
        <v>361</v>
      </c>
      <c r="CG44" s="683"/>
      <c r="CH44" s="683"/>
      <c r="CI44" s="683"/>
      <c r="CJ44" s="683"/>
      <c r="CK44" s="683"/>
      <c r="CL44" s="683"/>
      <c r="CM44" s="683"/>
      <c r="CN44" s="683"/>
      <c r="CO44" s="683"/>
      <c r="CP44" s="683"/>
      <c r="CQ44" s="684"/>
      <c r="CR44" s="685">
        <v>1326168</v>
      </c>
      <c r="CS44" s="686"/>
      <c r="CT44" s="686"/>
      <c r="CU44" s="686"/>
      <c r="CV44" s="686"/>
      <c r="CW44" s="686"/>
      <c r="CX44" s="686"/>
      <c r="CY44" s="687"/>
      <c r="CZ44" s="690">
        <v>12.2</v>
      </c>
      <c r="DA44" s="691"/>
      <c r="DB44" s="691"/>
      <c r="DC44" s="703"/>
      <c r="DD44" s="694">
        <v>416555</v>
      </c>
      <c r="DE44" s="686"/>
      <c r="DF44" s="686"/>
      <c r="DG44" s="686"/>
      <c r="DH44" s="686"/>
      <c r="DI44" s="686"/>
      <c r="DJ44" s="686"/>
      <c r="DK44" s="687"/>
      <c r="DL44" s="770"/>
      <c r="DM44" s="771"/>
      <c r="DN44" s="771"/>
      <c r="DO44" s="771"/>
      <c r="DP44" s="771"/>
      <c r="DQ44" s="771"/>
      <c r="DR44" s="771"/>
      <c r="DS44" s="771"/>
      <c r="DT44" s="771"/>
      <c r="DU44" s="771"/>
      <c r="DV44" s="772"/>
      <c r="DW44" s="773"/>
      <c r="DX44" s="774"/>
      <c r="DY44" s="774"/>
      <c r="DZ44" s="774"/>
      <c r="EA44" s="774"/>
      <c r="EB44" s="774"/>
      <c r="EC44" s="775"/>
    </row>
    <row r="45" spans="2:133" ht="11.25" customHeight="1">
      <c r="B45" s="240" t="s">
        <v>362</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363</v>
      </c>
      <c r="CG45" s="683"/>
      <c r="CH45" s="683"/>
      <c r="CI45" s="683"/>
      <c r="CJ45" s="683"/>
      <c r="CK45" s="683"/>
      <c r="CL45" s="683"/>
      <c r="CM45" s="683"/>
      <c r="CN45" s="683"/>
      <c r="CO45" s="683"/>
      <c r="CP45" s="683"/>
      <c r="CQ45" s="684"/>
      <c r="CR45" s="685">
        <v>258339</v>
      </c>
      <c r="CS45" s="722"/>
      <c r="CT45" s="722"/>
      <c r="CU45" s="722"/>
      <c r="CV45" s="722"/>
      <c r="CW45" s="722"/>
      <c r="CX45" s="722"/>
      <c r="CY45" s="723"/>
      <c r="CZ45" s="690">
        <v>2.4</v>
      </c>
      <c r="DA45" s="719"/>
      <c r="DB45" s="719"/>
      <c r="DC45" s="724"/>
      <c r="DD45" s="694">
        <v>11476</v>
      </c>
      <c r="DE45" s="722"/>
      <c r="DF45" s="722"/>
      <c r="DG45" s="722"/>
      <c r="DH45" s="722"/>
      <c r="DI45" s="722"/>
      <c r="DJ45" s="722"/>
      <c r="DK45" s="723"/>
      <c r="DL45" s="770"/>
      <c r="DM45" s="771"/>
      <c r="DN45" s="771"/>
      <c r="DO45" s="771"/>
      <c r="DP45" s="771"/>
      <c r="DQ45" s="771"/>
      <c r="DR45" s="771"/>
      <c r="DS45" s="771"/>
      <c r="DT45" s="771"/>
      <c r="DU45" s="771"/>
      <c r="DV45" s="772"/>
      <c r="DW45" s="773"/>
      <c r="DX45" s="774"/>
      <c r="DY45" s="774"/>
      <c r="DZ45" s="774"/>
      <c r="EA45" s="774"/>
      <c r="EB45" s="774"/>
      <c r="EC45" s="775"/>
    </row>
    <row r="46" spans="2:133" ht="11.25" customHeight="1">
      <c r="B46" s="241" t="s">
        <v>364</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365</v>
      </c>
      <c r="CG46" s="683"/>
      <c r="CH46" s="683"/>
      <c r="CI46" s="683"/>
      <c r="CJ46" s="683"/>
      <c r="CK46" s="683"/>
      <c r="CL46" s="683"/>
      <c r="CM46" s="683"/>
      <c r="CN46" s="683"/>
      <c r="CO46" s="683"/>
      <c r="CP46" s="683"/>
      <c r="CQ46" s="684"/>
      <c r="CR46" s="685">
        <v>1051714</v>
      </c>
      <c r="CS46" s="686"/>
      <c r="CT46" s="686"/>
      <c r="CU46" s="686"/>
      <c r="CV46" s="686"/>
      <c r="CW46" s="686"/>
      <c r="CX46" s="686"/>
      <c r="CY46" s="687"/>
      <c r="CZ46" s="690">
        <v>9.6999999999999993</v>
      </c>
      <c r="DA46" s="691"/>
      <c r="DB46" s="691"/>
      <c r="DC46" s="703"/>
      <c r="DD46" s="694">
        <v>390884</v>
      </c>
      <c r="DE46" s="686"/>
      <c r="DF46" s="686"/>
      <c r="DG46" s="686"/>
      <c r="DH46" s="686"/>
      <c r="DI46" s="686"/>
      <c r="DJ46" s="686"/>
      <c r="DK46" s="687"/>
      <c r="DL46" s="770"/>
      <c r="DM46" s="771"/>
      <c r="DN46" s="771"/>
      <c r="DO46" s="771"/>
      <c r="DP46" s="771"/>
      <c r="DQ46" s="771"/>
      <c r="DR46" s="771"/>
      <c r="DS46" s="771"/>
      <c r="DT46" s="771"/>
      <c r="DU46" s="771"/>
      <c r="DV46" s="772"/>
      <c r="DW46" s="773"/>
      <c r="DX46" s="774"/>
      <c r="DY46" s="774"/>
      <c r="DZ46" s="774"/>
      <c r="EA46" s="774"/>
      <c r="EB46" s="774"/>
      <c r="EC46" s="775"/>
    </row>
    <row r="47" spans="2:133" ht="11.25" customHeight="1">
      <c r="B47" s="242" t="s">
        <v>366</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367</v>
      </c>
      <c r="CG47" s="683"/>
      <c r="CH47" s="683"/>
      <c r="CI47" s="683"/>
      <c r="CJ47" s="683"/>
      <c r="CK47" s="683"/>
      <c r="CL47" s="683"/>
      <c r="CM47" s="683"/>
      <c r="CN47" s="683"/>
      <c r="CO47" s="683"/>
      <c r="CP47" s="683"/>
      <c r="CQ47" s="684"/>
      <c r="CR47" s="685">
        <v>165390</v>
      </c>
      <c r="CS47" s="722"/>
      <c r="CT47" s="722"/>
      <c r="CU47" s="722"/>
      <c r="CV47" s="722"/>
      <c r="CW47" s="722"/>
      <c r="CX47" s="722"/>
      <c r="CY47" s="723"/>
      <c r="CZ47" s="690">
        <v>1.5</v>
      </c>
      <c r="DA47" s="719"/>
      <c r="DB47" s="719"/>
      <c r="DC47" s="724"/>
      <c r="DD47" s="694">
        <v>4934</v>
      </c>
      <c r="DE47" s="722"/>
      <c r="DF47" s="722"/>
      <c r="DG47" s="722"/>
      <c r="DH47" s="722"/>
      <c r="DI47" s="722"/>
      <c r="DJ47" s="722"/>
      <c r="DK47" s="723"/>
      <c r="DL47" s="770"/>
      <c r="DM47" s="771"/>
      <c r="DN47" s="771"/>
      <c r="DO47" s="771"/>
      <c r="DP47" s="771"/>
      <c r="DQ47" s="771"/>
      <c r="DR47" s="771"/>
      <c r="DS47" s="771"/>
      <c r="DT47" s="771"/>
      <c r="DU47" s="771"/>
      <c r="DV47" s="772"/>
      <c r="DW47" s="773"/>
      <c r="DX47" s="774"/>
      <c r="DY47" s="774"/>
      <c r="DZ47" s="774"/>
      <c r="EA47" s="774"/>
      <c r="EB47" s="774"/>
      <c r="EC47" s="775"/>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368</v>
      </c>
      <c r="CG48" s="683"/>
      <c r="CH48" s="683"/>
      <c r="CI48" s="683"/>
      <c r="CJ48" s="683"/>
      <c r="CK48" s="683"/>
      <c r="CL48" s="683"/>
      <c r="CM48" s="683"/>
      <c r="CN48" s="683"/>
      <c r="CO48" s="683"/>
      <c r="CP48" s="683"/>
      <c r="CQ48" s="684"/>
      <c r="CR48" s="685" t="s">
        <v>237</v>
      </c>
      <c r="CS48" s="686"/>
      <c r="CT48" s="686"/>
      <c r="CU48" s="686"/>
      <c r="CV48" s="686"/>
      <c r="CW48" s="686"/>
      <c r="CX48" s="686"/>
      <c r="CY48" s="687"/>
      <c r="CZ48" s="690" t="s">
        <v>237</v>
      </c>
      <c r="DA48" s="691"/>
      <c r="DB48" s="691"/>
      <c r="DC48" s="703"/>
      <c r="DD48" s="694" t="s">
        <v>243</v>
      </c>
      <c r="DE48" s="686"/>
      <c r="DF48" s="686"/>
      <c r="DG48" s="686"/>
      <c r="DH48" s="686"/>
      <c r="DI48" s="686"/>
      <c r="DJ48" s="686"/>
      <c r="DK48" s="687"/>
      <c r="DL48" s="770"/>
      <c r="DM48" s="771"/>
      <c r="DN48" s="771"/>
      <c r="DO48" s="771"/>
      <c r="DP48" s="771"/>
      <c r="DQ48" s="771"/>
      <c r="DR48" s="771"/>
      <c r="DS48" s="771"/>
      <c r="DT48" s="771"/>
      <c r="DU48" s="771"/>
      <c r="DV48" s="772"/>
      <c r="DW48" s="773"/>
      <c r="DX48" s="774"/>
      <c r="DY48" s="774"/>
      <c r="DZ48" s="774"/>
      <c r="EA48" s="774"/>
      <c r="EB48" s="774"/>
      <c r="EC48" s="775"/>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26" t="s">
        <v>369</v>
      </c>
      <c r="CE49" s="727"/>
      <c r="CF49" s="727"/>
      <c r="CG49" s="727"/>
      <c r="CH49" s="727"/>
      <c r="CI49" s="727"/>
      <c r="CJ49" s="727"/>
      <c r="CK49" s="727"/>
      <c r="CL49" s="727"/>
      <c r="CM49" s="727"/>
      <c r="CN49" s="727"/>
      <c r="CO49" s="727"/>
      <c r="CP49" s="727"/>
      <c r="CQ49" s="728"/>
      <c r="CR49" s="776">
        <v>10864531</v>
      </c>
      <c r="CS49" s="756"/>
      <c r="CT49" s="756"/>
      <c r="CU49" s="756"/>
      <c r="CV49" s="756"/>
      <c r="CW49" s="756"/>
      <c r="CX49" s="756"/>
      <c r="CY49" s="787"/>
      <c r="CZ49" s="781">
        <v>100</v>
      </c>
      <c r="DA49" s="788"/>
      <c r="DB49" s="788"/>
      <c r="DC49" s="789"/>
      <c r="DD49" s="790">
        <v>5947164</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M3p1rlntKYAp2A6zwmGGL7XKDqR2FeBBLk0igH0TRt4Nkdo5pUA882VCzAIPDtw+pffUhEzaqon6eCsJdoiZyQ==" saltValue="asKjBHiFOio83C32osVMQQ=="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B39:Q39"/>
    <mergeCell ref="R39:Y39"/>
    <mergeCell ref="Z39:AC39"/>
    <mergeCell ref="AD39:AK39"/>
    <mergeCell ref="AL39:AO39"/>
    <mergeCell ref="AQ39:AY39"/>
    <mergeCell ref="AZ39:BF39"/>
    <mergeCell ref="BG39:BU39"/>
    <mergeCell ref="BG38:BU38"/>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370</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371</v>
      </c>
      <c r="DK2" s="833"/>
      <c r="DL2" s="833"/>
      <c r="DM2" s="833"/>
      <c r="DN2" s="833"/>
      <c r="DO2" s="834"/>
      <c r="DP2" s="251"/>
      <c r="DQ2" s="832" t="s">
        <v>372</v>
      </c>
      <c r="DR2" s="833"/>
      <c r="DS2" s="833"/>
      <c r="DT2" s="833"/>
      <c r="DU2" s="833"/>
      <c r="DV2" s="833"/>
      <c r="DW2" s="833"/>
      <c r="DX2" s="833"/>
      <c r="DY2" s="833"/>
      <c r="DZ2" s="834"/>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835" t="s">
        <v>373</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374</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826" t="s">
        <v>375</v>
      </c>
      <c r="B5" s="827"/>
      <c r="C5" s="827"/>
      <c r="D5" s="827"/>
      <c r="E5" s="827"/>
      <c r="F5" s="827"/>
      <c r="G5" s="827"/>
      <c r="H5" s="827"/>
      <c r="I5" s="827"/>
      <c r="J5" s="827"/>
      <c r="K5" s="827"/>
      <c r="L5" s="827"/>
      <c r="M5" s="827"/>
      <c r="N5" s="827"/>
      <c r="O5" s="827"/>
      <c r="P5" s="828"/>
      <c r="Q5" s="803" t="s">
        <v>376</v>
      </c>
      <c r="R5" s="804"/>
      <c r="S5" s="804"/>
      <c r="T5" s="804"/>
      <c r="U5" s="805"/>
      <c r="V5" s="803" t="s">
        <v>377</v>
      </c>
      <c r="W5" s="804"/>
      <c r="X5" s="804"/>
      <c r="Y5" s="804"/>
      <c r="Z5" s="805"/>
      <c r="AA5" s="803" t="s">
        <v>378</v>
      </c>
      <c r="AB5" s="804"/>
      <c r="AC5" s="804"/>
      <c r="AD5" s="804"/>
      <c r="AE5" s="804"/>
      <c r="AF5" s="836" t="s">
        <v>379</v>
      </c>
      <c r="AG5" s="804"/>
      <c r="AH5" s="804"/>
      <c r="AI5" s="804"/>
      <c r="AJ5" s="815"/>
      <c r="AK5" s="804" t="s">
        <v>380</v>
      </c>
      <c r="AL5" s="804"/>
      <c r="AM5" s="804"/>
      <c r="AN5" s="804"/>
      <c r="AO5" s="805"/>
      <c r="AP5" s="803" t="s">
        <v>381</v>
      </c>
      <c r="AQ5" s="804"/>
      <c r="AR5" s="804"/>
      <c r="AS5" s="804"/>
      <c r="AT5" s="805"/>
      <c r="AU5" s="803" t="s">
        <v>382</v>
      </c>
      <c r="AV5" s="804"/>
      <c r="AW5" s="804"/>
      <c r="AX5" s="804"/>
      <c r="AY5" s="815"/>
      <c r="AZ5" s="258"/>
      <c r="BA5" s="258"/>
      <c r="BB5" s="258"/>
      <c r="BC5" s="258"/>
      <c r="BD5" s="258"/>
      <c r="BE5" s="259"/>
      <c r="BF5" s="259"/>
      <c r="BG5" s="259"/>
      <c r="BH5" s="259"/>
      <c r="BI5" s="259"/>
      <c r="BJ5" s="259"/>
      <c r="BK5" s="259"/>
      <c r="BL5" s="259"/>
      <c r="BM5" s="259"/>
      <c r="BN5" s="259"/>
      <c r="BO5" s="259"/>
      <c r="BP5" s="259"/>
      <c r="BQ5" s="826" t="s">
        <v>383</v>
      </c>
      <c r="BR5" s="827"/>
      <c r="BS5" s="827"/>
      <c r="BT5" s="827"/>
      <c r="BU5" s="827"/>
      <c r="BV5" s="827"/>
      <c r="BW5" s="827"/>
      <c r="BX5" s="827"/>
      <c r="BY5" s="827"/>
      <c r="BZ5" s="827"/>
      <c r="CA5" s="827"/>
      <c r="CB5" s="827"/>
      <c r="CC5" s="827"/>
      <c r="CD5" s="827"/>
      <c r="CE5" s="827"/>
      <c r="CF5" s="827"/>
      <c r="CG5" s="828"/>
      <c r="CH5" s="803" t="s">
        <v>384</v>
      </c>
      <c r="CI5" s="804"/>
      <c r="CJ5" s="804"/>
      <c r="CK5" s="804"/>
      <c r="CL5" s="805"/>
      <c r="CM5" s="803" t="s">
        <v>385</v>
      </c>
      <c r="CN5" s="804"/>
      <c r="CO5" s="804"/>
      <c r="CP5" s="804"/>
      <c r="CQ5" s="805"/>
      <c r="CR5" s="803" t="s">
        <v>386</v>
      </c>
      <c r="CS5" s="804"/>
      <c r="CT5" s="804"/>
      <c r="CU5" s="804"/>
      <c r="CV5" s="805"/>
      <c r="CW5" s="803" t="s">
        <v>387</v>
      </c>
      <c r="CX5" s="804"/>
      <c r="CY5" s="804"/>
      <c r="CZ5" s="804"/>
      <c r="DA5" s="805"/>
      <c r="DB5" s="803" t="s">
        <v>388</v>
      </c>
      <c r="DC5" s="804"/>
      <c r="DD5" s="804"/>
      <c r="DE5" s="804"/>
      <c r="DF5" s="805"/>
      <c r="DG5" s="809" t="s">
        <v>389</v>
      </c>
      <c r="DH5" s="810"/>
      <c r="DI5" s="810"/>
      <c r="DJ5" s="810"/>
      <c r="DK5" s="811"/>
      <c r="DL5" s="809" t="s">
        <v>390</v>
      </c>
      <c r="DM5" s="810"/>
      <c r="DN5" s="810"/>
      <c r="DO5" s="810"/>
      <c r="DP5" s="811"/>
      <c r="DQ5" s="803" t="s">
        <v>391</v>
      </c>
      <c r="DR5" s="804"/>
      <c r="DS5" s="804"/>
      <c r="DT5" s="804"/>
      <c r="DU5" s="805"/>
      <c r="DV5" s="803" t="s">
        <v>382</v>
      </c>
      <c r="DW5" s="804"/>
      <c r="DX5" s="804"/>
      <c r="DY5" s="804"/>
      <c r="DZ5" s="815"/>
      <c r="EA5" s="256"/>
    </row>
    <row r="6" spans="1:131" s="257" customFormat="1" ht="26.25" customHeight="1" thickBot="1">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c r="A7" s="260">
        <v>1</v>
      </c>
      <c r="B7" s="817" t="s">
        <v>392</v>
      </c>
      <c r="C7" s="818"/>
      <c r="D7" s="818"/>
      <c r="E7" s="818"/>
      <c r="F7" s="818"/>
      <c r="G7" s="818"/>
      <c r="H7" s="818"/>
      <c r="I7" s="818"/>
      <c r="J7" s="818"/>
      <c r="K7" s="818"/>
      <c r="L7" s="818"/>
      <c r="M7" s="818"/>
      <c r="N7" s="818"/>
      <c r="O7" s="818"/>
      <c r="P7" s="819"/>
      <c r="Q7" s="820">
        <v>11801</v>
      </c>
      <c r="R7" s="821"/>
      <c r="S7" s="821"/>
      <c r="T7" s="821"/>
      <c r="U7" s="821"/>
      <c r="V7" s="821">
        <v>10743</v>
      </c>
      <c r="W7" s="821"/>
      <c r="X7" s="821"/>
      <c r="Y7" s="821"/>
      <c r="Z7" s="821"/>
      <c r="AA7" s="821">
        <v>1058</v>
      </c>
      <c r="AB7" s="821"/>
      <c r="AC7" s="821"/>
      <c r="AD7" s="821"/>
      <c r="AE7" s="822"/>
      <c r="AF7" s="823">
        <v>1044</v>
      </c>
      <c r="AG7" s="824"/>
      <c r="AH7" s="824"/>
      <c r="AI7" s="824"/>
      <c r="AJ7" s="825"/>
      <c r="AK7" s="860">
        <v>209</v>
      </c>
      <c r="AL7" s="861"/>
      <c r="AM7" s="861"/>
      <c r="AN7" s="861"/>
      <c r="AO7" s="861"/>
      <c r="AP7" s="861"/>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612</v>
      </c>
      <c r="BT7" s="865"/>
      <c r="BU7" s="865"/>
      <c r="BV7" s="865"/>
      <c r="BW7" s="865"/>
      <c r="BX7" s="865"/>
      <c r="BY7" s="865"/>
      <c r="BZ7" s="865"/>
      <c r="CA7" s="865"/>
      <c r="CB7" s="865"/>
      <c r="CC7" s="865"/>
      <c r="CD7" s="865"/>
      <c r="CE7" s="865"/>
      <c r="CF7" s="865"/>
      <c r="CG7" s="866"/>
      <c r="CH7" s="857">
        <v>-2</v>
      </c>
      <c r="CI7" s="858"/>
      <c r="CJ7" s="858"/>
      <c r="CK7" s="858"/>
      <c r="CL7" s="859"/>
      <c r="CM7" s="857">
        <v>87</v>
      </c>
      <c r="CN7" s="858"/>
      <c r="CO7" s="858"/>
      <c r="CP7" s="858"/>
      <c r="CQ7" s="859"/>
      <c r="CR7" s="857">
        <v>100</v>
      </c>
      <c r="CS7" s="858"/>
      <c r="CT7" s="858"/>
      <c r="CU7" s="858"/>
      <c r="CV7" s="859"/>
      <c r="CW7" s="857">
        <v>6</v>
      </c>
      <c r="CX7" s="858"/>
      <c r="CY7" s="858"/>
      <c r="CZ7" s="858"/>
      <c r="DA7" s="859"/>
      <c r="DB7" s="857" t="s">
        <v>596</v>
      </c>
      <c r="DC7" s="858"/>
      <c r="DD7" s="858"/>
      <c r="DE7" s="858"/>
      <c r="DF7" s="859"/>
      <c r="DG7" s="857" t="s">
        <v>596</v>
      </c>
      <c r="DH7" s="858"/>
      <c r="DI7" s="858"/>
      <c r="DJ7" s="858"/>
      <c r="DK7" s="859"/>
      <c r="DL7" s="857" t="s">
        <v>596</v>
      </c>
      <c r="DM7" s="858"/>
      <c r="DN7" s="858"/>
      <c r="DO7" s="858"/>
      <c r="DP7" s="859"/>
      <c r="DQ7" s="857" t="s">
        <v>596</v>
      </c>
      <c r="DR7" s="858"/>
      <c r="DS7" s="858"/>
      <c r="DT7" s="858"/>
      <c r="DU7" s="859"/>
      <c r="DV7" s="838"/>
      <c r="DW7" s="839"/>
      <c r="DX7" s="839"/>
      <c r="DY7" s="839"/>
      <c r="DZ7" s="840"/>
      <c r="EA7" s="256"/>
    </row>
    <row r="8" spans="1:131" s="257" customFormat="1" ht="26.25" customHeight="1">
      <c r="A8" s="263">
        <v>2</v>
      </c>
      <c r="B8" s="841" t="s">
        <v>393</v>
      </c>
      <c r="C8" s="842"/>
      <c r="D8" s="842"/>
      <c r="E8" s="842"/>
      <c r="F8" s="842"/>
      <c r="G8" s="842"/>
      <c r="H8" s="842"/>
      <c r="I8" s="842"/>
      <c r="J8" s="842"/>
      <c r="K8" s="842"/>
      <c r="L8" s="842"/>
      <c r="M8" s="842"/>
      <c r="N8" s="842"/>
      <c r="O8" s="842"/>
      <c r="P8" s="843"/>
      <c r="Q8" s="844">
        <v>36</v>
      </c>
      <c r="R8" s="845"/>
      <c r="S8" s="845"/>
      <c r="T8" s="845"/>
      <c r="U8" s="845"/>
      <c r="V8" s="845">
        <v>29</v>
      </c>
      <c r="W8" s="845"/>
      <c r="X8" s="845"/>
      <c r="Y8" s="845"/>
      <c r="Z8" s="845"/>
      <c r="AA8" s="845">
        <v>7</v>
      </c>
      <c r="AB8" s="845"/>
      <c r="AC8" s="845"/>
      <c r="AD8" s="845"/>
      <c r="AE8" s="846"/>
      <c r="AF8" s="847">
        <v>7</v>
      </c>
      <c r="AG8" s="848"/>
      <c r="AH8" s="848"/>
      <c r="AI8" s="848"/>
      <c r="AJ8" s="849"/>
      <c r="AK8" s="850" t="s">
        <v>596</v>
      </c>
      <c r="AL8" s="851"/>
      <c r="AM8" s="851"/>
      <c r="AN8" s="851"/>
      <c r="AO8" s="851"/>
      <c r="AP8" s="851"/>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c r="BT8" s="855"/>
      <c r="BU8" s="855"/>
      <c r="BV8" s="855"/>
      <c r="BW8" s="855"/>
      <c r="BX8" s="855"/>
      <c r="BY8" s="855"/>
      <c r="BZ8" s="855"/>
      <c r="CA8" s="855"/>
      <c r="CB8" s="855"/>
      <c r="CC8" s="855"/>
      <c r="CD8" s="855"/>
      <c r="CE8" s="855"/>
      <c r="CF8" s="855"/>
      <c r="CG8" s="856"/>
      <c r="CH8" s="867"/>
      <c r="CI8" s="868"/>
      <c r="CJ8" s="868"/>
      <c r="CK8" s="868"/>
      <c r="CL8" s="869"/>
      <c r="CM8" s="867"/>
      <c r="CN8" s="868"/>
      <c r="CO8" s="868"/>
      <c r="CP8" s="868"/>
      <c r="CQ8" s="869"/>
      <c r="CR8" s="867"/>
      <c r="CS8" s="868"/>
      <c r="CT8" s="868"/>
      <c r="CU8" s="868"/>
      <c r="CV8" s="869"/>
      <c r="CW8" s="867"/>
      <c r="CX8" s="868"/>
      <c r="CY8" s="868"/>
      <c r="CZ8" s="868"/>
      <c r="DA8" s="869"/>
      <c r="DB8" s="867"/>
      <c r="DC8" s="868"/>
      <c r="DD8" s="868"/>
      <c r="DE8" s="868"/>
      <c r="DF8" s="869"/>
      <c r="DG8" s="867"/>
      <c r="DH8" s="868"/>
      <c r="DI8" s="868"/>
      <c r="DJ8" s="868"/>
      <c r="DK8" s="869"/>
      <c r="DL8" s="867"/>
      <c r="DM8" s="868"/>
      <c r="DN8" s="868"/>
      <c r="DO8" s="868"/>
      <c r="DP8" s="869"/>
      <c r="DQ8" s="867"/>
      <c r="DR8" s="868"/>
      <c r="DS8" s="868"/>
      <c r="DT8" s="868"/>
      <c r="DU8" s="869"/>
      <c r="DV8" s="870"/>
      <c r="DW8" s="871"/>
      <c r="DX8" s="871"/>
      <c r="DY8" s="871"/>
      <c r="DZ8" s="872"/>
      <c r="EA8" s="256"/>
    </row>
    <row r="9" spans="1:131" s="257" customFormat="1" ht="26.25" customHeight="1">
      <c r="A9" s="263">
        <v>3</v>
      </c>
      <c r="B9" s="841" t="s">
        <v>394</v>
      </c>
      <c r="C9" s="842"/>
      <c r="D9" s="842"/>
      <c r="E9" s="842"/>
      <c r="F9" s="842"/>
      <c r="G9" s="842"/>
      <c r="H9" s="842"/>
      <c r="I9" s="842"/>
      <c r="J9" s="842"/>
      <c r="K9" s="842"/>
      <c r="L9" s="842"/>
      <c r="M9" s="842"/>
      <c r="N9" s="842"/>
      <c r="O9" s="842"/>
      <c r="P9" s="843"/>
      <c r="Q9" s="844">
        <v>46</v>
      </c>
      <c r="R9" s="845"/>
      <c r="S9" s="845"/>
      <c r="T9" s="845"/>
      <c r="U9" s="845"/>
      <c r="V9" s="845">
        <v>45</v>
      </c>
      <c r="W9" s="845"/>
      <c r="X9" s="845"/>
      <c r="Y9" s="845"/>
      <c r="Z9" s="845"/>
      <c r="AA9" s="845">
        <v>1</v>
      </c>
      <c r="AB9" s="845"/>
      <c r="AC9" s="845"/>
      <c r="AD9" s="845"/>
      <c r="AE9" s="846"/>
      <c r="AF9" s="847">
        <v>1</v>
      </c>
      <c r="AG9" s="848"/>
      <c r="AH9" s="848"/>
      <c r="AI9" s="848"/>
      <c r="AJ9" s="849"/>
      <c r="AK9" s="850">
        <v>21</v>
      </c>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c r="BT9" s="855"/>
      <c r="BU9" s="855"/>
      <c r="BV9" s="855"/>
      <c r="BW9" s="855"/>
      <c r="BX9" s="855"/>
      <c r="BY9" s="855"/>
      <c r="BZ9" s="855"/>
      <c r="CA9" s="855"/>
      <c r="CB9" s="855"/>
      <c r="CC9" s="855"/>
      <c r="CD9" s="855"/>
      <c r="CE9" s="855"/>
      <c r="CF9" s="855"/>
      <c r="CG9" s="856"/>
      <c r="CH9" s="867"/>
      <c r="CI9" s="868"/>
      <c r="CJ9" s="868"/>
      <c r="CK9" s="868"/>
      <c r="CL9" s="869"/>
      <c r="CM9" s="867"/>
      <c r="CN9" s="868"/>
      <c r="CO9" s="868"/>
      <c r="CP9" s="868"/>
      <c r="CQ9" s="869"/>
      <c r="CR9" s="867"/>
      <c r="CS9" s="868"/>
      <c r="CT9" s="868"/>
      <c r="CU9" s="868"/>
      <c r="CV9" s="869"/>
      <c r="CW9" s="867"/>
      <c r="CX9" s="868"/>
      <c r="CY9" s="868"/>
      <c r="CZ9" s="868"/>
      <c r="DA9" s="869"/>
      <c r="DB9" s="867"/>
      <c r="DC9" s="868"/>
      <c r="DD9" s="868"/>
      <c r="DE9" s="868"/>
      <c r="DF9" s="869"/>
      <c r="DG9" s="867"/>
      <c r="DH9" s="868"/>
      <c r="DI9" s="868"/>
      <c r="DJ9" s="868"/>
      <c r="DK9" s="869"/>
      <c r="DL9" s="867"/>
      <c r="DM9" s="868"/>
      <c r="DN9" s="868"/>
      <c r="DO9" s="868"/>
      <c r="DP9" s="869"/>
      <c r="DQ9" s="867"/>
      <c r="DR9" s="868"/>
      <c r="DS9" s="868"/>
      <c r="DT9" s="868"/>
      <c r="DU9" s="869"/>
      <c r="DV9" s="870"/>
      <c r="DW9" s="871"/>
      <c r="DX9" s="871"/>
      <c r="DY9" s="871"/>
      <c r="DZ9" s="872"/>
      <c r="EA9" s="256"/>
    </row>
    <row r="10" spans="1:131" s="257" customFormat="1" ht="26.25" customHeight="1">
      <c r="A10" s="263">
        <v>4</v>
      </c>
      <c r="B10" s="841" t="s">
        <v>395</v>
      </c>
      <c r="C10" s="842"/>
      <c r="D10" s="842"/>
      <c r="E10" s="842"/>
      <c r="F10" s="842"/>
      <c r="G10" s="842"/>
      <c r="H10" s="842"/>
      <c r="I10" s="842"/>
      <c r="J10" s="842"/>
      <c r="K10" s="842"/>
      <c r="L10" s="842"/>
      <c r="M10" s="842"/>
      <c r="N10" s="842"/>
      <c r="O10" s="842"/>
      <c r="P10" s="843"/>
      <c r="Q10" s="844">
        <v>96</v>
      </c>
      <c r="R10" s="845"/>
      <c r="S10" s="845"/>
      <c r="T10" s="845"/>
      <c r="U10" s="845"/>
      <c r="V10" s="845">
        <v>72</v>
      </c>
      <c r="W10" s="845"/>
      <c r="X10" s="845"/>
      <c r="Y10" s="845"/>
      <c r="Z10" s="845"/>
      <c r="AA10" s="845">
        <v>24</v>
      </c>
      <c r="AB10" s="845"/>
      <c r="AC10" s="845"/>
      <c r="AD10" s="845"/>
      <c r="AE10" s="846"/>
      <c r="AF10" s="847">
        <v>24</v>
      </c>
      <c r="AG10" s="848"/>
      <c r="AH10" s="848"/>
      <c r="AI10" s="848"/>
      <c r="AJ10" s="849"/>
      <c r="AK10" s="850" t="s">
        <v>596</v>
      </c>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7"/>
      <c r="AL22" s="888"/>
      <c r="AM22" s="888"/>
      <c r="AN22" s="888"/>
      <c r="AO22" s="888"/>
      <c r="AP22" s="888"/>
      <c r="AQ22" s="888"/>
      <c r="AR22" s="888"/>
      <c r="AS22" s="888"/>
      <c r="AT22" s="888"/>
      <c r="AU22" s="889"/>
      <c r="AV22" s="889"/>
      <c r="AW22" s="889"/>
      <c r="AX22" s="889"/>
      <c r="AY22" s="890"/>
      <c r="AZ22" s="891" t="s">
        <v>396</v>
      </c>
      <c r="BA22" s="891"/>
      <c r="BB22" s="891"/>
      <c r="BC22" s="891"/>
      <c r="BD22" s="892"/>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c r="A23" s="266" t="s">
        <v>397</v>
      </c>
      <c r="B23" s="876" t="s">
        <v>398</v>
      </c>
      <c r="C23" s="877"/>
      <c r="D23" s="877"/>
      <c r="E23" s="877"/>
      <c r="F23" s="877"/>
      <c r="G23" s="877"/>
      <c r="H23" s="877"/>
      <c r="I23" s="877"/>
      <c r="J23" s="877"/>
      <c r="K23" s="877"/>
      <c r="L23" s="877"/>
      <c r="M23" s="877"/>
      <c r="N23" s="877"/>
      <c r="O23" s="877"/>
      <c r="P23" s="878"/>
      <c r="Q23" s="879">
        <f>SUM(Q7:U10)</f>
        <v>11979</v>
      </c>
      <c r="R23" s="880"/>
      <c r="S23" s="880"/>
      <c r="T23" s="880"/>
      <c r="U23" s="880"/>
      <c r="V23" s="879">
        <f t="shared" ref="V23" si="0">SUM(V7:Z10)</f>
        <v>10889</v>
      </c>
      <c r="W23" s="880"/>
      <c r="X23" s="880"/>
      <c r="Y23" s="880"/>
      <c r="Z23" s="880"/>
      <c r="AA23" s="879">
        <f t="shared" ref="AA23" si="1">SUM(AA7:AE10)</f>
        <v>1090</v>
      </c>
      <c r="AB23" s="880"/>
      <c r="AC23" s="880"/>
      <c r="AD23" s="880"/>
      <c r="AE23" s="880"/>
      <c r="AF23" s="881">
        <v>1076</v>
      </c>
      <c r="AG23" s="880"/>
      <c r="AH23" s="880"/>
      <c r="AI23" s="880"/>
      <c r="AJ23" s="882"/>
      <c r="AK23" s="883"/>
      <c r="AL23" s="884"/>
      <c r="AM23" s="884"/>
      <c r="AN23" s="884"/>
      <c r="AO23" s="884"/>
      <c r="AP23" s="880"/>
      <c r="AQ23" s="880"/>
      <c r="AR23" s="880"/>
      <c r="AS23" s="880"/>
      <c r="AT23" s="880"/>
      <c r="AU23" s="885"/>
      <c r="AV23" s="885"/>
      <c r="AW23" s="885"/>
      <c r="AX23" s="885"/>
      <c r="AY23" s="886"/>
      <c r="AZ23" s="894" t="s">
        <v>399</v>
      </c>
      <c r="BA23" s="895"/>
      <c r="BB23" s="895"/>
      <c r="BC23" s="895"/>
      <c r="BD23" s="896"/>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c r="A24" s="893" t="s">
        <v>400</v>
      </c>
      <c r="B24" s="893"/>
      <c r="C24" s="893"/>
      <c r="D24" s="893"/>
      <c r="E24" s="893"/>
      <c r="F24" s="893"/>
      <c r="G24" s="893"/>
      <c r="H24" s="893"/>
      <c r="I24" s="893"/>
      <c r="J24" s="893"/>
      <c r="K24" s="893"/>
      <c r="L24" s="893"/>
      <c r="M24" s="893"/>
      <c r="N24" s="893"/>
      <c r="O24" s="893"/>
      <c r="P24" s="893"/>
      <c r="Q24" s="893"/>
      <c r="R24" s="893"/>
      <c r="S24" s="893"/>
      <c r="T24" s="893"/>
      <c r="U24" s="893"/>
      <c r="V24" s="893"/>
      <c r="W24" s="893"/>
      <c r="X24" s="893"/>
      <c r="Y24" s="893"/>
      <c r="Z24" s="893"/>
      <c r="AA24" s="893"/>
      <c r="AB24" s="893"/>
      <c r="AC24" s="893"/>
      <c r="AD24" s="893"/>
      <c r="AE24" s="893"/>
      <c r="AF24" s="893"/>
      <c r="AG24" s="893"/>
      <c r="AH24" s="893"/>
      <c r="AI24" s="893"/>
      <c r="AJ24" s="893"/>
      <c r="AK24" s="893"/>
      <c r="AL24" s="893"/>
      <c r="AM24" s="893"/>
      <c r="AN24" s="893"/>
      <c r="AO24" s="893"/>
      <c r="AP24" s="893"/>
      <c r="AQ24" s="893"/>
      <c r="AR24" s="893"/>
      <c r="AS24" s="893"/>
      <c r="AT24" s="893"/>
      <c r="AU24" s="893"/>
      <c r="AV24" s="893"/>
      <c r="AW24" s="893"/>
      <c r="AX24" s="893"/>
      <c r="AY24" s="893"/>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c r="A25" s="835" t="s">
        <v>401</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c r="A26" s="826" t="s">
        <v>375</v>
      </c>
      <c r="B26" s="827"/>
      <c r="C26" s="827"/>
      <c r="D26" s="827"/>
      <c r="E26" s="827"/>
      <c r="F26" s="827"/>
      <c r="G26" s="827"/>
      <c r="H26" s="827"/>
      <c r="I26" s="827"/>
      <c r="J26" s="827"/>
      <c r="K26" s="827"/>
      <c r="L26" s="827"/>
      <c r="M26" s="827"/>
      <c r="N26" s="827"/>
      <c r="O26" s="827"/>
      <c r="P26" s="828"/>
      <c r="Q26" s="803" t="s">
        <v>402</v>
      </c>
      <c r="R26" s="804"/>
      <c r="S26" s="804"/>
      <c r="T26" s="804"/>
      <c r="U26" s="805"/>
      <c r="V26" s="803" t="s">
        <v>403</v>
      </c>
      <c r="W26" s="804"/>
      <c r="X26" s="804"/>
      <c r="Y26" s="804"/>
      <c r="Z26" s="805"/>
      <c r="AA26" s="803" t="s">
        <v>404</v>
      </c>
      <c r="AB26" s="804"/>
      <c r="AC26" s="804"/>
      <c r="AD26" s="804"/>
      <c r="AE26" s="804"/>
      <c r="AF26" s="897" t="s">
        <v>405</v>
      </c>
      <c r="AG26" s="898"/>
      <c r="AH26" s="898"/>
      <c r="AI26" s="898"/>
      <c r="AJ26" s="899"/>
      <c r="AK26" s="804" t="s">
        <v>406</v>
      </c>
      <c r="AL26" s="804"/>
      <c r="AM26" s="804"/>
      <c r="AN26" s="804"/>
      <c r="AO26" s="805"/>
      <c r="AP26" s="803" t="s">
        <v>407</v>
      </c>
      <c r="AQ26" s="804"/>
      <c r="AR26" s="804"/>
      <c r="AS26" s="804"/>
      <c r="AT26" s="805"/>
      <c r="AU26" s="803" t="s">
        <v>408</v>
      </c>
      <c r="AV26" s="804"/>
      <c r="AW26" s="804"/>
      <c r="AX26" s="804"/>
      <c r="AY26" s="805"/>
      <c r="AZ26" s="803" t="s">
        <v>409</v>
      </c>
      <c r="BA26" s="804"/>
      <c r="BB26" s="804"/>
      <c r="BC26" s="804"/>
      <c r="BD26" s="805"/>
      <c r="BE26" s="803" t="s">
        <v>382</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0"/>
      <c r="AG27" s="901"/>
      <c r="AH27" s="901"/>
      <c r="AI27" s="901"/>
      <c r="AJ27" s="902"/>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c r="A28" s="268">
        <v>1</v>
      </c>
      <c r="B28" s="817" t="s">
        <v>410</v>
      </c>
      <c r="C28" s="818"/>
      <c r="D28" s="818"/>
      <c r="E28" s="818"/>
      <c r="F28" s="818"/>
      <c r="G28" s="818"/>
      <c r="H28" s="818"/>
      <c r="I28" s="818"/>
      <c r="J28" s="818"/>
      <c r="K28" s="818"/>
      <c r="L28" s="818"/>
      <c r="M28" s="818"/>
      <c r="N28" s="818"/>
      <c r="O28" s="818"/>
      <c r="P28" s="819"/>
      <c r="Q28" s="906">
        <v>2617</v>
      </c>
      <c r="R28" s="907"/>
      <c r="S28" s="907"/>
      <c r="T28" s="907"/>
      <c r="U28" s="907"/>
      <c r="V28" s="907">
        <v>2286</v>
      </c>
      <c r="W28" s="907"/>
      <c r="X28" s="907"/>
      <c r="Y28" s="907"/>
      <c r="Z28" s="907"/>
      <c r="AA28" s="907">
        <v>331</v>
      </c>
      <c r="AB28" s="907"/>
      <c r="AC28" s="907"/>
      <c r="AD28" s="907"/>
      <c r="AE28" s="908"/>
      <c r="AF28" s="909">
        <v>331</v>
      </c>
      <c r="AG28" s="907"/>
      <c r="AH28" s="907"/>
      <c r="AI28" s="907"/>
      <c r="AJ28" s="910"/>
      <c r="AK28" s="911">
        <v>189</v>
      </c>
      <c r="AL28" s="903"/>
      <c r="AM28" s="903"/>
      <c r="AN28" s="903"/>
      <c r="AO28" s="903"/>
      <c r="AP28" s="903" t="s">
        <v>596</v>
      </c>
      <c r="AQ28" s="903"/>
      <c r="AR28" s="903"/>
      <c r="AS28" s="903"/>
      <c r="AT28" s="903"/>
      <c r="AU28" s="903" t="s">
        <v>596</v>
      </c>
      <c r="AV28" s="903"/>
      <c r="AW28" s="903"/>
      <c r="AX28" s="903"/>
      <c r="AY28" s="903"/>
      <c r="AZ28" s="903" t="s">
        <v>596</v>
      </c>
      <c r="BA28" s="903"/>
      <c r="BB28" s="903"/>
      <c r="BC28" s="903"/>
      <c r="BD28" s="903"/>
      <c r="BE28" s="904"/>
      <c r="BF28" s="904"/>
      <c r="BG28" s="904"/>
      <c r="BH28" s="904"/>
      <c r="BI28" s="905"/>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c r="A29" s="268">
        <v>2</v>
      </c>
      <c r="B29" s="841" t="s">
        <v>411</v>
      </c>
      <c r="C29" s="842"/>
      <c r="D29" s="842"/>
      <c r="E29" s="842"/>
      <c r="F29" s="842"/>
      <c r="G29" s="842"/>
      <c r="H29" s="842"/>
      <c r="I29" s="842"/>
      <c r="J29" s="842"/>
      <c r="K29" s="842"/>
      <c r="L29" s="842"/>
      <c r="M29" s="842"/>
      <c r="N29" s="842"/>
      <c r="O29" s="842"/>
      <c r="P29" s="843"/>
      <c r="Q29" s="844">
        <v>53</v>
      </c>
      <c r="R29" s="845"/>
      <c r="S29" s="845"/>
      <c r="T29" s="845"/>
      <c r="U29" s="845"/>
      <c r="V29" s="845">
        <v>53</v>
      </c>
      <c r="W29" s="845"/>
      <c r="X29" s="845"/>
      <c r="Y29" s="845"/>
      <c r="Z29" s="845"/>
      <c r="AA29" s="845">
        <v>0</v>
      </c>
      <c r="AB29" s="845"/>
      <c r="AC29" s="845"/>
      <c r="AD29" s="845"/>
      <c r="AE29" s="846"/>
      <c r="AF29" s="847">
        <v>0</v>
      </c>
      <c r="AG29" s="848"/>
      <c r="AH29" s="848"/>
      <c r="AI29" s="848"/>
      <c r="AJ29" s="849"/>
      <c r="AK29" s="914">
        <v>42</v>
      </c>
      <c r="AL29" s="915"/>
      <c r="AM29" s="915"/>
      <c r="AN29" s="915"/>
      <c r="AO29" s="915"/>
      <c r="AP29" s="916" t="s">
        <v>596</v>
      </c>
      <c r="AQ29" s="917"/>
      <c r="AR29" s="917"/>
      <c r="AS29" s="917"/>
      <c r="AT29" s="914"/>
      <c r="AU29" s="916" t="s">
        <v>596</v>
      </c>
      <c r="AV29" s="917"/>
      <c r="AW29" s="917"/>
      <c r="AX29" s="917"/>
      <c r="AY29" s="914"/>
      <c r="AZ29" s="916" t="s">
        <v>596</v>
      </c>
      <c r="BA29" s="917"/>
      <c r="BB29" s="917"/>
      <c r="BC29" s="917"/>
      <c r="BD29" s="914"/>
      <c r="BE29" s="912"/>
      <c r="BF29" s="912"/>
      <c r="BG29" s="912"/>
      <c r="BH29" s="912"/>
      <c r="BI29" s="913"/>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c r="A30" s="268">
        <v>3</v>
      </c>
      <c r="B30" s="841" t="s">
        <v>412</v>
      </c>
      <c r="C30" s="842"/>
      <c r="D30" s="842"/>
      <c r="E30" s="842"/>
      <c r="F30" s="842"/>
      <c r="G30" s="842"/>
      <c r="H30" s="842"/>
      <c r="I30" s="842"/>
      <c r="J30" s="842"/>
      <c r="K30" s="842"/>
      <c r="L30" s="842"/>
      <c r="M30" s="842"/>
      <c r="N30" s="842"/>
      <c r="O30" s="842"/>
      <c r="P30" s="843"/>
      <c r="Q30" s="844">
        <v>2251</v>
      </c>
      <c r="R30" s="845"/>
      <c r="S30" s="845"/>
      <c r="T30" s="845"/>
      <c r="U30" s="845"/>
      <c r="V30" s="845">
        <v>2194</v>
      </c>
      <c r="W30" s="845"/>
      <c r="X30" s="845"/>
      <c r="Y30" s="845"/>
      <c r="Z30" s="845"/>
      <c r="AA30" s="845">
        <v>57</v>
      </c>
      <c r="AB30" s="845"/>
      <c r="AC30" s="845"/>
      <c r="AD30" s="845"/>
      <c r="AE30" s="846"/>
      <c r="AF30" s="847">
        <v>57</v>
      </c>
      <c r="AG30" s="848"/>
      <c r="AH30" s="848"/>
      <c r="AI30" s="848"/>
      <c r="AJ30" s="849"/>
      <c r="AK30" s="914">
        <v>326</v>
      </c>
      <c r="AL30" s="915"/>
      <c r="AM30" s="915"/>
      <c r="AN30" s="915"/>
      <c r="AO30" s="915"/>
      <c r="AP30" s="916" t="s">
        <v>596</v>
      </c>
      <c r="AQ30" s="917"/>
      <c r="AR30" s="917"/>
      <c r="AS30" s="917"/>
      <c r="AT30" s="914"/>
      <c r="AU30" s="916" t="s">
        <v>596</v>
      </c>
      <c r="AV30" s="917"/>
      <c r="AW30" s="917"/>
      <c r="AX30" s="917"/>
      <c r="AY30" s="914"/>
      <c r="AZ30" s="916" t="s">
        <v>596</v>
      </c>
      <c r="BA30" s="917"/>
      <c r="BB30" s="917"/>
      <c r="BC30" s="917"/>
      <c r="BD30" s="914"/>
      <c r="BE30" s="912"/>
      <c r="BF30" s="912"/>
      <c r="BG30" s="912"/>
      <c r="BH30" s="912"/>
      <c r="BI30" s="913"/>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c r="A31" s="268">
        <v>4</v>
      </c>
      <c r="B31" s="841" t="s">
        <v>413</v>
      </c>
      <c r="C31" s="842"/>
      <c r="D31" s="842"/>
      <c r="E31" s="842"/>
      <c r="F31" s="842"/>
      <c r="G31" s="842"/>
      <c r="H31" s="842"/>
      <c r="I31" s="842"/>
      <c r="J31" s="842"/>
      <c r="K31" s="842"/>
      <c r="L31" s="842"/>
      <c r="M31" s="842"/>
      <c r="N31" s="842"/>
      <c r="O31" s="842"/>
      <c r="P31" s="843"/>
      <c r="Q31" s="844">
        <v>47</v>
      </c>
      <c r="R31" s="845"/>
      <c r="S31" s="845"/>
      <c r="T31" s="845"/>
      <c r="U31" s="845"/>
      <c r="V31" s="845">
        <v>47</v>
      </c>
      <c r="W31" s="845"/>
      <c r="X31" s="845"/>
      <c r="Y31" s="845"/>
      <c r="Z31" s="845"/>
      <c r="AA31" s="845">
        <v>0</v>
      </c>
      <c r="AB31" s="845"/>
      <c r="AC31" s="845"/>
      <c r="AD31" s="845"/>
      <c r="AE31" s="846"/>
      <c r="AF31" s="847" t="s">
        <v>414</v>
      </c>
      <c r="AG31" s="848"/>
      <c r="AH31" s="848"/>
      <c r="AI31" s="848"/>
      <c r="AJ31" s="849"/>
      <c r="AK31" s="914">
        <v>8</v>
      </c>
      <c r="AL31" s="915"/>
      <c r="AM31" s="915"/>
      <c r="AN31" s="915"/>
      <c r="AO31" s="915"/>
      <c r="AP31" s="916" t="s">
        <v>596</v>
      </c>
      <c r="AQ31" s="917"/>
      <c r="AR31" s="917"/>
      <c r="AS31" s="917"/>
      <c r="AT31" s="914"/>
      <c r="AU31" s="916" t="s">
        <v>596</v>
      </c>
      <c r="AV31" s="917"/>
      <c r="AW31" s="917"/>
      <c r="AX31" s="917"/>
      <c r="AY31" s="914"/>
      <c r="AZ31" s="916" t="s">
        <v>596</v>
      </c>
      <c r="BA31" s="917"/>
      <c r="BB31" s="917"/>
      <c r="BC31" s="917"/>
      <c r="BD31" s="914"/>
      <c r="BE31" s="912"/>
      <c r="BF31" s="912"/>
      <c r="BG31" s="912"/>
      <c r="BH31" s="912"/>
      <c r="BI31" s="913"/>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c r="A32" s="268">
        <v>5</v>
      </c>
      <c r="B32" s="841" t="s">
        <v>415</v>
      </c>
      <c r="C32" s="842"/>
      <c r="D32" s="842"/>
      <c r="E32" s="842"/>
      <c r="F32" s="842"/>
      <c r="G32" s="842"/>
      <c r="H32" s="842"/>
      <c r="I32" s="842"/>
      <c r="J32" s="842"/>
      <c r="K32" s="842"/>
      <c r="L32" s="842"/>
      <c r="M32" s="842"/>
      <c r="N32" s="842"/>
      <c r="O32" s="842"/>
      <c r="P32" s="843"/>
      <c r="Q32" s="844">
        <v>297</v>
      </c>
      <c r="R32" s="845"/>
      <c r="S32" s="845"/>
      <c r="T32" s="845"/>
      <c r="U32" s="845"/>
      <c r="V32" s="845">
        <v>284</v>
      </c>
      <c r="W32" s="845"/>
      <c r="X32" s="845"/>
      <c r="Y32" s="845"/>
      <c r="Z32" s="845"/>
      <c r="AA32" s="845">
        <v>13</v>
      </c>
      <c r="AB32" s="845"/>
      <c r="AC32" s="845"/>
      <c r="AD32" s="845"/>
      <c r="AE32" s="846"/>
      <c r="AF32" s="847">
        <v>13</v>
      </c>
      <c r="AG32" s="848"/>
      <c r="AH32" s="848"/>
      <c r="AI32" s="848"/>
      <c r="AJ32" s="849"/>
      <c r="AK32" s="914">
        <v>81</v>
      </c>
      <c r="AL32" s="915"/>
      <c r="AM32" s="915"/>
      <c r="AN32" s="915"/>
      <c r="AO32" s="915"/>
      <c r="AP32" s="916" t="s">
        <v>596</v>
      </c>
      <c r="AQ32" s="917"/>
      <c r="AR32" s="917"/>
      <c r="AS32" s="917"/>
      <c r="AT32" s="914"/>
      <c r="AU32" s="916" t="s">
        <v>596</v>
      </c>
      <c r="AV32" s="917"/>
      <c r="AW32" s="917"/>
      <c r="AX32" s="917"/>
      <c r="AY32" s="914"/>
      <c r="AZ32" s="916" t="s">
        <v>596</v>
      </c>
      <c r="BA32" s="917"/>
      <c r="BB32" s="917"/>
      <c r="BC32" s="917"/>
      <c r="BD32" s="914"/>
      <c r="BE32" s="912"/>
      <c r="BF32" s="912"/>
      <c r="BG32" s="912"/>
      <c r="BH32" s="912"/>
      <c r="BI32" s="913"/>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c r="A33" s="268">
        <v>6</v>
      </c>
      <c r="B33" s="841" t="s">
        <v>416</v>
      </c>
      <c r="C33" s="842"/>
      <c r="D33" s="842"/>
      <c r="E33" s="842"/>
      <c r="F33" s="842"/>
      <c r="G33" s="842"/>
      <c r="H33" s="842"/>
      <c r="I33" s="842"/>
      <c r="J33" s="842"/>
      <c r="K33" s="842"/>
      <c r="L33" s="842"/>
      <c r="M33" s="842"/>
      <c r="N33" s="842"/>
      <c r="O33" s="842"/>
      <c r="P33" s="843"/>
      <c r="Q33" s="844">
        <v>329</v>
      </c>
      <c r="R33" s="845"/>
      <c r="S33" s="845"/>
      <c r="T33" s="845"/>
      <c r="U33" s="845"/>
      <c r="V33" s="845">
        <v>311</v>
      </c>
      <c r="W33" s="845"/>
      <c r="X33" s="845"/>
      <c r="Y33" s="845"/>
      <c r="Z33" s="845"/>
      <c r="AA33" s="845">
        <v>18</v>
      </c>
      <c r="AB33" s="845"/>
      <c r="AC33" s="845"/>
      <c r="AD33" s="845"/>
      <c r="AE33" s="846"/>
      <c r="AF33" s="847">
        <v>344</v>
      </c>
      <c r="AG33" s="848"/>
      <c r="AH33" s="848"/>
      <c r="AI33" s="848"/>
      <c r="AJ33" s="849"/>
      <c r="AK33" s="914">
        <v>7</v>
      </c>
      <c r="AL33" s="915"/>
      <c r="AM33" s="915"/>
      <c r="AN33" s="915"/>
      <c r="AO33" s="915"/>
      <c r="AP33" s="915">
        <v>1539</v>
      </c>
      <c r="AQ33" s="915"/>
      <c r="AR33" s="915"/>
      <c r="AS33" s="915"/>
      <c r="AT33" s="915"/>
      <c r="AU33" s="915">
        <v>40</v>
      </c>
      <c r="AV33" s="915"/>
      <c r="AW33" s="915"/>
      <c r="AX33" s="915"/>
      <c r="AY33" s="915"/>
      <c r="AZ33" s="918" t="s">
        <v>596</v>
      </c>
      <c r="BA33" s="918"/>
      <c r="BB33" s="918"/>
      <c r="BC33" s="918"/>
      <c r="BD33" s="918"/>
      <c r="BE33" s="912" t="s">
        <v>417</v>
      </c>
      <c r="BF33" s="912"/>
      <c r="BG33" s="912"/>
      <c r="BH33" s="912"/>
      <c r="BI33" s="913"/>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c r="A34" s="268">
        <v>7</v>
      </c>
      <c r="B34" s="841" t="s">
        <v>418</v>
      </c>
      <c r="C34" s="842"/>
      <c r="D34" s="842"/>
      <c r="E34" s="842"/>
      <c r="F34" s="842"/>
      <c r="G34" s="842"/>
      <c r="H34" s="842"/>
      <c r="I34" s="842"/>
      <c r="J34" s="842"/>
      <c r="K34" s="842"/>
      <c r="L34" s="842"/>
      <c r="M34" s="842"/>
      <c r="N34" s="842"/>
      <c r="O34" s="842"/>
      <c r="P34" s="843"/>
      <c r="Q34" s="844">
        <v>291</v>
      </c>
      <c r="R34" s="845"/>
      <c r="S34" s="845"/>
      <c r="T34" s="845"/>
      <c r="U34" s="845"/>
      <c r="V34" s="845">
        <v>290</v>
      </c>
      <c r="W34" s="845"/>
      <c r="X34" s="845"/>
      <c r="Y34" s="845"/>
      <c r="Z34" s="845"/>
      <c r="AA34" s="845">
        <v>1</v>
      </c>
      <c r="AB34" s="845"/>
      <c r="AC34" s="845"/>
      <c r="AD34" s="845"/>
      <c r="AE34" s="846"/>
      <c r="AF34" s="847">
        <v>311</v>
      </c>
      <c r="AG34" s="848"/>
      <c r="AH34" s="848"/>
      <c r="AI34" s="848"/>
      <c r="AJ34" s="849"/>
      <c r="AK34" s="914">
        <v>115</v>
      </c>
      <c r="AL34" s="915"/>
      <c r="AM34" s="915"/>
      <c r="AN34" s="915"/>
      <c r="AO34" s="915"/>
      <c r="AP34" s="915">
        <v>3759</v>
      </c>
      <c r="AQ34" s="915"/>
      <c r="AR34" s="915"/>
      <c r="AS34" s="915"/>
      <c r="AT34" s="915"/>
      <c r="AU34" s="915">
        <v>3090</v>
      </c>
      <c r="AV34" s="915"/>
      <c r="AW34" s="915"/>
      <c r="AX34" s="915"/>
      <c r="AY34" s="915"/>
      <c r="AZ34" s="918" t="s">
        <v>596</v>
      </c>
      <c r="BA34" s="918"/>
      <c r="BB34" s="918"/>
      <c r="BC34" s="918"/>
      <c r="BD34" s="918"/>
      <c r="BE34" s="912" t="s">
        <v>419</v>
      </c>
      <c r="BF34" s="912"/>
      <c r="BG34" s="912"/>
      <c r="BH34" s="912"/>
      <c r="BI34" s="913"/>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c r="A35" s="268">
        <v>8</v>
      </c>
      <c r="B35" s="841" t="s">
        <v>420</v>
      </c>
      <c r="C35" s="842"/>
      <c r="D35" s="842"/>
      <c r="E35" s="842"/>
      <c r="F35" s="842"/>
      <c r="G35" s="842"/>
      <c r="H35" s="842"/>
      <c r="I35" s="842"/>
      <c r="J35" s="842"/>
      <c r="K35" s="842"/>
      <c r="L35" s="842"/>
      <c r="M35" s="842"/>
      <c r="N35" s="842"/>
      <c r="O35" s="842"/>
      <c r="P35" s="843"/>
      <c r="Q35" s="844">
        <v>28</v>
      </c>
      <c r="R35" s="845"/>
      <c r="S35" s="845"/>
      <c r="T35" s="845"/>
      <c r="U35" s="845"/>
      <c r="V35" s="845">
        <v>28</v>
      </c>
      <c r="W35" s="845"/>
      <c r="X35" s="845"/>
      <c r="Y35" s="845"/>
      <c r="Z35" s="845"/>
      <c r="AA35" s="845">
        <v>0</v>
      </c>
      <c r="AB35" s="845"/>
      <c r="AC35" s="845"/>
      <c r="AD35" s="845"/>
      <c r="AE35" s="846"/>
      <c r="AF35" s="847">
        <v>0</v>
      </c>
      <c r="AG35" s="848"/>
      <c r="AH35" s="848"/>
      <c r="AI35" s="848"/>
      <c r="AJ35" s="849"/>
      <c r="AK35" s="914">
        <v>18</v>
      </c>
      <c r="AL35" s="915"/>
      <c r="AM35" s="915"/>
      <c r="AN35" s="915"/>
      <c r="AO35" s="915"/>
      <c r="AP35" s="915">
        <v>116</v>
      </c>
      <c r="AQ35" s="915"/>
      <c r="AR35" s="915"/>
      <c r="AS35" s="915"/>
      <c r="AT35" s="915"/>
      <c r="AU35" s="915">
        <v>116</v>
      </c>
      <c r="AV35" s="915"/>
      <c r="AW35" s="915"/>
      <c r="AX35" s="915"/>
      <c r="AY35" s="915"/>
      <c r="AZ35" s="918" t="s">
        <v>596</v>
      </c>
      <c r="BA35" s="918"/>
      <c r="BB35" s="918"/>
      <c r="BC35" s="918"/>
      <c r="BD35" s="918"/>
      <c r="BE35" s="912" t="s">
        <v>421</v>
      </c>
      <c r="BF35" s="912"/>
      <c r="BG35" s="912"/>
      <c r="BH35" s="912"/>
      <c r="BI35" s="913"/>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4"/>
      <c r="AL36" s="915"/>
      <c r="AM36" s="915"/>
      <c r="AN36" s="915"/>
      <c r="AO36" s="915"/>
      <c r="AP36" s="915"/>
      <c r="AQ36" s="915"/>
      <c r="AR36" s="915"/>
      <c r="AS36" s="915"/>
      <c r="AT36" s="915"/>
      <c r="AU36" s="915"/>
      <c r="AV36" s="915"/>
      <c r="AW36" s="915"/>
      <c r="AX36" s="915"/>
      <c r="AY36" s="915"/>
      <c r="AZ36" s="918"/>
      <c r="BA36" s="918"/>
      <c r="BB36" s="918"/>
      <c r="BC36" s="918"/>
      <c r="BD36" s="918"/>
      <c r="BE36" s="912"/>
      <c r="BF36" s="912"/>
      <c r="BG36" s="912"/>
      <c r="BH36" s="912"/>
      <c r="BI36" s="913"/>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4"/>
      <c r="AL37" s="915"/>
      <c r="AM37" s="915"/>
      <c r="AN37" s="915"/>
      <c r="AO37" s="915"/>
      <c r="AP37" s="915"/>
      <c r="AQ37" s="915"/>
      <c r="AR37" s="915"/>
      <c r="AS37" s="915"/>
      <c r="AT37" s="915"/>
      <c r="AU37" s="915"/>
      <c r="AV37" s="915"/>
      <c r="AW37" s="915"/>
      <c r="AX37" s="915"/>
      <c r="AY37" s="915"/>
      <c r="AZ37" s="918"/>
      <c r="BA37" s="918"/>
      <c r="BB37" s="918"/>
      <c r="BC37" s="918"/>
      <c r="BD37" s="918"/>
      <c r="BE37" s="912"/>
      <c r="BF37" s="912"/>
      <c r="BG37" s="912"/>
      <c r="BH37" s="912"/>
      <c r="BI37" s="913"/>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4"/>
      <c r="AL38" s="915"/>
      <c r="AM38" s="915"/>
      <c r="AN38" s="915"/>
      <c r="AO38" s="915"/>
      <c r="AP38" s="915"/>
      <c r="AQ38" s="915"/>
      <c r="AR38" s="915"/>
      <c r="AS38" s="915"/>
      <c r="AT38" s="915"/>
      <c r="AU38" s="915"/>
      <c r="AV38" s="915"/>
      <c r="AW38" s="915"/>
      <c r="AX38" s="915"/>
      <c r="AY38" s="915"/>
      <c r="AZ38" s="918"/>
      <c r="BA38" s="918"/>
      <c r="BB38" s="918"/>
      <c r="BC38" s="918"/>
      <c r="BD38" s="918"/>
      <c r="BE38" s="912"/>
      <c r="BF38" s="912"/>
      <c r="BG38" s="912"/>
      <c r="BH38" s="912"/>
      <c r="BI38" s="913"/>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4"/>
      <c r="AL39" s="915"/>
      <c r="AM39" s="915"/>
      <c r="AN39" s="915"/>
      <c r="AO39" s="915"/>
      <c r="AP39" s="915"/>
      <c r="AQ39" s="915"/>
      <c r="AR39" s="915"/>
      <c r="AS39" s="915"/>
      <c r="AT39" s="915"/>
      <c r="AU39" s="915"/>
      <c r="AV39" s="915"/>
      <c r="AW39" s="915"/>
      <c r="AX39" s="915"/>
      <c r="AY39" s="915"/>
      <c r="AZ39" s="918"/>
      <c r="BA39" s="918"/>
      <c r="BB39" s="918"/>
      <c r="BC39" s="918"/>
      <c r="BD39" s="918"/>
      <c r="BE39" s="912"/>
      <c r="BF39" s="912"/>
      <c r="BG39" s="912"/>
      <c r="BH39" s="912"/>
      <c r="BI39" s="913"/>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4"/>
      <c r="AL40" s="915"/>
      <c r="AM40" s="915"/>
      <c r="AN40" s="915"/>
      <c r="AO40" s="915"/>
      <c r="AP40" s="915"/>
      <c r="AQ40" s="915"/>
      <c r="AR40" s="915"/>
      <c r="AS40" s="915"/>
      <c r="AT40" s="915"/>
      <c r="AU40" s="915"/>
      <c r="AV40" s="915"/>
      <c r="AW40" s="915"/>
      <c r="AX40" s="915"/>
      <c r="AY40" s="915"/>
      <c r="AZ40" s="918"/>
      <c r="BA40" s="918"/>
      <c r="BB40" s="918"/>
      <c r="BC40" s="918"/>
      <c r="BD40" s="918"/>
      <c r="BE40" s="912"/>
      <c r="BF40" s="912"/>
      <c r="BG40" s="912"/>
      <c r="BH40" s="912"/>
      <c r="BI40" s="913"/>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4"/>
      <c r="AL41" s="915"/>
      <c r="AM41" s="915"/>
      <c r="AN41" s="915"/>
      <c r="AO41" s="915"/>
      <c r="AP41" s="915"/>
      <c r="AQ41" s="915"/>
      <c r="AR41" s="915"/>
      <c r="AS41" s="915"/>
      <c r="AT41" s="915"/>
      <c r="AU41" s="915"/>
      <c r="AV41" s="915"/>
      <c r="AW41" s="915"/>
      <c r="AX41" s="915"/>
      <c r="AY41" s="915"/>
      <c r="AZ41" s="918"/>
      <c r="BA41" s="918"/>
      <c r="BB41" s="918"/>
      <c r="BC41" s="918"/>
      <c r="BD41" s="918"/>
      <c r="BE41" s="912"/>
      <c r="BF41" s="912"/>
      <c r="BG41" s="912"/>
      <c r="BH41" s="912"/>
      <c r="BI41" s="913"/>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4"/>
      <c r="AL42" s="915"/>
      <c r="AM42" s="915"/>
      <c r="AN42" s="915"/>
      <c r="AO42" s="915"/>
      <c r="AP42" s="915"/>
      <c r="AQ42" s="915"/>
      <c r="AR42" s="915"/>
      <c r="AS42" s="915"/>
      <c r="AT42" s="915"/>
      <c r="AU42" s="915"/>
      <c r="AV42" s="915"/>
      <c r="AW42" s="915"/>
      <c r="AX42" s="915"/>
      <c r="AY42" s="915"/>
      <c r="AZ42" s="918"/>
      <c r="BA42" s="918"/>
      <c r="BB42" s="918"/>
      <c r="BC42" s="918"/>
      <c r="BD42" s="918"/>
      <c r="BE42" s="912"/>
      <c r="BF42" s="912"/>
      <c r="BG42" s="912"/>
      <c r="BH42" s="912"/>
      <c r="BI42" s="913"/>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4"/>
      <c r="AL43" s="915"/>
      <c r="AM43" s="915"/>
      <c r="AN43" s="915"/>
      <c r="AO43" s="915"/>
      <c r="AP43" s="915"/>
      <c r="AQ43" s="915"/>
      <c r="AR43" s="915"/>
      <c r="AS43" s="915"/>
      <c r="AT43" s="915"/>
      <c r="AU43" s="915"/>
      <c r="AV43" s="915"/>
      <c r="AW43" s="915"/>
      <c r="AX43" s="915"/>
      <c r="AY43" s="915"/>
      <c r="AZ43" s="918"/>
      <c r="BA43" s="918"/>
      <c r="BB43" s="918"/>
      <c r="BC43" s="918"/>
      <c r="BD43" s="918"/>
      <c r="BE43" s="912"/>
      <c r="BF43" s="912"/>
      <c r="BG43" s="912"/>
      <c r="BH43" s="912"/>
      <c r="BI43" s="913"/>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4"/>
      <c r="AL44" s="915"/>
      <c r="AM44" s="915"/>
      <c r="AN44" s="915"/>
      <c r="AO44" s="915"/>
      <c r="AP44" s="915"/>
      <c r="AQ44" s="915"/>
      <c r="AR44" s="915"/>
      <c r="AS44" s="915"/>
      <c r="AT44" s="915"/>
      <c r="AU44" s="915"/>
      <c r="AV44" s="915"/>
      <c r="AW44" s="915"/>
      <c r="AX44" s="915"/>
      <c r="AY44" s="915"/>
      <c r="AZ44" s="918"/>
      <c r="BA44" s="918"/>
      <c r="BB44" s="918"/>
      <c r="BC44" s="918"/>
      <c r="BD44" s="918"/>
      <c r="BE44" s="912"/>
      <c r="BF44" s="912"/>
      <c r="BG44" s="912"/>
      <c r="BH44" s="912"/>
      <c r="BI44" s="913"/>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4"/>
      <c r="AL45" s="915"/>
      <c r="AM45" s="915"/>
      <c r="AN45" s="915"/>
      <c r="AO45" s="915"/>
      <c r="AP45" s="915"/>
      <c r="AQ45" s="915"/>
      <c r="AR45" s="915"/>
      <c r="AS45" s="915"/>
      <c r="AT45" s="915"/>
      <c r="AU45" s="915"/>
      <c r="AV45" s="915"/>
      <c r="AW45" s="915"/>
      <c r="AX45" s="915"/>
      <c r="AY45" s="915"/>
      <c r="AZ45" s="918"/>
      <c r="BA45" s="918"/>
      <c r="BB45" s="918"/>
      <c r="BC45" s="918"/>
      <c r="BD45" s="918"/>
      <c r="BE45" s="912"/>
      <c r="BF45" s="912"/>
      <c r="BG45" s="912"/>
      <c r="BH45" s="912"/>
      <c r="BI45" s="913"/>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4"/>
      <c r="AL46" s="915"/>
      <c r="AM46" s="915"/>
      <c r="AN46" s="915"/>
      <c r="AO46" s="915"/>
      <c r="AP46" s="915"/>
      <c r="AQ46" s="915"/>
      <c r="AR46" s="915"/>
      <c r="AS46" s="915"/>
      <c r="AT46" s="915"/>
      <c r="AU46" s="915"/>
      <c r="AV46" s="915"/>
      <c r="AW46" s="915"/>
      <c r="AX46" s="915"/>
      <c r="AY46" s="915"/>
      <c r="AZ46" s="918"/>
      <c r="BA46" s="918"/>
      <c r="BB46" s="918"/>
      <c r="BC46" s="918"/>
      <c r="BD46" s="918"/>
      <c r="BE46" s="912"/>
      <c r="BF46" s="912"/>
      <c r="BG46" s="912"/>
      <c r="BH46" s="912"/>
      <c r="BI46" s="913"/>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4"/>
      <c r="AL47" s="915"/>
      <c r="AM47" s="915"/>
      <c r="AN47" s="915"/>
      <c r="AO47" s="915"/>
      <c r="AP47" s="915"/>
      <c r="AQ47" s="915"/>
      <c r="AR47" s="915"/>
      <c r="AS47" s="915"/>
      <c r="AT47" s="915"/>
      <c r="AU47" s="915"/>
      <c r="AV47" s="915"/>
      <c r="AW47" s="915"/>
      <c r="AX47" s="915"/>
      <c r="AY47" s="915"/>
      <c r="AZ47" s="918"/>
      <c r="BA47" s="918"/>
      <c r="BB47" s="918"/>
      <c r="BC47" s="918"/>
      <c r="BD47" s="918"/>
      <c r="BE47" s="912"/>
      <c r="BF47" s="912"/>
      <c r="BG47" s="912"/>
      <c r="BH47" s="912"/>
      <c r="BI47" s="913"/>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4"/>
      <c r="AL48" s="915"/>
      <c r="AM48" s="915"/>
      <c r="AN48" s="915"/>
      <c r="AO48" s="915"/>
      <c r="AP48" s="915"/>
      <c r="AQ48" s="915"/>
      <c r="AR48" s="915"/>
      <c r="AS48" s="915"/>
      <c r="AT48" s="915"/>
      <c r="AU48" s="915"/>
      <c r="AV48" s="915"/>
      <c r="AW48" s="915"/>
      <c r="AX48" s="915"/>
      <c r="AY48" s="915"/>
      <c r="AZ48" s="918"/>
      <c r="BA48" s="918"/>
      <c r="BB48" s="918"/>
      <c r="BC48" s="918"/>
      <c r="BD48" s="918"/>
      <c r="BE48" s="912"/>
      <c r="BF48" s="912"/>
      <c r="BG48" s="912"/>
      <c r="BH48" s="912"/>
      <c r="BI48" s="913"/>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4"/>
      <c r="AL49" s="915"/>
      <c r="AM49" s="915"/>
      <c r="AN49" s="915"/>
      <c r="AO49" s="915"/>
      <c r="AP49" s="915"/>
      <c r="AQ49" s="915"/>
      <c r="AR49" s="915"/>
      <c r="AS49" s="915"/>
      <c r="AT49" s="915"/>
      <c r="AU49" s="915"/>
      <c r="AV49" s="915"/>
      <c r="AW49" s="915"/>
      <c r="AX49" s="915"/>
      <c r="AY49" s="915"/>
      <c r="AZ49" s="918"/>
      <c r="BA49" s="918"/>
      <c r="BB49" s="918"/>
      <c r="BC49" s="918"/>
      <c r="BD49" s="918"/>
      <c r="BE49" s="912"/>
      <c r="BF49" s="912"/>
      <c r="BG49" s="912"/>
      <c r="BH49" s="912"/>
      <c r="BI49" s="913"/>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2"/>
      <c r="BF50" s="912"/>
      <c r="BG50" s="912"/>
      <c r="BH50" s="912"/>
      <c r="BI50" s="913"/>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2"/>
      <c r="BF51" s="912"/>
      <c r="BG51" s="912"/>
      <c r="BH51" s="912"/>
      <c r="BI51" s="913"/>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2"/>
      <c r="BF52" s="912"/>
      <c r="BG52" s="912"/>
      <c r="BH52" s="912"/>
      <c r="BI52" s="913"/>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2"/>
      <c r="BF53" s="912"/>
      <c r="BG53" s="912"/>
      <c r="BH53" s="912"/>
      <c r="BI53" s="913"/>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2"/>
      <c r="BF54" s="912"/>
      <c r="BG54" s="912"/>
      <c r="BH54" s="912"/>
      <c r="BI54" s="913"/>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2"/>
      <c r="BF55" s="912"/>
      <c r="BG55" s="912"/>
      <c r="BH55" s="912"/>
      <c r="BI55" s="913"/>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2"/>
      <c r="BF56" s="912"/>
      <c r="BG56" s="912"/>
      <c r="BH56" s="912"/>
      <c r="BI56" s="913"/>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2"/>
      <c r="BF57" s="912"/>
      <c r="BG57" s="912"/>
      <c r="BH57" s="912"/>
      <c r="BI57" s="913"/>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2"/>
      <c r="BF58" s="912"/>
      <c r="BG58" s="912"/>
      <c r="BH58" s="912"/>
      <c r="BI58" s="913"/>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2"/>
      <c r="BF59" s="912"/>
      <c r="BG59" s="912"/>
      <c r="BH59" s="912"/>
      <c r="BI59" s="913"/>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2"/>
      <c r="BF60" s="912"/>
      <c r="BG60" s="912"/>
      <c r="BH60" s="912"/>
      <c r="BI60" s="913"/>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2"/>
      <c r="BF61" s="912"/>
      <c r="BG61" s="912"/>
      <c r="BH61" s="912"/>
      <c r="BI61" s="913"/>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2"/>
      <c r="BF62" s="912"/>
      <c r="BG62" s="912"/>
      <c r="BH62" s="912"/>
      <c r="BI62" s="913"/>
      <c r="BJ62" s="931" t="s">
        <v>422</v>
      </c>
      <c r="BK62" s="891"/>
      <c r="BL62" s="891"/>
      <c r="BM62" s="891"/>
      <c r="BN62" s="892"/>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c r="A63" s="266" t="s">
        <v>397</v>
      </c>
      <c r="B63" s="876" t="s">
        <v>423</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1056</v>
      </c>
      <c r="AG63" s="928"/>
      <c r="AH63" s="928"/>
      <c r="AI63" s="928"/>
      <c r="AJ63" s="929"/>
      <c r="AK63" s="930"/>
      <c r="AL63" s="925"/>
      <c r="AM63" s="925"/>
      <c r="AN63" s="925"/>
      <c r="AO63" s="925"/>
      <c r="AP63" s="928">
        <f>SUM(AP33:AT35)</f>
        <v>5414</v>
      </c>
      <c r="AQ63" s="928"/>
      <c r="AR63" s="928"/>
      <c r="AS63" s="928"/>
      <c r="AT63" s="928"/>
      <c r="AU63" s="928">
        <f>SUM(AU33:AY35)</f>
        <v>3246</v>
      </c>
      <c r="AV63" s="928"/>
      <c r="AW63" s="928"/>
      <c r="AX63" s="928"/>
      <c r="AY63" s="928"/>
      <c r="AZ63" s="932"/>
      <c r="BA63" s="932"/>
      <c r="BB63" s="932"/>
      <c r="BC63" s="932"/>
      <c r="BD63" s="932"/>
      <c r="BE63" s="933"/>
      <c r="BF63" s="933"/>
      <c r="BG63" s="933"/>
      <c r="BH63" s="933"/>
      <c r="BI63" s="934"/>
      <c r="BJ63" s="935" t="s">
        <v>424</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c r="A65" s="254" t="s">
        <v>425</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c r="A66" s="826" t="s">
        <v>426</v>
      </c>
      <c r="B66" s="827"/>
      <c r="C66" s="827"/>
      <c r="D66" s="827"/>
      <c r="E66" s="827"/>
      <c r="F66" s="827"/>
      <c r="G66" s="827"/>
      <c r="H66" s="827"/>
      <c r="I66" s="827"/>
      <c r="J66" s="827"/>
      <c r="K66" s="827"/>
      <c r="L66" s="827"/>
      <c r="M66" s="827"/>
      <c r="N66" s="827"/>
      <c r="O66" s="827"/>
      <c r="P66" s="828"/>
      <c r="Q66" s="803" t="s">
        <v>427</v>
      </c>
      <c r="R66" s="804"/>
      <c r="S66" s="804"/>
      <c r="T66" s="804"/>
      <c r="U66" s="805"/>
      <c r="V66" s="803" t="s">
        <v>428</v>
      </c>
      <c r="W66" s="804"/>
      <c r="X66" s="804"/>
      <c r="Y66" s="804"/>
      <c r="Z66" s="805"/>
      <c r="AA66" s="803" t="s">
        <v>429</v>
      </c>
      <c r="AB66" s="804"/>
      <c r="AC66" s="804"/>
      <c r="AD66" s="804"/>
      <c r="AE66" s="805"/>
      <c r="AF66" s="938" t="s">
        <v>405</v>
      </c>
      <c r="AG66" s="898"/>
      <c r="AH66" s="898"/>
      <c r="AI66" s="898"/>
      <c r="AJ66" s="939"/>
      <c r="AK66" s="803" t="s">
        <v>430</v>
      </c>
      <c r="AL66" s="827"/>
      <c r="AM66" s="827"/>
      <c r="AN66" s="827"/>
      <c r="AO66" s="828"/>
      <c r="AP66" s="803" t="s">
        <v>431</v>
      </c>
      <c r="AQ66" s="804"/>
      <c r="AR66" s="804"/>
      <c r="AS66" s="804"/>
      <c r="AT66" s="805"/>
      <c r="AU66" s="803" t="s">
        <v>432</v>
      </c>
      <c r="AV66" s="804"/>
      <c r="AW66" s="804"/>
      <c r="AX66" s="804"/>
      <c r="AY66" s="805"/>
      <c r="AZ66" s="803" t="s">
        <v>382</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1"/>
      <c r="AH67" s="901"/>
      <c r="AI67" s="901"/>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c r="A68" s="260">
        <v>1</v>
      </c>
      <c r="B68" s="955" t="s">
        <v>597</v>
      </c>
      <c r="C68" s="956"/>
      <c r="D68" s="956"/>
      <c r="E68" s="956"/>
      <c r="F68" s="956"/>
      <c r="G68" s="956"/>
      <c r="H68" s="956"/>
      <c r="I68" s="956"/>
      <c r="J68" s="956"/>
      <c r="K68" s="956"/>
      <c r="L68" s="956"/>
      <c r="M68" s="956"/>
      <c r="N68" s="956"/>
      <c r="O68" s="956"/>
      <c r="P68" s="957"/>
      <c r="Q68" s="958">
        <v>857</v>
      </c>
      <c r="R68" s="952"/>
      <c r="S68" s="952"/>
      <c r="T68" s="952"/>
      <c r="U68" s="952"/>
      <c r="V68" s="952">
        <v>796</v>
      </c>
      <c r="W68" s="952"/>
      <c r="X68" s="952"/>
      <c r="Y68" s="952"/>
      <c r="Z68" s="952"/>
      <c r="AA68" s="952">
        <v>61</v>
      </c>
      <c r="AB68" s="952"/>
      <c r="AC68" s="952"/>
      <c r="AD68" s="952"/>
      <c r="AE68" s="952"/>
      <c r="AF68" s="952">
        <v>61</v>
      </c>
      <c r="AG68" s="952"/>
      <c r="AH68" s="952"/>
      <c r="AI68" s="952"/>
      <c r="AJ68" s="952"/>
      <c r="AK68" s="952">
        <v>50</v>
      </c>
      <c r="AL68" s="952"/>
      <c r="AM68" s="952"/>
      <c r="AN68" s="952"/>
      <c r="AO68" s="952"/>
      <c r="AP68" s="952">
        <v>2560</v>
      </c>
      <c r="AQ68" s="952"/>
      <c r="AR68" s="952"/>
      <c r="AS68" s="952"/>
      <c r="AT68" s="952"/>
      <c r="AU68" s="952" t="s">
        <v>596</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c r="A69" s="263">
        <v>2</v>
      </c>
      <c r="B69" s="959" t="s">
        <v>598</v>
      </c>
      <c r="C69" s="960"/>
      <c r="D69" s="960"/>
      <c r="E69" s="960"/>
      <c r="F69" s="960"/>
      <c r="G69" s="960"/>
      <c r="H69" s="960"/>
      <c r="I69" s="960"/>
      <c r="J69" s="960"/>
      <c r="K69" s="960"/>
      <c r="L69" s="960"/>
      <c r="M69" s="960"/>
      <c r="N69" s="960"/>
      <c r="O69" s="960"/>
      <c r="P69" s="961"/>
      <c r="Q69" s="962">
        <v>8417</v>
      </c>
      <c r="R69" s="915"/>
      <c r="S69" s="915"/>
      <c r="T69" s="915"/>
      <c r="U69" s="915"/>
      <c r="V69" s="915">
        <v>7899</v>
      </c>
      <c r="W69" s="915"/>
      <c r="X69" s="915"/>
      <c r="Y69" s="915"/>
      <c r="Z69" s="915"/>
      <c r="AA69" s="915">
        <v>518</v>
      </c>
      <c r="AB69" s="915"/>
      <c r="AC69" s="915"/>
      <c r="AD69" s="915"/>
      <c r="AE69" s="915"/>
      <c r="AF69" s="915">
        <v>518</v>
      </c>
      <c r="AG69" s="915"/>
      <c r="AH69" s="915"/>
      <c r="AI69" s="915"/>
      <c r="AJ69" s="915"/>
      <c r="AK69" s="915">
        <v>3600</v>
      </c>
      <c r="AL69" s="915"/>
      <c r="AM69" s="915"/>
      <c r="AN69" s="915"/>
      <c r="AO69" s="915"/>
      <c r="AP69" s="915" t="s">
        <v>596</v>
      </c>
      <c r="AQ69" s="915"/>
      <c r="AR69" s="915"/>
      <c r="AS69" s="915"/>
      <c r="AT69" s="915"/>
      <c r="AU69" s="915" t="s">
        <v>596</v>
      </c>
      <c r="AV69" s="915"/>
      <c r="AW69" s="915"/>
      <c r="AX69" s="915"/>
      <c r="AY69" s="915"/>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c r="A70" s="263">
        <v>3</v>
      </c>
      <c r="B70" s="959" t="s">
        <v>599</v>
      </c>
      <c r="C70" s="960"/>
      <c r="D70" s="960"/>
      <c r="E70" s="960"/>
      <c r="F70" s="960"/>
      <c r="G70" s="960"/>
      <c r="H70" s="960"/>
      <c r="I70" s="960"/>
      <c r="J70" s="960"/>
      <c r="K70" s="960"/>
      <c r="L70" s="960"/>
      <c r="M70" s="960"/>
      <c r="N70" s="960"/>
      <c r="O70" s="960"/>
      <c r="P70" s="961"/>
      <c r="Q70" s="962">
        <v>532</v>
      </c>
      <c r="R70" s="915"/>
      <c r="S70" s="915"/>
      <c r="T70" s="915"/>
      <c r="U70" s="915"/>
      <c r="V70" s="915">
        <v>529</v>
      </c>
      <c r="W70" s="915"/>
      <c r="X70" s="915"/>
      <c r="Y70" s="915"/>
      <c r="Z70" s="915"/>
      <c r="AA70" s="915">
        <v>3</v>
      </c>
      <c r="AB70" s="915"/>
      <c r="AC70" s="915"/>
      <c r="AD70" s="915"/>
      <c r="AE70" s="915"/>
      <c r="AF70" s="915">
        <v>3</v>
      </c>
      <c r="AG70" s="915"/>
      <c r="AH70" s="915"/>
      <c r="AI70" s="915"/>
      <c r="AJ70" s="915"/>
      <c r="AK70" s="915" t="s">
        <v>596</v>
      </c>
      <c r="AL70" s="915"/>
      <c r="AM70" s="915"/>
      <c r="AN70" s="915"/>
      <c r="AO70" s="915"/>
      <c r="AP70" s="915" t="s">
        <v>596</v>
      </c>
      <c r="AQ70" s="915"/>
      <c r="AR70" s="915"/>
      <c r="AS70" s="915"/>
      <c r="AT70" s="915"/>
      <c r="AU70" s="915" t="s">
        <v>596</v>
      </c>
      <c r="AV70" s="915"/>
      <c r="AW70" s="915"/>
      <c r="AX70" s="915"/>
      <c r="AY70" s="915"/>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c r="A71" s="263">
        <v>4</v>
      </c>
      <c r="B71" s="959" t="s">
        <v>600</v>
      </c>
      <c r="C71" s="960"/>
      <c r="D71" s="960"/>
      <c r="E71" s="960"/>
      <c r="F71" s="960"/>
      <c r="G71" s="960"/>
      <c r="H71" s="960"/>
      <c r="I71" s="960"/>
      <c r="J71" s="960"/>
      <c r="K71" s="960"/>
      <c r="L71" s="960"/>
      <c r="M71" s="960"/>
      <c r="N71" s="960"/>
      <c r="O71" s="960"/>
      <c r="P71" s="961"/>
      <c r="Q71" s="962">
        <v>38</v>
      </c>
      <c r="R71" s="915"/>
      <c r="S71" s="915"/>
      <c r="T71" s="915"/>
      <c r="U71" s="915"/>
      <c r="V71" s="915">
        <v>28</v>
      </c>
      <c r="W71" s="915"/>
      <c r="X71" s="915"/>
      <c r="Y71" s="915"/>
      <c r="Z71" s="915"/>
      <c r="AA71" s="915">
        <v>10</v>
      </c>
      <c r="AB71" s="915"/>
      <c r="AC71" s="915"/>
      <c r="AD71" s="915"/>
      <c r="AE71" s="915"/>
      <c r="AF71" s="915">
        <v>10</v>
      </c>
      <c r="AG71" s="915"/>
      <c r="AH71" s="915"/>
      <c r="AI71" s="915"/>
      <c r="AJ71" s="915"/>
      <c r="AK71" s="915" t="s">
        <v>596</v>
      </c>
      <c r="AL71" s="915"/>
      <c r="AM71" s="915"/>
      <c r="AN71" s="915"/>
      <c r="AO71" s="915"/>
      <c r="AP71" s="915" t="s">
        <v>596</v>
      </c>
      <c r="AQ71" s="915"/>
      <c r="AR71" s="915"/>
      <c r="AS71" s="915"/>
      <c r="AT71" s="915"/>
      <c r="AU71" s="915" t="s">
        <v>596</v>
      </c>
      <c r="AV71" s="915"/>
      <c r="AW71" s="915"/>
      <c r="AX71" s="915"/>
      <c r="AY71" s="915"/>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c r="A72" s="263">
        <v>5</v>
      </c>
      <c r="B72" s="959" t="s">
        <v>601</v>
      </c>
      <c r="C72" s="960"/>
      <c r="D72" s="960"/>
      <c r="E72" s="960"/>
      <c r="F72" s="960"/>
      <c r="G72" s="960"/>
      <c r="H72" s="960"/>
      <c r="I72" s="960"/>
      <c r="J72" s="960"/>
      <c r="K72" s="960"/>
      <c r="L72" s="960"/>
      <c r="M72" s="960"/>
      <c r="N72" s="960"/>
      <c r="O72" s="960"/>
      <c r="P72" s="961"/>
      <c r="Q72" s="962">
        <v>769</v>
      </c>
      <c r="R72" s="915"/>
      <c r="S72" s="915"/>
      <c r="T72" s="915"/>
      <c r="U72" s="915"/>
      <c r="V72" s="915">
        <v>765</v>
      </c>
      <c r="W72" s="915"/>
      <c r="X72" s="915"/>
      <c r="Y72" s="915"/>
      <c r="Z72" s="915"/>
      <c r="AA72" s="915">
        <v>4</v>
      </c>
      <c r="AB72" s="915"/>
      <c r="AC72" s="915"/>
      <c r="AD72" s="915"/>
      <c r="AE72" s="915"/>
      <c r="AF72" s="915">
        <v>3</v>
      </c>
      <c r="AG72" s="915"/>
      <c r="AH72" s="915"/>
      <c r="AI72" s="915"/>
      <c r="AJ72" s="915"/>
      <c r="AK72" s="915">
        <v>255</v>
      </c>
      <c r="AL72" s="915"/>
      <c r="AM72" s="915"/>
      <c r="AN72" s="915"/>
      <c r="AO72" s="915"/>
      <c r="AP72" s="915" t="s">
        <v>596</v>
      </c>
      <c r="AQ72" s="915"/>
      <c r="AR72" s="915"/>
      <c r="AS72" s="915"/>
      <c r="AT72" s="915"/>
      <c r="AU72" s="915" t="s">
        <v>596</v>
      </c>
      <c r="AV72" s="915"/>
      <c r="AW72" s="915"/>
      <c r="AX72" s="915"/>
      <c r="AY72" s="915"/>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c r="A73" s="263">
        <v>6</v>
      </c>
      <c r="B73" s="959" t="s">
        <v>602</v>
      </c>
      <c r="C73" s="960"/>
      <c r="D73" s="960"/>
      <c r="E73" s="960"/>
      <c r="F73" s="960"/>
      <c r="G73" s="960"/>
      <c r="H73" s="960"/>
      <c r="I73" s="960"/>
      <c r="J73" s="960"/>
      <c r="K73" s="960"/>
      <c r="L73" s="960"/>
      <c r="M73" s="960"/>
      <c r="N73" s="960"/>
      <c r="O73" s="960"/>
      <c r="P73" s="961"/>
      <c r="Q73" s="962">
        <v>1</v>
      </c>
      <c r="R73" s="915"/>
      <c r="S73" s="915"/>
      <c r="T73" s="915"/>
      <c r="U73" s="915"/>
      <c r="V73" s="915">
        <v>0</v>
      </c>
      <c r="W73" s="915"/>
      <c r="X73" s="915"/>
      <c r="Y73" s="915"/>
      <c r="Z73" s="915"/>
      <c r="AA73" s="915">
        <v>0</v>
      </c>
      <c r="AB73" s="915"/>
      <c r="AC73" s="915"/>
      <c r="AD73" s="915"/>
      <c r="AE73" s="915"/>
      <c r="AF73" s="915">
        <v>0</v>
      </c>
      <c r="AG73" s="915"/>
      <c r="AH73" s="915"/>
      <c r="AI73" s="915"/>
      <c r="AJ73" s="915"/>
      <c r="AK73" s="915" t="s">
        <v>596</v>
      </c>
      <c r="AL73" s="915"/>
      <c r="AM73" s="915"/>
      <c r="AN73" s="915"/>
      <c r="AO73" s="915"/>
      <c r="AP73" s="915" t="s">
        <v>596</v>
      </c>
      <c r="AQ73" s="915"/>
      <c r="AR73" s="915"/>
      <c r="AS73" s="915"/>
      <c r="AT73" s="915"/>
      <c r="AU73" s="915" t="s">
        <v>596</v>
      </c>
      <c r="AV73" s="915"/>
      <c r="AW73" s="915"/>
      <c r="AX73" s="915"/>
      <c r="AY73" s="915"/>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c r="A74" s="263">
        <v>7</v>
      </c>
      <c r="B74" s="959" t="s">
        <v>603</v>
      </c>
      <c r="C74" s="960"/>
      <c r="D74" s="960"/>
      <c r="E74" s="960"/>
      <c r="F74" s="960"/>
      <c r="G74" s="960"/>
      <c r="H74" s="960"/>
      <c r="I74" s="960"/>
      <c r="J74" s="960"/>
      <c r="K74" s="960"/>
      <c r="L74" s="960"/>
      <c r="M74" s="960"/>
      <c r="N74" s="960"/>
      <c r="O74" s="960"/>
      <c r="P74" s="961"/>
      <c r="Q74" s="962">
        <v>44</v>
      </c>
      <c r="R74" s="915"/>
      <c r="S74" s="915"/>
      <c r="T74" s="915"/>
      <c r="U74" s="915"/>
      <c r="V74" s="915">
        <v>44</v>
      </c>
      <c r="W74" s="915"/>
      <c r="X74" s="915"/>
      <c r="Y74" s="915"/>
      <c r="Z74" s="915"/>
      <c r="AA74" s="915">
        <v>0</v>
      </c>
      <c r="AB74" s="915"/>
      <c r="AC74" s="915"/>
      <c r="AD74" s="915"/>
      <c r="AE74" s="915"/>
      <c r="AF74" s="915">
        <v>0</v>
      </c>
      <c r="AG74" s="915"/>
      <c r="AH74" s="915"/>
      <c r="AI74" s="915"/>
      <c r="AJ74" s="915"/>
      <c r="AK74" s="915" t="s">
        <v>596</v>
      </c>
      <c r="AL74" s="915"/>
      <c r="AM74" s="915"/>
      <c r="AN74" s="915"/>
      <c r="AO74" s="915"/>
      <c r="AP74" s="915" t="s">
        <v>596</v>
      </c>
      <c r="AQ74" s="915"/>
      <c r="AR74" s="915"/>
      <c r="AS74" s="915"/>
      <c r="AT74" s="915"/>
      <c r="AU74" s="915" t="s">
        <v>596</v>
      </c>
      <c r="AV74" s="915"/>
      <c r="AW74" s="915"/>
      <c r="AX74" s="915"/>
      <c r="AY74" s="915"/>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c r="A75" s="263">
        <v>8</v>
      </c>
      <c r="B75" s="959" t="s">
        <v>604</v>
      </c>
      <c r="C75" s="960"/>
      <c r="D75" s="960"/>
      <c r="E75" s="960"/>
      <c r="F75" s="960"/>
      <c r="G75" s="960"/>
      <c r="H75" s="960"/>
      <c r="I75" s="960"/>
      <c r="J75" s="960"/>
      <c r="K75" s="960"/>
      <c r="L75" s="960"/>
      <c r="M75" s="960"/>
      <c r="N75" s="960"/>
      <c r="O75" s="960"/>
      <c r="P75" s="961"/>
      <c r="Q75" s="965">
        <v>283</v>
      </c>
      <c r="R75" s="917"/>
      <c r="S75" s="917"/>
      <c r="T75" s="917"/>
      <c r="U75" s="914"/>
      <c r="V75" s="916">
        <v>269</v>
      </c>
      <c r="W75" s="917"/>
      <c r="X75" s="917"/>
      <c r="Y75" s="917"/>
      <c r="Z75" s="914"/>
      <c r="AA75" s="916">
        <v>14</v>
      </c>
      <c r="AB75" s="917"/>
      <c r="AC75" s="917"/>
      <c r="AD75" s="917"/>
      <c r="AE75" s="914"/>
      <c r="AF75" s="916">
        <v>14</v>
      </c>
      <c r="AG75" s="917"/>
      <c r="AH75" s="917"/>
      <c r="AI75" s="917"/>
      <c r="AJ75" s="914"/>
      <c r="AK75" s="916" t="s">
        <v>596</v>
      </c>
      <c r="AL75" s="917"/>
      <c r="AM75" s="917"/>
      <c r="AN75" s="917"/>
      <c r="AO75" s="914"/>
      <c r="AP75" s="916">
        <v>142</v>
      </c>
      <c r="AQ75" s="917"/>
      <c r="AR75" s="917"/>
      <c r="AS75" s="917"/>
      <c r="AT75" s="914"/>
      <c r="AU75" s="916" t="s">
        <v>596</v>
      </c>
      <c r="AV75" s="917"/>
      <c r="AW75" s="917"/>
      <c r="AX75" s="917"/>
      <c r="AY75" s="914"/>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c r="A76" s="263">
        <v>9</v>
      </c>
      <c r="B76" s="959" t="s">
        <v>605</v>
      </c>
      <c r="C76" s="960"/>
      <c r="D76" s="960"/>
      <c r="E76" s="960"/>
      <c r="F76" s="960"/>
      <c r="G76" s="960"/>
      <c r="H76" s="960"/>
      <c r="I76" s="960"/>
      <c r="J76" s="960"/>
      <c r="K76" s="960"/>
      <c r="L76" s="960"/>
      <c r="M76" s="960"/>
      <c r="N76" s="960"/>
      <c r="O76" s="960"/>
      <c r="P76" s="961"/>
      <c r="Q76" s="965">
        <v>234</v>
      </c>
      <c r="R76" s="917"/>
      <c r="S76" s="917"/>
      <c r="T76" s="917"/>
      <c r="U76" s="914"/>
      <c r="V76" s="916">
        <v>172</v>
      </c>
      <c r="W76" s="917"/>
      <c r="X76" s="917"/>
      <c r="Y76" s="917"/>
      <c r="Z76" s="914"/>
      <c r="AA76" s="916">
        <v>62</v>
      </c>
      <c r="AB76" s="917"/>
      <c r="AC76" s="917"/>
      <c r="AD76" s="917"/>
      <c r="AE76" s="914"/>
      <c r="AF76" s="916">
        <v>62</v>
      </c>
      <c r="AG76" s="917"/>
      <c r="AH76" s="917"/>
      <c r="AI76" s="917"/>
      <c r="AJ76" s="914"/>
      <c r="AK76" s="916" t="s">
        <v>596</v>
      </c>
      <c r="AL76" s="917"/>
      <c r="AM76" s="917"/>
      <c r="AN76" s="917"/>
      <c r="AO76" s="914"/>
      <c r="AP76" s="916">
        <v>78</v>
      </c>
      <c r="AQ76" s="917"/>
      <c r="AR76" s="917"/>
      <c r="AS76" s="917"/>
      <c r="AT76" s="914"/>
      <c r="AU76" s="916" t="s">
        <v>596</v>
      </c>
      <c r="AV76" s="917"/>
      <c r="AW76" s="917"/>
      <c r="AX76" s="917"/>
      <c r="AY76" s="914"/>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c r="A77" s="263">
        <v>10</v>
      </c>
      <c r="B77" s="959" t="s">
        <v>606</v>
      </c>
      <c r="C77" s="960"/>
      <c r="D77" s="960"/>
      <c r="E77" s="960"/>
      <c r="F77" s="960"/>
      <c r="G77" s="960"/>
      <c r="H77" s="960"/>
      <c r="I77" s="960"/>
      <c r="J77" s="960"/>
      <c r="K77" s="960"/>
      <c r="L77" s="960"/>
      <c r="M77" s="960"/>
      <c r="N77" s="960"/>
      <c r="O77" s="960"/>
      <c r="P77" s="961"/>
      <c r="Q77" s="965">
        <v>1641</v>
      </c>
      <c r="R77" s="917"/>
      <c r="S77" s="917"/>
      <c r="T77" s="917"/>
      <c r="U77" s="914"/>
      <c r="V77" s="916">
        <v>1597</v>
      </c>
      <c r="W77" s="917"/>
      <c r="X77" s="917"/>
      <c r="Y77" s="917"/>
      <c r="Z77" s="914"/>
      <c r="AA77" s="916">
        <v>43</v>
      </c>
      <c r="AB77" s="917"/>
      <c r="AC77" s="917"/>
      <c r="AD77" s="917"/>
      <c r="AE77" s="914"/>
      <c r="AF77" s="916">
        <v>43</v>
      </c>
      <c r="AG77" s="917"/>
      <c r="AH77" s="917"/>
      <c r="AI77" s="917"/>
      <c r="AJ77" s="914"/>
      <c r="AK77" s="916" t="s">
        <v>596</v>
      </c>
      <c r="AL77" s="917"/>
      <c r="AM77" s="917"/>
      <c r="AN77" s="917"/>
      <c r="AO77" s="914"/>
      <c r="AP77" s="916">
        <v>471</v>
      </c>
      <c r="AQ77" s="917"/>
      <c r="AR77" s="917"/>
      <c r="AS77" s="917"/>
      <c r="AT77" s="914"/>
      <c r="AU77" s="916" t="s">
        <v>596</v>
      </c>
      <c r="AV77" s="917"/>
      <c r="AW77" s="917"/>
      <c r="AX77" s="917"/>
      <c r="AY77" s="914"/>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c r="A78" s="263">
        <v>11</v>
      </c>
      <c r="B78" s="959" t="s">
        <v>607</v>
      </c>
      <c r="C78" s="960"/>
      <c r="D78" s="960"/>
      <c r="E78" s="960"/>
      <c r="F78" s="960"/>
      <c r="G78" s="960"/>
      <c r="H78" s="960"/>
      <c r="I78" s="960"/>
      <c r="J78" s="960"/>
      <c r="K78" s="960"/>
      <c r="L78" s="960"/>
      <c r="M78" s="960"/>
      <c r="N78" s="960"/>
      <c r="O78" s="960"/>
      <c r="P78" s="961"/>
      <c r="Q78" s="962">
        <v>13</v>
      </c>
      <c r="R78" s="915"/>
      <c r="S78" s="915"/>
      <c r="T78" s="915"/>
      <c r="U78" s="915"/>
      <c r="V78" s="915">
        <v>8</v>
      </c>
      <c r="W78" s="915"/>
      <c r="X78" s="915"/>
      <c r="Y78" s="915"/>
      <c r="Z78" s="915"/>
      <c r="AA78" s="915">
        <v>4</v>
      </c>
      <c r="AB78" s="915"/>
      <c r="AC78" s="915"/>
      <c r="AD78" s="915"/>
      <c r="AE78" s="915"/>
      <c r="AF78" s="915">
        <v>4</v>
      </c>
      <c r="AG78" s="915"/>
      <c r="AH78" s="915"/>
      <c r="AI78" s="915"/>
      <c r="AJ78" s="915"/>
      <c r="AK78" s="915">
        <v>4</v>
      </c>
      <c r="AL78" s="915"/>
      <c r="AM78" s="915"/>
      <c r="AN78" s="915"/>
      <c r="AO78" s="915"/>
      <c r="AP78" s="915" t="s">
        <v>596</v>
      </c>
      <c r="AQ78" s="915"/>
      <c r="AR78" s="915"/>
      <c r="AS78" s="915"/>
      <c r="AT78" s="915"/>
      <c r="AU78" s="915" t="s">
        <v>596</v>
      </c>
      <c r="AV78" s="915"/>
      <c r="AW78" s="915"/>
      <c r="AX78" s="915"/>
      <c r="AY78" s="915"/>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c r="A79" s="263">
        <v>12</v>
      </c>
      <c r="B79" s="959" t="s">
        <v>608</v>
      </c>
      <c r="C79" s="960"/>
      <c r="D79" s="960"/>
      <c r="E79" s="960"/>
      <c r="F79" s="960"/>
      <c r="G79" s="960"/>
      <c r="H79" s="960"/>
      <c r="I79" s="960"/>
      <c r="J79" s="960"/>
      <c r="K79" s="960"/>
      <c r="L79" s="960"/>
      <c r="M79" s="960"/>
      <c r="N79" s="960"/>
      <c r="O79" s="960"/>
      <c r="P79" s="961"/>
      <c r="Q79" s="962">
        <v>502</v>
      </c>
      <c r="R79" s="915"/>
      <c r="S79" s="915"/>
      <c r="T79" s="915"/>
      <c r="U79" s="915"/>
      <c r="V79" s="915">
        <v>412</v>
      </c>
      <c r="W79" s="915"/>
      <c r="X79" s="915"/>
      <c r="Y79" s="915"/>
      <c r="Z79" s="915"/>
      <c r="AA79" s="915">
        <v>90</v>
      </c>
      <c r="AB79" s="915"/>
      <c r="AC79" s="915"/>
      <c r="AD79" s="915"/>
      <c r="AE79" s="915"/>
      <c r="AF79" s="915">
        <v>90</v>
      </c>
      <c r="AG79" s="915"/>
      <c r="AH79" s="915"/>
      <c r="AI79" s="915"/>
      <c r="AJ79" s="915"/>
      <c r="AK79" s="915" t="s">
        <v>596</v>
      </c>
      <c r="AL79" s="915"/>
      <c r="AM79" s="915"/>
      <c r="AN79" s="915"/>
      <c r="AO79" s="915"/>
      <c r="AP79" s="915" t="s">
        <v>596</v>
      </c>
      <c r="AQ79" s="915"/>
      <c r="AR79" s="915"/>
      <c r="AS79" s="915"/>
      <c r="AT79" s="915"/>
      <c r="AU79" s="915" t="s">
        <v>596</v>
      </c>
      <c r="AV79" s="915"/>
      <c r="AW79" s="915"/>
      <c r="AX79" s="915"/>
      <c r="AY79" s="915"/>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c r="A80" s="263">
        <v>13</v>
      </c>
      <c r="B80" s="959" t="s">
        <v>609</v>
      </c>
      <c r="C80" s="960"/>
      <c r="D80" s="960"/>
      <c r="E80" s="960"/>
      <c r="F80" s="960"/>
      <c r="G80" s="960"/>
      <c r="H80" s="960"/>
      <c r="I80" s="960"/>
      <c r="J80" s="960"/>
      <c r="K80" s="960"/>
      <c r="L80" s="960"/>
      <c r="M80" s="960"/>
      <c r="N80" s="960"/>
      <c r="O80" s="960"/>
      <c r="P80" s="961"/>
      <c r="Q80" s="962">
        <v>144</v>
      </c>
      <c r="R80" s="915"/>
      <c r="S80" s="915"/>
      <c r="T80" s="915"/>
      <c r="U80" s="915"/>
      <c r="V80" s="915">
        <v>72</v>
      </c>
      <c r="W80" s="915"/>
      <c r="X80" s="915"/>
      <c r="Y80" s="915"/>
      <c r="Z80" s="915"/>
      <c r="AA80" s="915">
        <v>73</v>
      </c>
      <c r="AB80" s="915"/>
      <c r="AC80" s="915"/>
      <c r="AD80" s="915"/>
      <c r="AE80" s="915"/>
      <c r="AF80" s="915">
        <v>73</v>
      </c>
      <c r="AG80" s="915"/>
      <c r="AH80" s="915"/>
      <c r="AI80" s="915"/>
      <c r="AJ80" s="915"/>
      <c r="AK80" s="915" t="s">
        <v>596</v>
      </c>
      <c r="AL80" s="915"/>
      <c r="AM80" s="915"/>
      <c r="AN80" s="915"/>
      <c r="AO80" s="915"/>
      <c r="AP80" s="915" t="s">
        <v>596</v>
      </c>
      <c r="AQ80" s="915"/>
      <c r="AR80" s="915"/>
      <c r="AS80" s="915"/>
      <c r="AT80" s="915"/>
      <c r="AU80" s="915" t="s">
        <v>596</v>
      </c>
      <c r="AV80" s="915"/>
      <c r="AW80" s="915"/>
      <c r="AX80" s="915"/>
      <c r="AY80" s="915"/>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c r="A81" s="263">
        <v>14</v>
      </c>
      <c r="B81" s="959" t="s">
        <v>610</v>
      </c>
      <c r="C81" s="960"/>
      <c r="D81" s="960"/>
      <c r="E81" s="960"/>
      <c r="F81" s="960"/>
      <c r="G81" s="960"/>
      <c r="H81" s="960"/>
      <c r="I81" s="960"/>
      <c r="J81" s="960"/>
      <c r="K81" s="960"/>
      <c r="L81" s="960"/>
      <c r="M81" s="960"/>
      <c r="N81" s="960"/>
      <c r="O81" s="960"/>
      <c r="P81" s="961"/>
      <c r="Q81" s="962">
        <v>80</v>
      </c>
      <c r="R81" s="915"/>
      <c r="S81" s="915"/>
      <c r="T81" s="915"/>
      <c r="U81" s="915"/>
      <c r="V81" s="915">
        <v>70</v>
      </c>
      <c r="W81" s="915"/>
      <c r="X81" s="915"/>
      <c r="Y81" s="915"/>
      <c r="Z81" s="915"/>
      <c r="AA81" s="915">
        <v>10</v>
      </c>
      <c r="AB81" s="915"/>
      <c r="AC81" s="915"/>
      <c r="AD81" s="915"/>
      <c r="AE81" s="915"/>
      <c r="AF81" s="915">
        <v>10</v>
      </c>
      <c r="AG81" s="915"/>
      <c r="AH81" s="915"/>
      <c r="AI81" s="915"/>
      <c r="AJ81" s="915"/>
      <c r="AK81" s="915" t="s">
        <v>596</v>
      </c>
      <c r="AL81" s="915"/>
      <c r="AM81" s="915"/>
      <c r="AN81" s="915"/>
      <c r="AO81" s="915"/>
      <c r="AP81" s="915" t="s">
        <v>596</v>
      </c>
      <c r="AQ81" s="915"/>
      <c r="AR81" s="915"/>
      <c r="AS81" s="915"/>
      <c r="AT81" s="915"/>
      <c r="AU81" s="915" t="s">
        <v>596</v>
      </c>
      <c r="AV81" s="915"/>
      <c r="AW81" s="915"/>
      <c r="AX81" s="915"/>
      <c r="AY81" s="915"/>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c r="A82" s="263">
        <v>15</v>
      </c>
      <c r="B82" s="959" t="s">
        <v>611</v>
      </c>
      <c r="C82" s="960"/>
      <c r="D82" s="960"/>
      <c r="E82" s="960"/>
      <c r="F82" s="960"/>
      <c r="G82" s="960"/>
      <c r="H82" s="960"/>
      <c r="I82" s="960"/>
      <c r="J82" s="960"/>
      <c r="K82" s="960"/>
      <c r="L82" s="960"/>
      <c r="M82" s="960"/>
      <c r="N82" s="960"/>
      <c r="O82" s="960"/>
      <c r="P82" s="961"/>
      <c r="Q82" s="962">
        <v>221014</v>
      </c>
      <c r="R82" s="915"/>
      <c r="S82" s="915"/>
      <c r="T82" s="915"/>
      <c r="U82" s="915"/>
      <c r="V82" s="915">
        <v>207450</v>
      </c>
      <c r="W82" s="915"/>
      <c r="X82" s="915"/>
      <c r="Y82" s="915"/>
      <c r="Z82" s="915"/>
      <c r="AA82" s="915">
        <v>13564</v>
      </c>
      <c r="AB82" s="915"/>
      <c r="AC82" s="915"/>
      <c r="AD82" s="915"/>
      <c r="AE82" s="915"/>
      <c r="AF82" s="915">
        <v>13564</v>
      </c>
      <c r="AG82" s="915"/>
      <c r="AH82" s="915"/>
      <c r="AI82" s="915"/>
      <c r="AJ82" s="915"/>
      <c r="AK82" s="915" t="s">
        <v>596</v>
      </c>
      <c r="AL82" s="915"/>
      <c r="AM82" s="915"/>
      <c r="AN82" s="915"/>
      <c r="AO82" s="915"/>
      <c r="AP82" s="915" t="s">
        <v>596</v>
      </c>
      <c r="AQ82" s="915"/>
      <c r="AR82" s="915"/>
      <c r="AS82" s="915"/>
      <c r="AT82" s="915"/>
      <c r="AU82" s="915" t="s">
        <v>596</v>
      </c>
      <c r="AV82" s="915"/>
      <c r="AW82" s="915"/>
      <c r="AX82" s="915"/>
      <c r="AY82" s="915"/>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c r="A83" s="263">
        <v>16</v>
      </c>
      <c r="B83" s="959"/>
      <c r="C83" s="960"/>
      <c r="D83" s="960"/>
      <c r="E83" s="960"/>
      <c r="F83" s="960"/>
      <c r="G83" s="960"/>
      <c r="H83" s="960"/>
      <c r="I83" s="960"/>
      <c r="J83" s="960"/>
      <c r="K83" s="960"/>
      <c r="L83" s="960"/>
      <c r="M83" s="960"/>
      <c r="N83" s="960"/>
      <c r="O83" s="960"/>
      <c r="P83" s="961"/>
      <c r="Q83" s="962"/>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c r="A84" s="263">
        <v>17</v>
      </c>
      <c r="B84" s="959"/>
      <c r="C84" s="960"/>
      <c r="D84" s="960"/>
      <c r="E84" s="960"/>
      <c r="F84" s="960"/>
      <c r="G84" s="960"/>
      <c r="H84" s="960"/>
      <c r="I84" s="960"/>
      <c r="J84" s="960"/>
      <c r="K84" s="960"/>
      <c r="L84" s="960"/>
      <c r="M84" s="960"/>
      <c r="N84" s="960"/>
      <c r="O84" s="960"/>
      <c r="P84" s="961"/>
      <c r="Q84" s="962"/>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c r="A85" s="263">
        <v>18</v>
      </c>
      <c r="B85" s="959"/>
      <c r="C85" s="960"/>
      <c r="D85" s="960"/>
      <c r="E85" s="960"/>
      <c r="F85" s="960"/>
      <c r="G85" s="960"/>
      <c r="H85" s="960"/>
      <c r="I85" s="960"/>
      <c r="J85" s="960"/>
      <c r="K85" s="960"/>
      <c r="L85" s="960"/>
      <c r="M85" s="960"/>
      <c r="N85" s="960"/>
      <c r="O85" s="960"/>
      <c r="P85" s="961"/>
      <c r="Q85" s="962"/>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c r="A86" s="263">
        <v>19</v>
      </c>
      <c r="B86" s="959"/>
      <c r="C86" s="960"/>
      <c r="D86" s="960"/>
      <c r="E86" s="960"/>
      <c r="F86" s="960"/>
      <c r="G86" s="960"/>
      <c r="H86" s="960"/>
      <c r="I86" s="960"/>
      <c r="J86" s="960"/>
      <c r="K86" s="960"/>
      <c r="L86" s="960"/>
      <c r="M86" s="960"/>
      <c r="N86" s="960"/>
      <c r="O86" s="960"/>
      <c r="P86" s="961"/>
      <c r="Q86" s="962"/>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c r="A87" s="271">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c r="A88" s="266" t="s">
        <v>397</v>
      </c>
      <c r="B88" s="876" t="s">
        <v>433</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f>SUM(AF68:AJ82)</f>
        <v>14455</v>
      </c>
      <c r="AG88" s="928"/>
      <c r="AH88" s="928"/>
      <c r="AI88" s="928"/>
      <c r="AJ88" s="928"/>
      <c r="AK88" s="925"/>
      <c r="AL88" s="925"/>
      <c r="AM88" s="925"/>
      <c r="AN88" s="925"/>
      <c r="AO88" s="925"/>
      <c r="AP88" s="928">
        <f>SUM(AP68:AT82)</f>
        <v>3251</v>
      </c>
      <c r="AQ88" s="928"/>
      <c r="AR88" s="928"/>
      <c r="AS88" s="928"/>
      <c r="AT88" s="928"/>
      <c r="AU88" s="928" t="s">
        <v>596</v>
      </c>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397</v>
      </c>
      <c r="BR102" s="876" t="s">
        <v>434</v>
      </c>
      <c r="BS102" s="877"/>
      <c r="BT102" s="877"/>
      <c r="BU102" s="877"/>
      <c r="BV102" s="877"/>
      <c r="BW102" s="877"/>
      <c r="BX102" s="877"/>
      <c r="BY102" s="877"/>
      <c r="BZ102" s="877"/>
      <c r="CA102" s="877"/>
      <c r="CB102" s="877"/>
      <c r="CC102" s="877"/>
      <c r="CD102" s="877"/>
      <c r="CE102" s="877"/>
      <c r="CF102" s="877"/>
      <c r="CG102" s="878"/>
      <c r="CH102" s="973"/>
      <c r="CI102" s="974"/>
      <c r="CJ102" s="974"/>
      <c r="CK102" s="974"/>
      <c r="CL102" s="975"/>
      <c r="CM102" s="973"/>
      <c r="CN102" s="974"/>
      <c r="CO102" s="974"/>
      <c r="CP102" s="974"/>
      <c r="CQ102" s="975"/>
      <c r="CR102" s="976">
        <f>SUM(CR7)</f>
        <v>100</v>
      </c>
      <c r="CS102" s="936"/>
      <c r="CT102" s="936"/>
      <c r="CU102" s="936"/>
      <c r="CV102" s="977"/>
      <c r="CW102" s="976">
        <f>SUM(CW7)</f>
        <v>6</v>
      </c>
      <c r="CX102" s="936"/>
      <c r="CY102" s="936"/>
      <c r="CZ102" s="936"/>
      <c r="DA102" s="977"/>
      <c r="DB102" s="976" t="s">
        <v>596</v>
      </c>
      <c r="DC102" s="936"/>
      <c r="DD102" s="936"/>
      <c r="DE102" s="936"/>
      <c r="DF102" s="977"/>
      <c r="DG102" s="976" t="s">
        <v>596</v>
      </c>
      <c r="DH102" s="936"/>
      <c r="DI102" s="936"/>
      <c r="DJ102" s="936"/>
      <c r="DK102" s="977"/>
      <c r="DL102" s="976" t="s">
        <v>596</v>
      </c>
      <c r="DM102" s="936"/>
      <c r="DN102" s="936"/>
      <c r="DO102" s="936"/>
      <c r="DP102" s="977"/>
      <c r="DQ102" s="976" t="s">
        <v>596</v>
      </c>
      <c r="DR102" s="936"/>
      <c r="DS102" s="936"/>
      <c r="DT102" s="936"/>
      <c r="DU102" s="977"/>
      <c r="DV102" s="933"/>
      <c r="DW102" s="933"/>
      <c r="DX102" s="933"/>
      <c r="DY102" s="933"/>
      <c r="DZ102" s="934"/>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0" t="s">
        <v>435</v>
      </c>
      <c r="BR103" s="1000"/>
      <c r="BS103" s="1000"/>
      <c r="BT103" s="1000"/>
      <c r="BU103" s="1000"/>
      <c r="BV103" s="1000"/>
      <c r="BW103" s="1000"/>
      <c r="BX103" s="1000"/>
      <c r="BY103" s="1000"/>
      <c r="BZ103" s="1000"/>
      <c r="CA103" s="1000"/>
      <c r="CB103" s="1000"/>
      <c r="CC103" s="1000"/>
      <c r="CD103" s="1000"/>
      <c r="CE103" s="1000"/>
      <c r="CF103" s="1000"/>
      <c r="CG103" s="1000"/>
      <c r="CH103" s="1000"/>
      <c r="CI103" s="1000"/>
      <c r="CJ103" s="1000"/>
      <c r="CK103" s="1000"/>
      <c r="CL103" s="1000"/>
      <c r="CM103" s="1000"/>
      <c r="CN103" s="1000"/>
      <c r="CO103" s="1000"/>
      <c r="CP103" s="1000"/>
      <c r="CQ103" s="1000"/>
      <c r="CR103" s="1000"/>
      <c r="CS103" s="1000"/>
      <c r="CT103" s="1000"/>
      <c r="CU103" s="1000"/>
      <c r="CV103" s="1000"/>
      <c r="CW103" s="1000"/>
      <c r="CX103" s="1000"/>
      <c r="CY103" s="1000"/>
      <c r="CZ103" s="1000"/>
      <c r="DA103" s="1000"/>
      <c r="DB103" s="1000"/>
      <c r="DC103" s="1000"/>
      <c r="DD103" s="1000"/>
      <c r="DE103" s="1000"/>
      <c r="DF103" s="1000"/>
      <c r="DG103" s="1000"/>
      <c r="DH103" s="1000"/>
      <c r="DI103" s="1000"/>
      <c r="DJ103" s="1000"/>
      <c r="DK103" s="1000"/>
      <c r="DL103" s="1000"/>
      <c r="DM103" s="1000"/>
      <c r="DN103" s="1000"/>
      <c r="DO103" s="1000"/>
      <c r="DP103" s="1000"/>
      <c r="DQ103" s="1000"/>
      <c r="DR103" s="1000"/>
      <c r="DS103" s="1000"/>
      <c r="DT103" s="1000"/>
      <c r="DU103" s="1000"/>
      <c r="DV103" s="1000"/>
      <c r="DW103" s="1000"/>
      <c r="DX103" s="1000"/>
      <c r="DY103" s="1000"/>
      <c r="DZ103" s="1000"/>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1" t="s">
        <v>436</v>
      </c>
      <c r="BR104" s="1001"/>
      <c r="BS104" s="1001"/>
      <c r="BT104" s="1001"/>
      <c r="BU104" s="1001"/>
      <c r="BV104" s="1001"/>
      <c r="BW104" s="1001"/>
      <c r="BX104" s="1001"/>
      <c r="BY104" s="1001"/>
      <c r="BZ104" s="1001"/>
      <c r="CA104" s="1001"/>
      <c r="CB104" s="1001"/>
      <c r="CC104" s="1001"/>
      <c r="CD104" s="1001"/>
      <c r="CE104" s="1001"/>
      <c r="CF104" s="1001"/>
      <c r="CG104" s="1001"/>
      <c r="CH104" s="1001"/>
      <c r="CI104" s="1001"/>
      <c r="CJ104" s="1001"/>
      <c r="CK104" s="1001"/>
      <c r="CL104" s="1001"/>
      <c r="CM104" s="1001"/>
      <c r="CN104" s="1001"/>
      <c r="CO104" s="1001"/>
      <c r="CP104" s="1001"/>
      <c r="CQ104" s="1001"/>
      <c r="CR104" s="1001"/>
      <c r="CS104" s="1001"/>
      <c r="CT104" s="1001"/>
      <c r="CU104" s="1001"/>
      <c r="CV104" s="1001"/>
      <c r="CW104" s="1001"/>
      <c r="CX104" s="1001"/>
      <c r="CY104" s="1001"/>
      <c r="CZ104" s="1001"/>
      <c r="DA104" s="1001"/>
      <c r="DB104" s="1001"/>
      <c r="DC104" s="1001"/>
      <c r="DD104" s="1001"/>
      <c r="DE104" s="1001"/>
      <c r="DF104" s="1001"/>
      <c r="DG104" s="1001"/>
      <c r="DH104" s="1001"/>
      <c r="DI104" s="1001"/>
      <c r="DJ104" s="1001"/>
      <c r="DK104" s="1001"/>
      <c r="DL104" s="1001"/>
      <c r="DM104" s="1001"/>
      <c r="DN104" s="1001"/>
      <c r="DO104" s="1001"/>
      <c r="DP104" s="1001"/>
      <c r="DQ104" s="1001"/>
      <c r="DR104" s="1001"/>
      <c r="DS104" s="1001"/>
      <c r="DT104" s="1001"/>
      <c r="DU104" s="1001"/>
      <c r="DV104" s="1001"/>
      <c r="DW104" s="1001"/>
      <c r="DX104" s="1001"/>
      <c r="DY104" s="1001"/>
      <c r="DZ104" s="1001"/>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437</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438</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02" t="s">
        <v>439</v>
      </c>
      <c r="B108" s="1003"/>
      <c r="C108" s="1003"/>
      <c r="D108" s="1003"/>
      <c r="E108" s="1003"/>
      <c r="F108" s="1003"/>
      <c r="G108" s="1003"/>
      <c r="H108" s="1003"/>
      <c r="I108" s="1003"/>
      <c r="J108" s="1003"/>
      <c r="K108" s="1003"/>
      <c r="L108" s="1003"/>
      <c r="M108" s="1003"/>
      <c r="N108" s="1003"/>
      <c r="O108" s="1003"/>
      <c r="P108" s="1003"/>
      <c r="Q108" s="1003"/>
      <c r="R108" s="1003"/>
      <c r="S108" s="1003"/>
      <c r="T108" s="1003"/>
      <c r="U108" s="1003"/>
      <c r="V108" s="1003"/>
      <c r="W108" s="1003"/>
      <c r="X108" s="1003"/>
      <c r="Y108" s="1003"/>
      <c r="Z108" s="1003"/>
      <c r="AA108" s="1003"/>
      <c r="AB108" s="1003"/>
      <c r="AC108" s="1003"/>
      <c r="AD108" s="1003"/>
      <c r="AE108" s="1003"/>
      <c r="AF108" s="1003"/>
      <c r="AG108" s="1003"/>
      <c r="AH108" s="1003"/>
      <c r="AI108" s="1003"/>
      <c r="AJ108" s="1003"/>
      <c r="AK108" s="1003"/>
      <c r="AL108" s="1003"/>
      <c r="AM108" s="1003"/>
      <c r="AN108" s="1003"/>
      <c r="AO108" s="1003"/>
      <c r="AP108" s="1003"/>
      <c r="AQ108" s="1003"/>
      <c r="AR108" s="1003"/>
      <c r="AS108" s="1003"/>
      <c r="AT108" s="1004"/>
      <c r="AU108" s="1002" t="s">
        <v>440</v>
      </c>
      <c r="AV108" s="1003"/>
      <c r="AW108" s="1003"/>
      <c r="AX108" s="1003"/>
      <c r="AY108" s="1003"/>
      <c r="AZ108" s="1003"/>
      <c r="BA108" s="1003"/>
      <c r="BB108" s="1003"/>
      <c r="BC108" s="1003"/>
      <c r="BD108" s="1003"/>
      <c r="BE108" s="1003"/>
      <c r="BF108" s="1003"/>
      <c r="BG108" s="1003"/>
      <c r="BH108" s="1003"/>
      <c r="BI108" s="1003"/>
      <c r="BJ108" s="1003"/>
      <c r="BK108" s="1003"/>
      <c r="BL108" s="1003"/>
      <c r="BM108" s="1003"/>
      <c r="BN108" s="1003"/>
      <c r="BO108" s="1003"/>
      <c r="BP108" s="1003"/>
      <c r="BQ108" s="1003"/>
      <c r="BR108" s="1003"/>
      <c r="BS108" s="1003"/>
      <c r="BT108" s="1003"/>
      <c r="BU108" s="1003"/>
      <c r="BV108" s="1003"/>
      <c r="BW108" s="1003"/>
      <c r="BX108" s="1003"/>
      <c r="BY108" s="1003"/>
      <c r="BZ108" s="1003"/>
      <c r="CA108" s="1003"/>
      <c r="CB108" s="1003"/>
      <c r="CC108" s="1003"/>
      <c r="CD108" s="1003"/>
      <c r="CE108" s="1003"/>
      <c r="CF108" s="1003"/>
      <c r="CG108" s="1003"/>
      <c r="CH108" s="1003"/>
      <c r="CI108" s="1003"/>
      <c r="CJ108" s="1003"/>
      <c r="CK108" s="1003"/>
      <c r="CL108" s="1003"/>
      <c r="CM108" s="1003"/>
      <c r="CN108" s="1003"/>
      <c r="CO108" s="1003"/>
      <c r="CP108" s="1003"/>
      <c r="CQ108" s="1003"/>
      <c r="CR108" s="1003"/>
      <c r="CS108" s="1003"/>
      <c r="CT108" s="1003"/>
      <c r="CU108" s="1003"/>
      <c r="CV108" s="1003"/>
      <c r="CW108" s="1003"/>
      <c r="CX108" s="1003"/>
      <c r="CY108" s="1003"/>
      <c r="CZ108" s="1003"/>
      <c r="DA108" s="1003"/>
      <c r="DB108" s="1003"/>
      <c r="DC108" s="1003"/>
      <c r="DD108" s="1003"/>
      <c r="DE108" s="1003"/>
      <c r="DF108" s="1003"/>
      <c r="DG108" s="1003"/>
      <c r="DH108" s="1003"/>
      <c r="DI108" s="1003"/>
      <c r="DJ108" s="1003"/>
      <c r="DK108" s="1003"/>
      <c r="DL108" s="1003"/>
      <c r="DM108" s="1003"/>
      <c r="DN108" s="1003"/>
      <c r="DO108" s="1003"/>
      <c r="DP108" s="1003"/>
      <c r="DQ108" s="1003"/>
      <c r="DR108" s="1003"/>
      <c r="DS108" s="1003"/>
      <c r="DT108" s="1003"/>
      <c r="DU108" s="1003"/>
      <c r="DV108" s="1003"/>
      <c r="DW108" s="1003"/>
      <c r="DX108" s="1003"/>
      <c r="DY108" s="1003"/>
      <c r="DZ108" s="1004"/>
    </row>
    <row r="109" spans="1:131" s="248" customFormat="1" ht="26.25" customHeight="1">
      <c r="A109" s="998" t="s">
        <v>441</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442</v>
      </c>
      <c r="AB109" s="979"/>
      <c r="AC109" s="979"/>
      <c r="AD109" s="979"/>
      <c r="AE109" s="980"/>
      <c r="AF109" s="978" t="s">
        <v>443</v>
      </c>
      <c r="AG109" s="979"/>
      <c r="AH109" s="979"/>
      <c r="AI109" s="979"/>
      <c r="AJ109" s="980"/>
      <c r="AK109" s="978" t="s">
        <v>310</v>
      </c>
      <c r="AL109" s="979"/>
      <c r="AM109" s="979"/>
      <c r="AN109" s="979"/>
      <c r="AO109" s="980"/>
      <c r="AP109" s="978" t="s">
        <v>444</v>
      </c>
      <c r="AQ109" s="979"/>
      <c r="AR109" s="979"/>
      <c r="AS109" s="979"/>
      <c r="AT109" s="981"/>
      <c r="AU109" s="998" t="s">
        <v>441</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442</v>
      </c>
      <c r="BR109" s="979"/>
      <c r="BS109" s="979"/>
      <c r="BT109" s="979"/>
      <c r="BU109" s="980"/>
      <c r="BV109" s="978" t="s">
        <v>443</v>
      </c>
      <c r="BW109" s="979"/>
      <c r="BX109" s="979"/>
      <c r="BY109" s="979"/>
      <c r="BZ109" s="980"/>
      <c r="CA109" s="978" t="s">
        <v>310</v>
      </c>
      <c r="CB109" s="979"/>
      <c r="CC109" s="979"/>
      <c r="CD109" s="979"/>
      <c r="CE109" s="980"/>
      <c r="CF109" s="999" t="s">
        <v>444</v>
      </c>
      <c r="CG109" s="999"/>
      <c r="CH109" s="999"/>
      <c r="CI109" s="999"/>
      <c r="CJ109" s="999"/>
      <c r="CK109" s="978" t="s">
        <v>445</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442</v>
      </c>
      <c r="DH109" s="979"/>
      <c r="DI109" s="979"/>
      <c r="DJ109" s="979"/>
      <c r="DK109" s="980"/>
      <c r="DL109" s="978" t="s">
        <v>443</v>
      </c>
      <c r="DM109" s="979"/>
      <c r="DN109" s="979"/>
      <c r="DO109" s="979"/>
      <c r="DP109" s="980"/>
      <c r="DQ109" s="978" t="s">
        <v>310</v>
      </c>
      <c r="DR109" s="979"/>
      <c r="DS109" s="979"/>
      <c r="DT109" s="979"/>
      <c r="DU109" s="980"/>
      <c r="DV109" s="978" t="s">
        <v>444</v>
      </c>
      <c r="DW109" s="979"/>
      <c r="DX109" s="979"/>
      <c r="DY109" s="979"/>
      <c r="DZ109" s="981"/>
    </row>
    <row r="110" spans="1:131" s="248" customFormat="1" ht="26.25" customHeight="1">
      <c r="A110" s="982" t="s">
        <v>446</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558097</v>
      </c>
      <c r="AB110" s="986"/>
      <c r="AC110" s="986"/>
      <c r="AD110" s="986"/>
      <c r="AE110" s="987"/>
      <c r="AF110" s="988">
        <v>572769</v>
      </c>
      <c r="AG110" s="986"/>
      <c r="AH110" s="986"/>
      <c r="AI110" s="986"/>
      <c r="AJ110" s="987"/>
      <c r="AK110" s="988">
        <v>582176</v>
      </c>
      <c r="AL110" s="986"/>
      <c r="AM110" s="986"/>
      <c r="AN110" s="986"/>
      <c r="AO110" s="987"/>
      <c r="AP110" s="989">
        <v>12</v>
      </c>
      <c r="AQ110" s="990"/>
      <c r="AR110" s="990"/>
      <c r="AS110" s="990"/>
      <c r="AT110" s="991"/>
      <c r="AU110" s="992" t="s">
        <v>73</v>
      </c>
      <c r="AV110" s="993"/>
      <c r="AW110" s="993"/>
      <c r="AX110" s="993"/>
      <c r="AY110" s="993"/>
      <c r="AZ110" s="1031" t="s">
        <v>447</v>
      </c>
      <c r="BA110" s="983"/>
      <c r="BB110" s="983"/>
      <c r="BC110" s="983"/>
      <c r="BD110" s="983"/>
      <c r="BE110" s="983"/>
      <c r="BF110" s="983"/>
      <c r="BG110" s="983"/>
      <c r="BH110" s="983"/>
      <c r="BI110" s="983"/>
      <c r="BJ110" s="983"/>
      <c r="BK110" s="983"/>
      <c r="BL110" s="983"/>
      <c r="BM110" s="983"/>
      <c r="BN110" s="983"/>
      <c r="BO110" s="983"/>
      <c r="BP110" s="984"/>
      <c r="BQ110" s="1017">
        <v>8159952</v>
      </c>
      <c r="BR110" s="1018"/>
      <c r="BS110" s="1018"/>
      <c r="BT110" s="1018"/>
      <c r="BU110" s="1018"/>
      <c r="BV110" s="1018">
        <v>9599936</v>
      </c>
      <c r="BW110" s="1018"/>
      <c r="BX110" s="1018"/>
      <c r="BY110" s="1018"/>
      <c r="BZ110" s="1018"/>
      <c r="CA110" s="1018">
        <v>9956407</v>
      </c>
      <c r="CB110" s="1018"/>
      <c r="CC110" s="1018"/>
      <c r="CD110" s="1018"/>
      <c r="CE110" s="1018"/>
      <c r="CF110" s="1032">
        <v>204.8</v>
      </c>
      <c r="CG110" s="1033"/>
      <c r="CH110" s="1033"/>
      <c r="CI110" s="1033"/>
      <c r="CJ110" s="1033"/>
      <c r="CK110" s="1034" t="s">
        <v>448</v>
      </c>
      <c r="CL110" s="1035"/>
      <c r="CM110" s="1014" t="s">
        <v>449</v>
      </c>
      <c r="CN110" s="1015"/>
      <c r="CO110" s="1015"/>
      <c r="CP110" s="1015"/>
      <c r="CQ110" s="1015"/>
      <c r="CR110" s="1015"/>
      <c r="CS110" s="1015"/>
      <c r="CT110" s="1015"/>
      <c r="CU110" s="1015"/>
      <c r="CV110" s="1015"/>
      <c r="CW110" s="1015"/>
      <c r="CX110" s="1015"/>
      <c r="CY110" s="1015"/>
      <c r="CZ110" s="1015"/>
      <c r="DA110" s="1015"/>
      <c r="DB110" s="1015"/>
      <c r="DC110" s="1015"/>
      <c r="DD110" s="1015"/>
      <c r="DE110" s="1015"/>
      <c r="DF110" s="1016"/>
      <c r="DG110" s="1017" t="s">
        <v>450</v>
      </c>
      <c r="DH110" s="1018"/>
      <c r="DI110" s="1018"/>
      <c r="DJ110" s="1018"/>
      <c r="DK110" s="1018"/>
      <c r="DL110" s="1018" t="s">
        <v>451</v>
      </c>
      <c r="DM110" s="1018"/>
      <c r="DN110" s="1018"/>
      <c r="DO110" s="1018"/>
      <c r="DP110" s="1018"/>
      <c r="DQ110" s="1018" t="s">
        <v>451</v>
      </c>
      <c r="DR110" s="1018"/>
      <c r="DS110" s="1018"/>
      <c r="DT110" s="1018"/>
      <c r="DU110" s="1018"/>
      <c r="DV110" s="1019" t="s">
        <v>424</v>
      </c>
      <c r="DW110" s="1019"/>
      <c r="DX110" s="1019"/>
      <c r="DY110" s="1019"/>
      <c r="DZ110" s="1020"/>
    </row>
    <row r="111" spans="1:131" s="248" customFormat="1" ht="26.25" customHeight="1">
      <c r="A111" s="1021" t="s">
        <v>452</v>
      </c>
      <c r="B111" s="1022"/>
      <c r="C111" s="1022"/>
      <c r="D111" s="1022"/>
      <c r="E111" s="1022"/>
      <c r="F111" s="1022"/>
      <c r="G111" s="1022"/>
      <c r="H111" s="1022"/>
      <c r="I111" s="1022"/>
      <c r="J111" s="1022"/>
      <c r="K111" s="1022"/>
      <c r="L111" s="1022"/>
      <c r="M111" s="1022"/>
      <c r="N111" s="1022"/>
      <c r="O111" s="1022"/>
      <c r="P111" s="1022"/>
      <c r="Q111" s="1022"/>
      <c r="R111" s="1022"/>
      <c r="S111" s="1022"/>
      <c r="T111" s="1022"/>
      <c r="U111" s="1022"/>
      <c r="V111" s="1022"/>
      <c r="W111" s="1022"/>
      <c r="X111" s="1022"/>
      <c r="Y111" s="1022"/>
      <c r="Z111" s="1023"/>
      <c r="AA111" s="1024" t="s">
        <v>453</v>
      </c>
      <c r="AB111" s="1025"/>
      <c r="AC111" s="1025"/>
      <c r="AD111" s="1025"/>
      <c r="AE111" s="1026"/>
      <c r="AF111" s="1027" t="s">
        <v>424</v>
      </c>
      <c r="AG111" s="1025"/>
      <c r="AH111" s="1025"/>
      <c r="AI111" s="1025"/>
      <c r="AJ111" s="1026"/>
      <c r="AK111" s="1027" t="s">
        <v>453</v>
      </c>
      <c r="AL111" s="1025"/>
      <c r="AM111" s="1025"/>
      <c r="AN111" s="1025"/>
      <c r="AO111" s="1026"/>
      <c r="AP111" s="1028" t="s">
        <v>453</v>
      </c>
      <c r="AQ111" s="1029"/>
      <c r="AR111" s="1029"/>
      <c r="AS111" s="1029"/>
      <c r="AT111" s="1030"/>
      <c r="AU111" s="994"/>
      <c r="AV111" s="995"/>
      <c r="AW111" s="995"/>
      <c r="AX111" s="995"/>
      <c r="AY111" s="995"/>
      <c r="AZ111" s="1040" t="s">
        <v>454</v>
      </c>
      <c r="BA111" s="1041"/>
      <c r="BB111" s="1041"/>
      <c r="BC111" s="1041"/>
      <c r="BD111" s="1041"/>
      <c r="BE111" s="1041"/>
      <c r="BF111" s="1041"/>
      <c r="BG111" s="1041"/>
      <c r="BH111" s="1041"/>
      <c r="BI111" s="1041"/>
      <c r="BJ111" s="1041"/>
      <c r="BK111" s="1041"/>
      <c r="BL111" s="1041"/>
      <c r="BM111" s="1041"/>
      <c r="BN111" s="1041"/>
      <c r="BO111" s="1041"/>
      <c r="BP111" s="1042"/>
      <c r="BQ111" s="1010" t="s">
        <v>237</v>
      </c>
      <c r="BR111" s="1011"/>
      <c r="BS111" s="1011"/>
      <c r="BT111" s="1011"/>
      <c r="BU111" s="1011"/>
      <c r="BV111" s="1011" t="s">
        <v>455</v>
      </c>
      <c r="BW111" s="1011"/>
      <c r="BX111" s="1011"/>
      <c r="BY111" s="1011"/>
      <c r="BZ111" s="1011"/>
      <c r="CA111" s="1011" t="s">
        <v>453</v>
      </c>
      <c r="CB111" s="1011"/>
      <c r="CC111" s="1011"/>
      <c r="CD111" s="1011"/>
      <c r="CE111" s="1011"/>
      <c r="CF111" s="1005" t="s">
        <v>450</v>
      </c>
      <c r="CG111" s="1006"/>
      <c r="CH111" s="1006"/>
      <c r="CI111" s="1006"/>
      <c r="CJ111" s="1006"/>
      <c r="CK111" s="1036"/>
      <c r="CL111" s="1037"/>
      <c r="CM111" s="1007" t="s">
        <v>456</v>
      </c>
      <c r="CN111" s="1008"/>
      <c r="CO111" s="1008"/>
      <c r="CP111" s="1008"/>
      <c r="CQ111" s="1008"/>
      <c r="CR111" s="1008"/>
      <c r="CS111" s="1008"/>
      <c r="CT111" s="1008"/>
      <c r="CU111" s="1008"/>
      <c r="CV111" s="1008"/>
      <c r="CW111" s="1008"/>
      <c r="CX111" s="1008"/>
      <c r="CY111" s="1008"/>
      <c r="CZ111" s="1008"/>
      <c r="DA111" s="1008"/>
      <c r="DB111" s="1008"/>
      <c r="DC111" s="1008"/>
      <c r="DD111" s="1008"/>
      <c r="DE111" s="1008"/>
      <c r="DF111" s="1009"/>
      <c r="DG111" s="1010" t="s">
        <v>451</v>
      </c>
      <c r="DH111" s="1011"/>
      <c r="DI111" s="1011"/>
      <c r="DJ111" s="1011"/>
      <c r="DK111" s="1011"/>
      <c r="DL111" s="1011" t="s">
        <v>424</v>
      </c>
      <c r="DM111" s="1011"/>
      <c r="DN111" s="1011"/>
      <c r="DO111" s="1011"/>
      <c r="DP111" s="1011"/>
      <c r="DQ111" s="1011" t="s">
        <v>237</v>
      </c>
      <c r="DR111" s="1011"/>
      <c r="DS111" s="1011"/>
      <c r="DT111" s="1011"/>
      <c r="DU111" s="1011"/>
      <c r="DV111" s="1012" t="s">
        <v>424</v>
      </c>
      <c r="DW111" s="1012"/>
      <c r="DX111" s="1012"/>
      <c r="DY111" s="1012"/>
      <c r="DZ111" s="1013"/>
    </row>
    <row r="112" spans="1:131" s="248" customFormat="1" ht="26.25" customHeight="1">
      <c r="A112" s="1043" t="s">
        <v>457</v>
      </c>
      <c r="B112" s="1044"/>
      <c r="C112" s="1041" t="s">
        <v>458</v>
      </c>
      <c r="D112" s="1041"/>
      <c r="E112" s="1041"/>
      <c r="F112" s="1041"/>
      <c r="G112" s="1041"/>
      <c r="H112" s="1041"/>
      <c r="I112" s="1041"/>
      <c r="J112" s="1041"/>
      <c r="K112" s="1041"/>
      <c r="L112" s="1041"/>
      <c r="M112" s="1041"/>
      <c r="N112" s="1041"/>
      <c r="O112" s="1041"/>
      <c r="P112" s="1041"/>
      <c r="Q112" s="1041"/>
      <c r="R112" s="1041"/>
      <c r="S112" s="1041"/>
      <c r="T112" s="1041"/>
      <c r="U112" s="1041"/>
      <c r="V112" s="1041"/>
      <c r="W112" s="1041"/>
      <c r="X112" s="1041"/>
      <c r="Y112" s="1041"/>
      <c r="Z112" s="1042"/>
      <c r="AA112" s="1049" t="s">
        <v>424</v>
      </c>
      <c r="AB112" s="1050"/>
      <c r="AC112" s="1050"/>
      <c r="AD112" s="1050"/>
      <c r="AE112" s="1051"/>
      <c r="AF112" s="1052" t="s">
        <v>237</v>
      </c>
      <c r="AG112" s="1050"/>
      <c r="AH112" s="1050"/>
      <c r="AI112" s="1050"/>
      <c r="AJ112" s="1051"/>
      <c r="AK112" s="1052" t="s">
        <v>451</v>
      </c>
      <c r="AL112" s="1050"/>
      <c r="AM112" s="1050"/>
      <c r="AN112" s="1050"/>
      <c r="AO112" s="1051"/>
      <c r="AP112" s="1053" t="s">
        <v>424</v>
      </c>
      <c r="AQ112" s="1054"/>
      <c r="AR112" s="1054"/>
      <c r="AS112" s="1054"/>
      <c r="AT112" s="1055"/>
      <c r="AU112" s="994"/>
      <c r="AV112" s="995"/>
      <c r="AW112" s="995"/>
      <c r="AX112" s="995"/>
      <c r="AY112" s="995"/>
      <c r="AZ112" s="1040" t="s">
        <v>459</v>
      </c>
      <c r="BA112" s="1041"/>
      <c r="BB112" s="1041"/>
      <c r="BC112" s="1041"/>
      <c r="BD112" s="1041"/>
      <c r="BE112" s="1041"/>
      <c r="BF112" s="1041"/>
      <c r="BG112" s="1041"/>
      <c r="BH112" s="1041"/>
      <c r="BI112" s="1041"/>
      <c r="BJ112" s="1041"/>
      <c r="BK112" s="1041"/>
      <c r="BL112" s="1041"/>
      <c r="BM112" s="1041"/>
      <c r="BN112" s="1041"/>
      <c r="BO112" s="1041"/>
      <c r="BP112" s="1042"/>
      <c r="BQ112" s="1010">
        <v>3490013</v>
      </c>
      <c r="BR112" s="1011"/>
      <c r="BS112" s="1011"/>
      <c r="BT112" s="1011"/>
      <c r="BU112" s="1011"/>
      <c r="BV112" s="1011">
        <v>3409768</v>
      </c>
      <c r="BW112" s="1011"/>
      <c r="BX112" s="1011"/>
      <c r="BY112" s="1011"/>
      <c r="BZ112" s="1011"/>
      <c r="CA112" s="1011">
        <v>3246202</v>
      </c>
      <c r="CB112" s="1011"/>
      <c r="CC112" s="1011"/>
      <c r="CD112" s="1011"/>
      <c r="CE112" s="1011"/>
      <c r="CF112" s="1005">
        <v>66.8</v>
      </c>
      <c r="CG112" s="1006"/>
      <c r="CH112" s="1006"/>
      <c r="CI112" s="1006"/>
      <c r="CJ112" s="1006"/>
      <c r="CK112" s="1036"/>
      <c r="CL112" s="1037"/>
      <c r="CM112" s="1007" t="s">
        <v>460</v>
      </c>
      <c r="CN112" s="1008"/>
      <c r="CO112" s="1008"/>
      <c r="CP112" s="1008"/>
      <c r="CQ112" s="1008"/>
      <c r="CR112" s="1008"/>
      <c r="CS112" s="1008"/>
      <c r="CT112" s="1008"/>
      <c r="CU112" s="1008"/>
      <c r="CV112" s="1008"/>
      <c r="CW112" s="1008"/>
      <c r="CX112" s="1008"/>
      <c r="CY112" s="1008"/>
      <c r="CZ112" s="1008"/>
      <c r="DA112" s="1008"/>
      <c r="DB112" s="1008"/>
      <c r="DC112" s="1008"/>
      <c r="DD112" s="1008"/>
      <c r="DE112" s="1008"/>
      <c r="DF112" s="1009"/>
      <c r="DG112" s="1010" t="s">
        <v>451</v>
      </c>
      <c r="DH112" s="1011"/>
      <c r="DI112" s="1011"/>
      <c r="DJ112" s="1011"/>
      <c r="DK112" s="1011"/>
      <c r="DL112" s="1011" t="s">
        <v>461</v>
      </c>
      <c r="DM112" s="1011"/>
      <c r="DN112" s="1011"/>
      <c r="DO112" s="1011"/>
      <c r="DP112" s="1011"/>
      <c r="DQ112" s="1011" t="s">
        <v>461</v>
      </c>
      <c r="DR112" s="1011"/>
      <c r="DS112" s="1011"/>
      <c r="DT112" s="1011"/>
      <c r="DU112" s="1011"/>
      <c r="DV112" s="1012" t="s">
        <v>424</v>
      </c>
      <c r="DW112" s="1012"/>
      <c r="DX112" s="1012"/>
      <c r="DY112" s="1012"/>
      <c r="DZ112" s="1013"/>
    </row>
    <row r="113" spans="1:130" s="248" customFormat="1" ht="26.25" customHeight="1">
      <c r="A113" s="1045"/>
      <c r="B113" s="1046"/>
      <c r="C113" s="1041" t="s">
        <v>462</v>
      </c>
      <c r="D113" s="1041"/>
      <c r="E113" s="1041"/>
      <c r="F113" s="1041"/>
      <c r="G113" s="1041"/>
      <c r="H113" s="1041"/>
      <c r="I113" s="1041"/>
      <c r="J113" s="1041"/>
      <c r="K113" s="1041"/>
      <c r="L113" s="1041"/>
      <c r="M113" s="1041"/>
      <c r="N113" s="1041"/>
      <c r="O113" s="1041"/>
      <c r="P113" s="1041"/>
      <c r="Q113" s="1041"/>
      <c r="R113" s="1041"/>
      <c r="S113" s="1041"/>
      <c r="T113" s="1041"/>
      <c r="U113" s="1041"/>
      <c r="V113" s="1041"/>
      <c r="W113" s="1041"/>
      <c r="X113" s="1041"/>
      <c r="Y113" s="1041"/>
      <c r="Z113" s="1042"/>
      <c r="AA113" s="1024">
        <v>117915</v>
      </c>
      <c r="AB113" s="1025"/>
      <c r="AC113" s="1025"/>
      <c r="AD113" s="1025"/>
      <c r="AE113" s="1026"/>
      <c r="AF113" s="1027">
        <v>118906</v>
      </c>
      <c r="AG113" s="1025"/>
      <c r="AH113" s="1025"/>
      <c r="AI113" s="1025"/>
      <c r="AJ113" s="1026"/>
      <c r="AK113" s="1027">
        <v>119672</v>
      </c>
      <c r="AL113" s="1025"/>
      <c r="AM113" s="1025"/>
      <c r="AN113" s="1025"/>
      <c r="AO113" s="1026"/>
      <c r="AP113" s="1028">
        <v>2.5</v>
      </c>
      <c r="AQ113" s="1029"/>
      <c r="AR113" s="1029"/>
      <c r="AS113" s="1029"/>
      <c r="AT113" s="1030"/>
      <c r="AU113" s="994"/>
      <c r="AV113" s="995"/>
      <c r="AW113" s="995"/>
      <c r="AX113" s="995"/>
      <c r="AY113" s="995"/>
      <c r="AZ113" s="1040" t="s">
        <v>463</v>
      </c>
      <c r="BA113" s="1041"/>
      <c r="BB113" s="1041"/>
      <c r="BC113" s="1041"/>
      <c r="BD113" s="1041"/>
      <c r="BE113" s="1041"/>
      <c r="BF113" s="1041"/>
      <c r="BG113" s="1041"/>
      <c r="BH113" s="1041"/>
      <c r="BI113" s="1041"/>
      <c r="BJ113" s="1041"/>
      <c r="BK113" s="1041"/>
      <c r="BL113" s="1041"/>
      <c r="BM113" s="1041"/>
      <c r="BN113" s="1041"/>
      <c r="BO113" s="1041"/>
      <c r="BP113" s="1042"/>
      <c r="BQ113" s="1010">
        <v>308827</v>
      </c>
      <c r="BR113" s="1011"/>
      <c r="BS113" s="1011"/>
      <c r="BT113" s="1011"/>
      <c r="BU113" s="1011"/>
      <c r="BV113" s="1011">
        <v>278282</v>
      </c>
      <c r="BW113" s="1011"/>
      <c r="BX113" s="1011"/>
      <c r="BY113" s="1011"/>
      <c r="BZ113" s="1011"/>
      <c r="CA113" s="1011">
        <v>255684</v>
      </c>
      <c r="CB113" s="1011"/>
      <c r="CC113" s="1011"/>
      <c r="CD113" s="1011"/>
      <c r="CE113" s="1011"/>
      <c r="CF113" s="1005">
        <v>5.3</v>
      </c>
      <c r="CG113" s="1006"/>
      <c r="CH113" s="1006"/>
      <c r="CI113" s="1006"/>
      <c r="CJ113" s="1006"/>
      <c r="CK113" s="1036"/>
      <c r="CL113" s="1037"/>
      <c r="CM113" s="1007" t="s">
        <v>464</v>
      </c>
      <c r="CN113" s="1008"/>
      <c r="CO113" s="1008"/>
      <c r="CP113" s="1008"/>
      <c r="CQ113" s="1008"/>
      <c r="CR113" s="1008"/>
      <c r="CS113" s="1008"/>
      <c r="CT113" s="1008"/>
      <c r="CU113" s="1008"/>
      <c r="CV113" s="1008"/>
      <c r="CW113" s="1008"/>
      <c r="CX113" s="1008"/>
      <c r="CY113" s="1008"/>
      <c r="CZ113" s="1008"/>
      <c r="DA113" s="1008"/>
      <c r="DB113" s="1008"/>
      <c r="DC113" s="1008"/>
      <c r="DD113" s="1008"/>
      <c r="DE113" s="1008"/>
      <c r="DF113" s="1009"/>
      <c r="DG113" s="1049" t="s">
        <v>453</v>
      </c>
      <c r="DH113" s="1050"/>
      <c r="DI113" s="1050"/>
      <c r="DJ113" s="1050"/>
      <c r="DK113" s="1051"/>
      <c r="DL113" s="1052" t="s">
        <v>424</v>
      </c>
      <c r="DM113" s="1050"/>
      <c r="DN113" s="1050"/>
      <c r="DO113" s="1050"/>
      <c r="DP113" s="1051"/>
      <c r="DQ113" s="1052" t="s">
        <v>451</v>
      </c>
      <c r="DR113" s="1050"/>
      <c r="DS113" s="1050"/>
      <c r="DT113" s="1050"/>
      <c r="DU113" s="1051"/>
      <c r="DV113" s="1053" t="s">
        <v>237</v>
      </c>
      <c r="DW113" s="1054"/>
      <c r="DX113" s="1054"/>
      <c r="DY113" s="1054"/>
      <c r="DZ113" s="1055"/>
    </row>
    <row r="114" spans="1:130" s="248" customFormat="1" ht="26.25" customHeight="1">
      <c r="A114" s="1045"/>
      <c r="B114" s="1046"/>
      <c r="C114" s="1041" t="s">
        <v>465</v>
      </c>
      <c r="D114" s="1041"/>
      <c r="E114" s="1041"/>
      <c r="F114" s="1041"/>
      <c r="G114" s="1041"/>
      <c r="H114" s="1041"/>
      <c r="I114" s="1041"/>
      <c r="J114" s="1041"/>
      <c r="K114" s="1041"/>
      <c r="L114" s="1041"/>
      <c r="M114" s="1041"/>
      <c r="N114" s="1041"/>
      <c r="O114" s="1041"/>
      <c r="P114" s="1041"/>
      <c r="Q114" s="1041"/>
      <c r="R114" s="1041"/>
      <c r="S114" s="1041"/>
      <c r="T114" s="1041"/>
      <c r="U114" s="1041"/>
      <c r="V114" s="1041"/>
      <c r="W114" s="1041"/>
      <c r="X114" s="1041"/>
      <c r="Y114" s="1041"/>
      <c r="Z114" s="1042"/>
      <c r="AA114" s="1049">
        <v>34091</v>
      </c>
      <c r="AB114" s="1050"/>
      <c r="AC114" s="1050"/>
      <c r="AD114" s="1050"/>
      <c r="AE114" s="1051"/>
      <c r="AF114" s="1052">
        <v>32143</v>
      </c>
      <c r="AG114" s="1050"/>
      <c r="AH114" s="1050"/>
      <c r="AI114" s="1050"/>
      <c r="AJ114" s="1051"/>
      <c r="AK114" s="1052">
        <v>33876</v>
      </c>
      <c r="AL114" s="1050"/>
      <c r="AM114" s="1050"/>
      <c r="AN114" s="1050"/>
      <c r="AO114" s="1051"/>
      <c r="AP114" s="1053">
        <v>0.7</v>
      </c>
      <c r="AQ114" s="1054"/>
      <c r="AR114" s="1054"/>
      <c r="AS114" s="1054"/>
      <c r="AT114" s="1055"/>
      <c r="AU114" s="994"/>
      <c r="AV114" s="995"/>
      <c r="AW114" s="995"/>
      <c r="AX114" s="995"/>
      <c r="AY114" s="995"/>
      <c r="AZ114" s="1040" t="s">
        <v>466</v>
      </c>
      <c r="BA114" s="1041"/>
      <c r="BB114" s="1041"/>
      <c r="BC114" s="1041"/>
      <c r="BD114" s="1041"/>
      <c r="BE114" s="1041"/>
      <c r="BF114" s="1041"/>
      <c r="BG114" s="1041"/>
      <c r="BH114" s="1041"/>
      <c r="BI114" s="1041"/>
      <c r="BJ114" s="1041"/>
      <c r="BK114" s="1041"/>
      <c r="BL114" s="1041"/>
      <c r="BM114" s="1041"/>
      <c r="BN114" s="1041"/>
      <c r="BO114" s="1041"/>
      <c r="BP114" s="1042"/>
      <c r="BQ114" s="1010">
        <v>447530</v>
      </c>
      <c r="BR114" s="1011"/>
      <c r="BS114" s="1011"/>
      <c r="BT114" s="1011"/>
      <c r="BU114" s="1011"/>
      <c r="BV114" s="1011">
        <v>516064</v>
      </c>
      <c r="BW114" s="1011"/>
      <c r="BX114" s="1011"/>
      <c r="BY114" s="1011"/>
      <c r="BZ114" s="1011"/>
      <c r="CA114" s="1011">
        <v>473765</v>
      </c>
      <c r="CB114" s="1011"/>
      <c r="CC114" s="1011"/>
      <c r="CD114" s="1011"/>
      <c r="CE114" s="1011"/>
      <c r="CF114" s="1005">
        <v>9.6999999999999993</v>
      </c>
      <c r="CG114" s="1006"/>
      <c r="CH114" s="1006"/>
      <c r="CI114" s="1006"/>
      <c r="CJ114" s="1006"/>
      <c r="CK114" s="1036"/>
      <c r="CL114" s="1037"/>
      <c r="CM114" s="1007" t="s">
        <v>467</v>
      </c>
      <c r="CN114" s="1008"/>
      <c r="CO114" s="1008"/>
      <c r="CP114" s="1008"/>
      <c r="CQ114" s="1008"/>
      <c r="CR114" s="1008"/>
      <c r="CS114" s="1008"/>
      <c r="CT114" s="1008"/>
      <c r="CU114" s="1008"/>
      <c r="CV114" s="1008"/>
      <c r="CW114" s="1008"/>
      <c r="CX114" s="1008"/>
      <c r="CY114" s="1008"/>
      <c r="CZ114" s="1008"/>
      <c r="DA114" s="1008"/>
      <c r="DB114" s="1008"/>
      <c r="DC114" s="1008"/>
      <c r="DD114" s="1008"/>
      <c r="DE114" s="1008"/>
      <c r="DF114" s="1009"/>
      <c r="DG114" s="1049" t="s">
        <v>424</v>
      </c>
      <c r="DH114" s="1050"/>
      <c r="DI114" s="1050"/>
      <c r="DJ114" s="1050"/>
      <c r="DK114" s="1051"/>
      <c r="DL114" s="1052" t="s">
        <v>450</v>
      </c>
      <c r="DM114" s="1050"/>
      <c r="DN114" s="1050"/>
      <c r="DO114" s="1050"/>
      <c r="DP114" s="1051"/>
      <c r="DQ114" s="1052" t="s">
        <v>451</v>
      </c>
      <c r="DR114" s="1050"/>
      <c r="DS114" s="1050"/>
      <c r="DT114" s="1050"/>
      <c r="DU114" s="1051"/>
      <c r="DV114" s="1053" t="s">
        <v>453</v>
      </c>
      <c r="DW114" s="1054"/>
      <c r="DX114" s="1054"/>
      <c r="DY114" s="1054"/>
      <c r="DZ114" s="1055"/>
    </row>
    <row r="115" spans="1:130" s="248" customFormat="1" ht="26.25" customHeight="1">
      <c r="A115" s="1045"/>
      <c r="B115" s="1046"/>
      <c r="C115" s="1041" t="s">
        <v>468</v>
      </c>
      <c r="D115" s="1041"/>
      <c r="E115" s="1041"/>
      <c r="F115" s="1041"/>
      <c r="G115" s="1041"/>
      <c r="H115" s="1041"/>
      <c r="I115" s="1041"/>
      <c r="J115" s="1041"/>
      <c r="K115" s="1041"/>
      <c r="L115" s="1041"/>
      <c r="M115" s="1041"/>
      <c r="N115" s="1041"/>
      <c r="O115" s="1041"/>
      <c r="P115" s="1041"/>
      <c r="Q115" s="1041"/>
      <c r="R115" s="1041"/>
      <c r="S115" s="1041"/>
      <c r="T115" s="1041"/>
      <c r="U115" s="1041"/>
      <c r="V115" s="1041"/>
      <c r="W115" s="1041"/>
      <c r="X115" s="1041"/>
      <c r="Y115" s="1041"/>
      <c r="Z115" s="1042"/>
      <c r="AA115" s="1024">
        <v>1881</v>
      </c>
      <c r="AB115" s="1025"/>
      <c r="AC115" s="1025"/>
      <c r="AD115" s="1025"/>
      <c r="AE115" s="1026"/>
      <c r="AF115" s="1027">
        <v>2000</v>
      </c>
      <c r="AG115" s="1025"/>
      <c r="AH115" s="1025"/>
      <c r="AI115" s="1025"/>
      <c r="AJ115" s="1026"/>
      <c r="AK115" s="1027">
        <v>2273</v>
      </c>
      <c r="AL115" s="1025"/>
      <c r="AM115" s="1025"/>
      <c r="AN115" s="1025"/>
      <c r="AO115" s="1026"/>
      <c r="AP115" s="1028">
        <v>0</v>
      </c>
      <c r="AQ115" s="1029"/>
      <c r="AR115" s="1029"/>
      <c r="AS115" s="1029"/>
      <c r="AT115" s="1030"/>
      <c r="AU115" s="994"/>
      <c r="AV115" s="995"/>
      <c r="AW115" s="995"/>
      <c r="AX115" s="995"/>
      <c r="AY115" s="995"/>
      <c r="AZ115" s="1040" t="s">
        <v>469</v>
      </c>
      <c r="BA115" s="1041"/>
      <c r="BB115" s="1041"/>
      <c r="BC115" s="1041"/>
      <c r="BD115" s="1041"/>
      <c r="BE115" s="1041"/>
      <c r="BF115" s="1041"/>
      <c r="BG115" s="1041"/>
      <c r="BH115" s="1041"/>
      <c r="BI115" s="1041"/>
      <c r="BJ115" s="1041"/>
      <c r="BK115" s="1041"/>
      <c r="BL115" s="1041"/>
      <c r="BM115" s="1041"/>
      <c r="BN115" s="1041"/>
      <c r="BO115" s="1041"/>
      <c r="BP115" s="1042"/>
      <c r="BQ115" s="1010" t="s">
        <v>461</v>
      </c>
      <c r="BR115" s="1011"/>
      <c r="BS115" s="1011"/>
      <c r="BT115" s="1011"/>
      <c r="BU115" s="1011"/>
      <c r="BV115" s="1011" t="s">
        <v>450</v>
      </c>
      <c r="BW115" s="1011"/>
      <c r="BX115" s="1011"/>
      <c r="BY115" s="1011"/>
      <c r="BZ115" s="1011"/>
      <c r="CA115" s="1011" t="s">
        <v>453</v>
      </c>
      <c r="CB115" s="1011"/>
      <c r="CC115" s="1011"/>
      <c r="CD115" s="1011"/>
      <c r="CE115" s="1011"/>
      <c r="CF115" s="1005" t="s">
        <v>453</v>
      </c>
      <c r="CG115" s="1006"/>
      <c r="CH115" s="1006"/>
      <c r="CI115" s="1006"/>
      <c r="CJ115" s="1006"/>
      <c r="CK115" s="1036"/>
      <c r="CL115" s="1037"/>
      <c r="CM115" s="1040" t="s">
        <v>470</v>
      </c>
      <c r="CN115" s="1061"/>
      <c r="CO115" s="1061"/>
      <c r="CP115" s="1061"/>
      <c r="CQ115" s="1061"/>
      <c r="CR115" s="1061"/>
      <c r="CS115" s="1061"/>
      <c r="CT115" s="1061"/>
      <c r="CU115" s="1061"/>
      <c r="CV115" s="1061"/>
      <c r="CW115" s="1061"/>
      <c r="CX115" s="1061"/>
      <c r="CY115" s="1061"/>
      <c r="CZ115" s="1061"/>
      <c r="DA115" s="1061"/>
      <c r="DB115" s="1061"/>
      <c r="DC115" s="1061"/>
      <c r="DD115" s="1061"/>
      <c r="DE115" s="1061"/>
      <c r="DF115" s="1042"/>
      <c r="DG115" s="1049" t="s">
        <v>424</v>
      </c>
      <c r="DH115" s="1050"/>
      <c r="DI115" s="1050"/>
      <c r="DJ115" s="1050"/>
      <c r="DK115" s="1051"/>
      <c r="DL115" s="1052" t="s">
        <v>450</v>
      </c>
      <c r="DM115" s="1050"/>
      <c r="DN115" s="1050"/>
      <c r="DO115" s="1050"/>
      <c r="DP115" s="1051"/>
      <c r="DQ115" s="1052" t="s">
        <v>451</v>
      </c>
      <c r="DR115" s="1050"/>
      <c r="DS115" s="1050"/>
      <c r="DT115" s="1050"/>
      <c r="DU115" s="1051"/>
      <c r="DV115" s="1053" t="s">
        <v>424</v>
      </c>
      <c r="DW115" s="1054"/>
      <c r="DX115" s="1054"/>
      <c r="DY115" s="1054"/>
      <c r="DZ115" s="1055"/>
    </row>
    <row r="116" spans="1:130" s="248" customFormat="1" ht="26.25" customHeight="1">
      <c r="A116" s="1047"/>
      <c r="B116" s="1048"/>
      <c r="C116" s="1056" t="s">
        <v>471</v>
      </c>
      <c r="D116" s="1056"/>
      <c r="E116" s="1056"/>
      <c r="F116" s="1056"/>
      <c r="G116" s="1056"/>
      <c r="H116" s="1056"/>
      <c r="I116" s="1056"/>
      <c r="J116" s="1056"/>
      <c r="K116" s="1056"/>
      <c r="L116" s="1056"/>
      <c r="M116" s="1056"/>
      <c r="N116" s="1056"/>
      <c r="O116" s="1056"/>
      <c r="P116" s="1056"/>
      <c r="Q116" s="1056"/>
      <c r="R116" s="1056"/>
      <c r="S116" s="1056"/>
      <c r="T116" s="1056"/>
      <c r="U116" s="1056"/>
      <c r="V116" s="1056"/>
      <c r="W116" s="1056"/>
      <c r="X116" s="1056"/>
      <c r="Y116" s="1056"/>
      <c r="Z116" s="1057"/>
      <c r="AA116" s="1049" t="s">
        <v>424</v>
      </c>
      <c r="AB116" s="1050"/>
      <c r="AC116" s="1050"/>
      <c r="AD116" s="1050"/>
      <c r="AE116" s="1051"/>
      <c r="AF116" s="1052" t="s">
        <v>424</v>
      </c>
      <c r="AG116" s="1050"/>
      <c r="AH116" s="1050"/>
      <c r="AI116" s="1050"/>
      <c r="AJ116" s="1051"/>
      <c r="AK116" s="1052" t="s">
        <v>461</v>
      </c>
      <c r="AL116" s="1050"/>
      <c r="AM116" s="1050"/>
      <c r="AN116" s="1050"/>
      <c r="AO116" s="1051"/>
      <c r="AP116" s="1053" t="s">
        <v>453</v>
      </c>
      <c r="AQ116" s="1054"/>
      <c r="AR116" s="1054"/>
      <c r="AS116" s="1054"/>
      <c r="AT116" s="1055"/>
      <c r="AU116" s="994"/>
      <c r="AV116" s="995"/>
      <c r="AW116" s="995"/>
      <c r="AX116" s="995"/>
      <c r="AY116" s="995"/>
      <c r="AZ116" s="1058" t="s">
        <v>472</v>
      </c>
      <c r="BA116" s="1059"/>
      <c r="BB116" s="1059"/>
      <c r="BC116" s="1059"/>
      <c r="BD116" s="1059"/>
      <c r="BE116" s="1059"/>
      <c r="BF116" s="1059"/>
      <c r="BG116" s="1059"/>
      <c r="BH116" s="1059"/>
      <c r="BI116" s="1059"/>
      <c r="BJ116" s="1059"/>
      <c r="BK116" s="1059"/>
      <c r="BL116" s="1059"/>
      <c r="BM116" s="1059"/>
      <c r="BN116" s="1059"/>
      <c r="BO116" s="1059"/>
      <c r="BP116" s="1060"/>
      <c r="BQ116" s="1010" t="s">
        <v>473</v>
      </c>
      <c r="BR116" s="1011"/>
      <c r="BS116" s="1011"/>
      <c r="BT116" s="1011"/>
      <c r="BU116" s="1011"/>
      <c r="BV116" s="1011" t="s">
        <v>455</v>
      </c>
      <c r="BW116" s="1011"/>
      <c r="BX116" s="1011"/>
      <c r="BY116" s="1011"/>
      <c r="BZ116" s="1011"/>
      <c r="CA116" s="1011" t="s">
        <v>455</v>
      </c>
      <c r="CB116" s="1011"/>
      <c r="CC116" s="1011"/>
      <c r="CD116" s="1011"/>
      <c r="CE116" s="1011"/>
      <c r="CF116" s="1005" t="s">
        <v>451</v>
      </c>
      <c r="CG116" s="1006"/>
      <c r="CH116" s="1006"/>
      <c r="CI116" s="1006"/>
      <c r="CJ116" s="1006"/>
      <c r="CK116" s="1036"/>
      <c r="CL116" s="1037"/>
      <c r="CM116" s="1007" t="s">
        <v>474</v>
      </c>
      <c r="CN116" s="1008"/>
      <c r="CO116" s="1008"/>
      <c r="CP116" s="1008"/>
      <c r="CQ116" s="1008"/>
      <c r="CR116" s="1008"/>
      <c r="CS116" s="1008"/>
      <c r="CT116" s="1008"/>
      <c r="CU116" s="1008"/>
      <c r="CV116" s="1008"/>
      <c r="CW116" s="1008"/>
      <c r="CX116" s="1008"/>
      <c r="CY116" s="1008"/>
      <c r="CZ116" s="1008"/>
      <c r="DA116" s="1008"/>
      <c r="DB116" s="1008"/>
      <c r="DC116" s="1008"/>
      <c r="DD116" s="1008"/>
      <c r="DE116" s="1008"/>
      <c r="DF116" s="1009"/>
      <c r="DG116" s="1049" t="s">
        <v>461</v>
      </c>
      <c r="DH116" s="1050"/>
      <c r="DI116" s="1050"/>
      <c r="DJ116" s="1050"/>
      <c r="DK116" s="1051"/>
      <c r="DL116" s="1052" t="s">
        <v>453</v>
      </c>
      <c r="DM116" s="1050"/>
      <c r="DN116" s="1050"/>
      <c r="DO116" s="1050"/>
      <c r="DP116" s="1051"/>
      <c r="DQ116" s="1052" t="s">
        <v>453</v>
      </c>
      <c r="DR116" s="1050"/>
      <c r="DS116" s="1050"/>
      <c r="DT116" s="1050"/>
      <c r="DU116" s="1051"/>
      <c r="DV116" s="1053" t="s">
        <v>237</v>
      </c>
      <c r="DW116" s="1054"/>
      <c r="DX116" s="1054"/>
      <c r="DY116" s="1054"/>
      <c r="DZ116" s="1055"/>
    </row>
    <row r="117" spans="1:130" s="248" customFormat="1" ht="26.25" customHeight="1">
      <c r="A117" s="998" t="s">
        <v>191</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6" t="s">
        <v>475</v>
      </c>
      <c r="Z117" s="980"/>
      <c r="AA117" s="1067">
        <v>711984</v>
      </c>
      <c r="AB117" s="1068"/>
      <c r="AC117" s="1068"/>
      <c r="AD117" s="1068"/>
      <c r="AE117" s="1069"/>
      <c r="AF117" s="1070">
        <v>725818</v>
      </c>
      <c r="AG117" s="1068"/>
      <c r="AH117" s="1068"/>
      <c r="AI117" s="1068"/>
      <c r="AJ117" s="1069"/>
      <c r="AK117" s="1070">
        <v>737997</v>
      </c>
      <c r="AL117" s="1068"/>
      <c r="AM117" s="1068"/>
      <c r="AN117" s="1068"/>
      <c r="AO117" s="1069"/>
      <c r="AP117" s="1071"/>
      <c r="AQ117" s="1072"/>
      <c r="AR117" s="1072"/>
      <c r="AS117" s="1072"/>
      <c r="AT117" s="1073"/>
      <c r="AU117" s="994"/>
      <c r="AV117" s="995"/>
      <c r="AW117" s="995"/>
      <c r="AX117" s="995"/>
      <c r="AY117" s="995"/>
      <c r="AZ117" s="1058" t="s">
        <v>476</v>
      </c>
      <c r="BA117" s="1059"/>
      <c r="BB117" s="1059"/>
      <c r="BC117" s="1059"/>
      <c r="BD117" s="1059"/>
      <c r="BE117" s="1059"/>
      <c r="BF117" s="1059"/>
      <c r="BG117" s="1059"/>
      <c r="BH117" s="1059"/>
      <c r="BI117" s="1059"/>
      <c r="BJ117" s="1059"/>
      <c r="BK117" s="1059"/>
      <c r="BL117" s="1059"/>
      <c r="BM117" s="1059"/>
      <c r="BN117" s="1059"/>
      <c r="BO117" s="1059"/>
      <c r="BP117" s="1060"/>
      <c r="BQ117" s="1010" t="s">
        <v>424</v>
      </c>
      <c r="BR117" s="1011"/>
      <c r="BS117" s="1011"/>
      <c r="BT117" s="1011"/>
      <c r="BU117" s="1011"/>
      <c r="BV117" s="1011" t="s">
        <v>450</v>
      </c>
      <c r="BW117" s="1011"/>
      <c r="BX117" s="1011"/>
      <c r="BY117" s="1011"/>
      <c r="BZ117" s="1011"/>
      <c r="CA117" s="1011" t="s">
        <v>424</v>
      </c>
      <c r="CB117" s="1011"/>
      <c r="CC117" s="1011"/>
      <c r="CD117" s="1011"/>
      <c r="CE117" s="1011"/>
      <c r="CF117" s="1005" t="s">
        <v>455</v>
      </c>
      <c r="CG117" s="1006"/>
      <c r="CH117" s="1006"/>
      <c r="CI117" s="1006"/>
      <c r="CJ117" s="1006"/>
      <c r="CK117" s="1036"/>
      <c r="CL117" s="1037"/>
      <c r="CM117" s="1007" t="s">
        <v>477</v>
      </c>
      <c r="CN117" s="1008"/>
      <c r="CO117" s="1008"/>
      <c r="CP117" s="1008"/>
      <c r="CQ117" s="1008"/>
      <c r="CR117" s="1008"/>
      <c r="CS117" s="1008"/>
      <c r="CT117" s="1008"/>
      <c r="CU117" s="1008"/>
      <c r="CV117" s="1008"/>
      <c r="CW117" s="1008"/>
      <c r="CX117" s="1008"/>
      <c r="CY117" s="1008"/>
      <c r="CZ117" s="1008"/>
      <c r="DA117" s="1008"/>
      <c r="DB117" s="1008"/>
      <c r="DC117" s="1008"/>
      <c r="DD117" s="1008"/>
      <c r="DE117" s="1008"/>
      <c r="DF117" s="1009"/>
      <c r="DG117" s="1049" t="s">
        <v>424</v>
      </c>
      <c r="DH117" s="1050"/>
      <c r="DI117" s="1050"/>
      <c r="DJ117" s="1050"/>
      <c r="DK117" s="1051"/>
      <c r="DL117" s="1052" t="s">
        <v>424</v>
      </c>
      <c r="DM117" s="1050"/>
      <c r="DN117" s="1050"/>
      <c r="DO117" s="1050"/>
      <c r="DP117" s="1051"/>
      <c r="DQ117" s="1052" t="s">
        <v>451</v>
      </c>
      <c r="DR117" s="1050"/>
      <c r="DS117" s="1050"/>
      <c r="DT117" s="1050"/>
      <c r="DU117" s="1051"/>
      <c r="DV117" s="1053" t="s">
        <v>451</v>
      </c>
      <c r="DW117" s="1054"/>
      <c r="DX117" s="1054"/>
      <c r="DY117" s="1054"/>
      <c r="DZ117" s="1055"/>
    </row>
    <row r="118" spans="1:130" s="248" customFormat="1" ht="26.25" customHeight="1">
      <c r="A118" s="998" t="s">
        <v>445</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442</v>
      </c>
      <c r="AB118" s="979"/>
      <c r="AC118" s="979"/>
      <c r="AD118" s="979"/>
      <c r="AE118" s="980"/>
      <c r="AF118" s="978" t="s">
        <v>443</v>
      </c>
      <c r="AG118" s="979"/>
      <c r="AH118" s="979"/>
      <c r="AI118" s="979"/>
      <c r="AJ118" s="980"/>
      <c r="AK118" s="978" t="s">
        <v>310</v>
      </c>
      <c r="AL118" s="979"/>
      <c r="AM118" s="979"/>
      <c r="AN118" s="979"/>
      <c r="AO118" s="980"/>
      <c r="AP118" s="1062" t="s">
        <v>444</v>
      </c>
      <c r="AQ118" s="1063"/>
      <c r="AR118" s="1063"/>
      <c r="AS118" s="1063"/>
      <c r="AT118" s="1064"/>
      <c r="AU118" s="994"/>
      <c r="AV118" s="995"/>
      <c r="AW118" s="995"/>
      <c r="AX118" s="995"/>
      <c r="AY118" s="995"/>
      <c r="AZ118" s="1065" t="s">
        <v>478</v>
      </c>
      <c r="BA118" s="1056"/>
      <c r="BB118" s="1056"/>
      <c r="BC118" s="1056"/>
      <c r="BD118" s="1056"/>
      <c r="BE118" s="1056"/>
      <c r="BF118" s="1056"/>
      <c r="BG118" s="1056"/>
      <c r="BH118" s="1056"/>
      <c r="BI118" s="1056"/>
      <c r="BJ118" s="1056"/>
      <c r="BK118" s="1056"/>
      <c r="BL118" s="1056"/>
      <c r="BM118" s="1056"/>
      <c r="BN118" s="1056"/>
      <c r="BO118" s="1056"/>
      <c r="BP118" s="1057"/>
      <c r="BQ118" s="1088" t="s">
        <v>451</v>
      </c>
      <c r="BR118" s="1089"/>
      <c r="BS118" s="1089"/>
      <c r="BT118" s="1089"/>
      <c r="BU118" s="1089"/>
      <c r="BV118" s="1089" t="s">
        <v>424</v>
      </c>
      <c r="BW118" s="1089"/>
      <c r="BX118" s="1089"/>
      <c r="BY118" s="1089"/>
      <c r="BZ118" s="1089"/>
      <c r="CA118" s="1089" t="s">
        <v>455</v>
      </c>
      <c r="CB118" s="1089"/>
      <c r="CC118" s="1089"/>
      <c r="CD118" s="1089"/>
      <c r="CE118" s="1089"/>
      <c r="CF118" s="1005" t="s">
        <v>450</v>
      </c>
      <c r="CG118" s="1006"/>
      <c r="CH118" s="1006"/>
      <c r="CI118" s="1006"/>
      <c r="CJ118" s="1006"/>
      <c r="CK118" s="1036"/>
      <c r="CL118" s="1037"/>
      <c r="CM118" s="1007" t="s">
        <v>479</v>
      </c>
      <c r="CN118" s="1008"/>
      <c r="CO118" s="1008"/>
      <c r="CP118" s="1008"/>
      <c r="CQ118" s="1008"/>
      <c r="CR118" s="1008"/>
      <c r="CS118" s="1008"/>
      <c r="CT118" s="1008"/>
      <c r="CU118" s="1008"/>
      <c r="CV118" s="1008"/>
      <c r="CW118" s="1008"/>
      <c r="CX118" s="1008"/>
      <c r="CY118" s="1008"/>
      <c r="CZ118" s="1008"/>
      <c r="DA118" s="1008"/>
      <c r="DB118" s="1008"/>
      <c r="DC118" s="1008"/>
      <c r="DD118" s="1008"/>
      <c r="DE118" s="1008"/>
      <c r="DF118" s="1009"/>
      <c r="DG118" s="1049" t="s">
        <v>455</v>
      </c>
      <c r="DH118" s="1050"/>
      <c r="DI118" s="1050"/>
      <c r="DJ118" s="1050"/>
      <c r="DK118" s="1051"/>
      <c r="DL118" s="1052" t="s">
        <v>424</v>
      </c>
      <c r="DM118" s="1050"/>
      <c r="DN118" s="1050"/>
      <c r="DO118" s="1050"/>
      <c r="DP118" s="1051"/>
      <c r="DQ118" s="1052" t="s">
        <v>237</v>
      </c>
      <c r="DR118" s="1050"/>
      <c r="DS118" s="1050"/>
      <c r="DT118" s="1050"/>
      <c r="DU118" s="1051"/>
      <c r="DV118" s="1053" t="s">
        <v>451</v>
      </c>
      <c r="DW118" s="1054"/>
      <c r="DX118" s="1054"/>
      <c r="DY118" s="1054"/>
      <c r="DZ118" s="1055"/>
    </row>
    <row r="119" spans="1:130" s="248" customFormat="1" ht="26.25" customHeight="1">
      <c r="A119" s="1149" t="s">
        <v>448</v>
      </c>
      <c r="B119" s="1035"/>
      <c r="C119" s="1014" t="s">
        <v>449</v>
      </c>
      <c r="D119" s="1015"/>
      <c r="E119" s="1015"/>
      <c r="F119" s="1015"/>
      <c r="G119" s="1015"/>
      <c r="H119" s="1015"/>
      <c r="I119" s="1015"/>
      <c r="J119" s="1015"/>
      <c r="K119" s="1015"/>
      <c r="L119" s="1015"/>
      <c r="M119" s="1015"/>
      <c r="N119" s="1015"/>
      <c r="O119" s="1015"/>
      <c r="P119" s="1015"/>
      <c r="Q119" s="1015"/>
      <c r="R119" s="1015"/>
      <c r="S119" s="1015"/>
      <c r="T119" s="1015"/>
      <c r="U119" s="1015"/>
      <c r="V119" s="1015"/>
      <c r="W119" s="1015"/>
      <c r="X119" s="1015"/>
      <c r="Y119" s="1015"/>
      <c r="Z119" s="1016"/>
      <c r="AA119" s="985" t="s">
        <v>450</v>
      </c>
      <c r="AB119" s="986"/>
      <c r="AC119" s="986"/>
      <c r="AD119" s="986"/>
      <c r="AE119" s="987"/>
      <c r="AF119" s="988" t="s">
        <v>451</v>
      </c>
      <c r="AG119" s="986"/>
      <c r="AH119" s="986"/>
      <c r="AI119" s="986"/>
      <c r="AJ119" s="987"/>
      <c r="AK119" s="988" t="s">
        <v>237</v>
      </c>
      <c r="AL119" s="986"/>
      <c r="AM119" s="986"/>
      <c r="AN119" s="986"/>
      <c r="AO119" s="987"/>
      <c r="AP119" s="989" t="s">
        <v>450</v>
      </c>
      <c r="AQ119" s="990"/>
      <c r="AR119" s="990"/>
      <c r="AS119" s="990"/>
      <c r="AT119" s="991"/>
      <c r="AU119" s="996"/>
      <c r="AV119" s="997"/>
      <c r="AW119" s="997"/>
      <c r="AX119" s="997"/>
      <c r="AY119" s="997"/>
      <c r="AZ119" s="279" t="s">
        <v>191</v>
      </c>
      <c r="BA119" s="279"/>
      <c r="BB119" s="279"/>
      <c r="BC119" s="279"/>
      <c r="BD119" s="279"/>
      <c r="BE119" s="279"/>
      <c r="BF119" s="279"/>
      <c r="BG119" s="279"/>
      <c r="BH119" s="279"/>
      <c r="BI119" s="279"/>
      <c r="BJ119" s="279"/>
      <c r="BK119" s="279"/>
      <c r="BL119" s="279"/>
      <c r="BM119" s="279"/>
      <c r="BN119" s="279"/>
      <c r="BO119" s="1066" t="s">
        <v>480</v>
      </c>
      <c r="BP119" s="1097"/>
      <c r="BQ119" s="1088">
        <v>12406322</v>
      </c>
      <c r="BR119" s="1089"/>
      <c r="BS119" s="1089"/>
      <c r="BT119" s="1089"/>
      <c r="BU119" s="1089"/>
      <c r="BV119" s="1089">
        <v>13804050</v>
      </c>
      <c r="BW119" s="1089"/>
      <c r="BX119" s="1089"/>
      <c r="BY119" s="1089"/>
      <c r="BZ119" s="1089"/>
      <c r="CA119" s="1089">
        <v>13932058</v>
      </c>
      <c r="CB119" s="1089"/>
      <c r="CC119" s="1089"/>
      <c r="CD119" s="1089"/>
      <c r="CE119" s="1089"/>
      <c r="CF119" s="1090"/>
      <c r="CG119" s="1091"/>
      <c r="CH119" s="1091"/>
      <c r="CI119" s="1091"/>
      <c r="CJ119" s="1092"/>
      <c r="CK119" s="1038"/>
      <c r="CL119" s="1039"/>
      <c r="CM119" s="1093" t="s">
        <v>481</v>
      </c>
      <c r="CN119" s="1094"/>
      <c r="CO119" s="1094"/>
      <c r="CP119" s="1094"/>
      <c r="CQ119" s="1094"/>
      <c r="CR119" s="1094"/>
      <c r="CS119" s="1094"/>
      <c r="CT119" s="1094"/>
      <c r="CU119" s="1094"/>
      <c r="CV119" s="1094"/>
      <c r="CW119" s="1094"/>
      <c r="CX119" s="1094"/>
      <c r="CY119" s="1094"/>
      <c r="CZ119" s="1094"/>
      <c r="DA119" s="1094"/>
      <c r="DB119" s="1094"/>
      <c r="DC119" s="1094"/>
      <c r="DD119" s="1094"/>
      <c r="DE119" s="1094"/>
      <c r="DF119" s="1095"/>
      <c r="DG119" s="1096" t="s">
        <v>455</v>
      </c>
      <c r="DH119" s="1075"/>
      <c r="DI119" s="1075"/>
      <c r="DJ119" s="1075"/>
      <c r="DK119" s="1076"/>
      <c r="DL119" s="1074" t="s">
        <v>424</v>
      </c>
      <c r="DM119" s="1075"/>
      <c r="DN119" s="1075"/>
      <c r="DO119" s="1075"/>
      <c r="DP119" s="1076"/>
      <c r="DQ119" s="1074" t="s">
        <v>424</v>
      </c>
      <c r="DR119" s="1075"/>
      <c r="DS119" s="1075"/>
      <c r="DT119" s="1075"/>
      <c r="DU119" s="1076"/>
      <c r="DV119" s="1077" t="s">
        <v>424</v>
      </c>
      <c r="DW119" s="1078"/>
      <c r="DX119" s="1078"/>
      <c r="DY119" s="1078"/>
      <c r="DZ119" s="1079"/>
    </row>
    <row r="120" spans="1:130" s="248" customFormat="1" ht="26.25" customHeight="1">
      <c r="A120" s="1150"/>
      <c r="B120" s="1037"/>
      <c r="C120" s="1007" t="s">
        <v>456</v>
      </c>
      <c r="D120" s="1008"/>
      <c r="E120" s="1008"/>
      <c r="F120" s="1008"/>
      <c r="G120" s="1008"/>
      <c r="H120" s="1008"/>
      <c r="I120" s="1008"/>
      <c r="J120" s="1008"/>
      <c r="K120" s="1008"/>
      <c r="L120" s="1008"/>
      <c r="M120" s="1008"/>
      <c r="N120" s="1008"/>
      <c r="O120" s="1008"/>
      <c r="P120" s="1008"/>
      <c r="Q120" s="1008"/>
      <c r="R120" s="1008"/>
      <c r="S120" s="1008"/>
      <c r="T120" s="1008"/>
      <c r="U120" s="1008"/>
      <c r="V120" s="1008"/>
      <c r="W120" s="1008"/>
      <c r="X120" s="1008"/>
      <c r="Y120" s="1008"/>
      <c r="Z120" s="1009"/>
      <c r="AA120" s="1049" t="s">
        <v>455</v>
      </c>
      <c r="AB120" s="1050"/>
      <c r="AC120" s="1050"/>
      <c r="AD120" s="1050"/>
      <c r="AE120" s="1051"/>
      <c r="AF120" s="1052" t="s">
        <v>455</v>
      </c>
      <c r="AG120" s="1050"/>
      <c r="AH120" s="1050"/>
      <c r="AI120" s="1050"/>
      <c r="AJ120" s="1051"/>
      <c r="AK120" s="1052" t="s">
        <v>451</v>
      </c>
      <c r="AL120" s="1050"/>
      <c r="AM120" s="1050"/>
      <c r="AN120" s="1050"/>
      <c r="AO120" s="1051"/>
      <c r="AP120" s="1053" t="s">
        <v>455</v>
      </c>
      <c r="AQ120" s="1054"/>
      <c r="AR120" s="1054"/>
      <c r="AS120" s="1054"/>
      <c r="AT120" s="1055"/>
      <c r="AU120" s="1080" t="s">
        <v>482</v>
      </c>
      <c r="AV120" s="1081"/>
      <c r="AW120" s="1081"/>
      <c r="AX120" s="1081"/>
      <c r="AY120" s="1082"/>
      <c r="AZ120" s="1031" t="s">
        <v>483</v>
      </c>
      <c r="BA120" s="983"/>
      <c r="BB120" s="983"/>
      <c r="BC120" s="983"/>
      <c r="BD120" s="983"/>
      <c r="BE120" s="983"/>
      <c r="BF120" s="983"/>
      <c r="BG120" s="983"/>
      <c r="BH120" s="983"/>
      <c r="BI120" s="983"/>
      <c r="BJ120" s="983"/>
      <c r="BK120" s="983"/>
      <c r="BL120" s="983"/>
      <c r="BM120" s="983"/>
      <c r="BN120" s="983"/>
      <c r="BO120" s="983"/>
      <c r="BP120" s="984"/>
      <c r="BQ120" s="1017">
        <v>2632808</v>
      </c>
      <c r="BR120" s="1018"/>
      <c r="BS120" s="1018"/>
      <c r="BT120" s="1018"/>
      <c r="BU120" s="1018"/>
      <c r="BV120" s="1018">
        <v>2330868</v>
      </c>
      <c r="BW120" s="1018"/>
      <c r="BX120" s="1018"/>
      <c r="BY120" s="1018"/>
      <c r="BZ120" s="1018"/>
      <c r="CA120" s="1018">
        <v>2198170</v>
      </c>
      <c r="CB120" s="1018"/>
      <c r="CC120" s="1018"/>
      <c r="CD120" s="1018"/>
      <c r="CE120" s="1018"/>
      <c r="CF120" s="1032">
        <v>45.2</v>
      </c>
      <c r="CG120" s="1033"/>
      <c r="CH120" s="1033"/>
      <c r="CI120" s="1033"/>
      <c r="CJ120" s="1033"/>
      <c r="CK120" s="1098" t="s">
        <v>484</v>
      </c>
      <c r="CL120" s="1099"/>
      <c r="CM120" s="1099"/>
      <c r="CN120" s="1099"/>
      <c r="CO120" s="1100"/>
      <c r="CP120" s="1106" t="s">
        <v>485</v>
      </c>
      <c r="CQ120" s="1107"/>
      <c r="CR120" s="1107"/>
      <c r="CS120" s="1107"/>
      <c r="CT120" s="1107"/>
      <c r="CU120" s="1107"/>
      <c r="CV120" s="1107"/>
      <c r="CW120" s="1107"/>
      <c r="CX120" s="1107"/>
      <c r="CY120" s="1107"/>
      <c r="CZ120" s="1107"/>
      <c r="DA120" s="1107"/>
      <c r="DB120" s="1107"/>
      <c r="DC120" s="1107"/>
      <c r="DD120" s="1107"/>
      <c r="DE120" s="1107"/>
      <c r="DF120" s="1108"/>
      <c r="DG120" s="1017">
        <v>3304784</v>
      </c>
      <c r="DH120" s="1018"/>
      <c r="DI120" s="1018"/>
      <c r="DJ120" s="1018"/>
      <c r="DK120" s="1018"/>
      <c r="DL120" s="1018">
        <v>3235562</v>
      </c>
      <c r="DM120" s="1018"/>
      <c r="DN120" s="1018"/>
      <c r="DO120" s="1018"/>
      <c r="DP120" s="1018"/>
      <c r="DQ120" s="1018">
        <v>3090038</v>
      </c>
      <c r="DR120" s="1018"/>
      <c r="DS120" s="1018"/>
      <c r="DT120" s="1018"/>
      <c r="DU120" s="1018"/>
      <c r="DV120" s="1019">
        <v>63.6</v>
      </c>
      <c r="DW120" s="1019"/>
      <c r="DX120" s="1019"/>
      <c r="DY120" s="1019"/>
      <c r="DZ120" s="1020"/>
    </row>
    <row r="121" spans="1:130" s="248" customFormat="1" ht="26.25" customHeight="1">
      <c r="A121" s="1150"/>
      <c r="B121" s="1037"/>
      <c r="C121" s="1058" t="s">
        <v>486</v>
      </c>
      <c r="D121" s="1059"/>
      <c r="E121" s="1059"/>
      <c r="F121" s="1059"/>
      <c r="G121" s="1059"/>
      <c r="H121" s="1059"/>
      <c r="I121" s="1059"/>
      <c r="J121" s="1059"/>
      <c r="K121" s="1059"/>
      <c r="L121" s="1059"/>
      <c r="M121" s="1059"/>
      <c r="N121" s="1059"/>
      <c r="O121" s="1059"/>
      <c r="P121" s="1059"/>
      <c r="Q121" s="1059"/>
      <c r="R121" s="1059"/>
      <c r="S121" s="1059"/>
      <c r="T121" s="1059"/>
      <c r="U121" s="1059"/>
      <c r="V121" s="1059"/>
      <c r="W121" s="1059"/>
      <c r="X121" s="1059"/>
      <c r="Y121" s="1059"/>
      <c r="Z121" s="1060"/>
      <c r="AA121" s="1049" t="s">
        <v>455</v>
      </c>
      <c r="AB121" s="1050"/>
      <c r="AC121" s="1050"/>
      <c r="AD121" s="1050"/>
      <c r="AE121" s="1051"/>
      <c r="AF121" s="1052" t="s">
        <v>424</v>
      </c>
      <c r="AG121" s="1050"/>
      <c r="AH121" s="1050"/>
      <c r="AI121" s="1050"/>
      <c r="AJ121" s="1051"/>
      <c r="AK121" s="1052" t="s">
        <v>451</v>
      </c>
      <c r="AL121" s="1050"/>
      <c r="AM121" s="1050"/>
      <c r="AN121" s="1050"/>
      <c r="AO121" s="1051"/>
      <c r="AP121" s="1053" t="s">
        <v>455</v>
      </c>
      <c r="AQ121" s="1054"/>
      <c r="AR121" s="1054"/>
      <c r="AS121" s="1054"/>
      <c r="AT121" s="1055"/>
      <c r="AU121" s="1083"/>
      <c r="AV121" s="1084"/>
      <c r="AW121" s="1084"/>
      <c r="AX121" s="1084"/>
      <c r="AY121" s="1085"/>
      <c r="AZ121" s="1040" t="s">
        <v>487</v>
      </c>
      <c r="BA121" s="1041"/>
      <c r="BB121" s="1041"/>
      <c r="BC121" s="1041"/>
      <c r="BD121" s="1041"/>
      <c r="BE121" s="1041"/>
      <c r="BF121" s="1041"/>
      <c r="BG121" s="1041"/>
      <c r="BH121" s="1041"/>
      <c r="BI121" s="1041"/>
      <c r="BJ121" s="1041"/>
      <c r="BK121" s="1041"/>
      <c r="BL121" s="1041"/>
      <c r="BM121" s="1041"/>
      <c r="BN121" s="1041"/>
      <c r="BO121" s="1041"/>
      <c r="BP121" s="1042"/>
      <c r="BQ121" s="1010">
        <v>144335</v>
      </c>
      <c r="BR121" s="1011"/>
      <c r="BS121" s="1011"/>
      <c r="BT121" s="1011"/>
      <c r="BU121" s="1011"/>
      <c r="BV121" s="1011">
        <v>132230</v>
      </c>
      <c r="BW121" s="1011"/>
      <c r="BX121" s="1011"/>
      <c r="BY121" s="1011"/>
      <c r="BZ121" s="1011"/>
      <c r="CA121" s="1011">
        <v>111847</v>
      </c>
      <c r="CB121" s="1011"/>
      <c r="CC121" s="1011"/>
      <c r="CD121" s="1011"/>
      <c r="CE121" s="1011"/>
      <c r="CF121" s="1005">
        <v>2.2999999999999998</v>
      </c>
      <c r="CG121" s="1006"/>
      <c r="CH121" s="1006"/>
      <c r="CI121" s="1006"/>
      <c r="CJ121" s="1006"/>
      <c r="CK121" s="1101"/>
      <c r="CL121" s="1102"/>
      <c r="CM121" s="1102"/>
      <c r="CN121" s="1102"/>
      <c r="CO121" s="1103"/>
      <c r="CP121" s="1111" t="s">
        <v>488</v>
      </c>
      <c r="CQ121" s="1112"/>
      <c r="CR121" s="1112"/>
      <c r="CS121" s="1112"/>
      <c r="CT121" s="1112"/>
      <c r="CU121" s="1112"/>
      <c r="CV121" s="1112"/>
      <c r="CW121" s="1112"/>
      <c r="CX121" s="1112"/>
      <c r="CY121" s="1112"/>
      <c r="CZ121" s="1112"/>
      <c r="DA121" s="1112"/>
      <c r="DB121" s="1112"/>
      <c r="DC121" s="1112"/>
      <c r="DD121" s="1112"/>
      <c r="DE121" s="1112"/>
      <c r="DF121" s="1113"/>
      <c r="DG121" s="1010">
        <v>136972</v>
      </c>
      <c r="DH121" s="1011"/>
      <c r="DI121" s="1011"/>
      <c r="DJ121" s="1011"/>
      <c r="DK121" s="1011"/>
      <c r="DL121" s="1011">
        <v>125827</v>
      </c>
      <c r="DM121" s="1011"/>
      <c r="DN121" s="1011"/>
      <c r="DO121" s="1011"/>
      <c r="DP121" s="1011"/>
      <c r="DQ121" s="1011">
        <v>116139</v>
      </c>
      <c r="DR121" s="1011"/>
      <c r="DS121" s="1011"/>
      <c r="DT121" s="1011"/>
      <c r="DU121" s="1011"/>
      <c r="DV121" s="1012">
        <v>2.4</v>
      </c>
      <c r="DW121" s="1012"/>
      <c r="DX121" s="1012"/>
      <c r="DY121" s="1012"/>
      <c r="DZ121" s="1013"/>
    </row>
    <row r="122" spans="1:130" s="248" customFormat="1" ht="26.25" customHeight="1">
      <c r="A122" s="1150"/>
      <c r="B122" s="1037"/>
      <c r="C122" s="1007" t="s">
        <v>467</v>
      </c>
      <c r="D122" s="1008"/>
      <c r="E122" s="1008"/>
      <c r="F122" s="1008"/>
      <c r="G122" s="1008"/>
      <c r="H122" s="1008"/>
      <c r="I122" s="1008"/>
      <c r="J122" s="1008"/>
      <c r="K122" s="1008"/>
      <c r="L122" s="1008"/>
      <c r="M122" s="1008"/>
      <c r="N122" s="1008"/>
      <c r="O122" s="1008"/>
      <c r="P122" s="1008"/>
      <c r="Q122" s="1008"/>
      <c r="R122" s="1008"/>
      <c r="S122" s="1008"/>
      <c r="T122" s="1008"/>
      <c r="U122" s="1008"/>
      <c r="V122" s="1008"/>
      <c r="W122" s="1008"/>
      <c r="X122" s="1008"/>
      <c r="Y122" s="1008"/>
      <c r="Z122" s="1009"/>
      <c r="AA122" s="1049" t="s">
        <v>450</v>
      </c>
      <c r="AB122" s="1050"/>
      <c r="AC122" s="1050"/>
      <c r="AD122" s="1050"/>
      <c r="AE122" s="1051"/>
      <c r="AF122" s="1052" t="s">
        <v>237</v>
      </c>
      <c r="AG122" s="1050"/>
      <c r="AH122" s="1050"/>
      <c r="AI122" s="1050"/>
      <c r="AJ122" s="1051"/>
      <c r="AK122" s="1052" t="s">
        <v>451</v>
      </c>
      <c r="AL122" s="1050"/>
      <c r="AM122" s="1050"/>
      <c r="AN122" s="1050"/>
      <c r="AO122" s="1051"/>
      <c r="AP122" s="1053" t="s">
        <v>237</v>
      </c>
      <c r="AQ122" s="1054"/>
      <c r="AR122" s="1054"/>
      <c r="AS122" s="1054"/>
      <c r="AT122" s="1055"/>
      <c r="AU122" s="1083"/>
      <c r="AV122" s="1084"/>
      <c r="AW122" s="1084"/>
      <c r="AX122" s="1084"/>
      <c r="AY122" s="1085"/>
      <c r="AZ122" s="1065" t="s">
        <v>489</v>
      </c>
      <c r="BA122" s="1056"/>
      <c r="BB122" s="1056"/>
      <c r="BC122" s="1056"/>
      <c r="BD122" s="1056"/>
      <c r="BE122" s="1056"/>
      <c r="BF122" s="1056"/>
      <c r="BG122" s="1056"/>
      <c r="BH122" s="1056"/>
      <c r="BI122" s="1056"/>
      <c r="BJ122" s="1056"/>
      <c r="BK122" s="1056"/>
      <c r="BL122" s="1056"/>
      <c r="BM122" s="1056"/>
      <c r="BN122" s="1056"/>
      <c r="BO122" s="1056"/>
      <c r="BP122" s="1057"/>
      <c r="BQ122" s="1088">
        <v>8696637</v>
      </c>
      <c r="BR122" s="1089"/>
      <c r="BS122" s="1089"/>
      <c r="BT122" s="1089"/>
      <c r="BU122" s="1089"/>
      <c r="BV122" s="1089">
        <v>9286245</v>
      </c>
      <c r="BW122" s="1089"/>
      <c r="BX122" s="1089"/>
      <c r="BY122" s="1089"/>
      <c r="BZ122" s="1089"/>
      <c r="CA122" s="1089">
        <v>9255313</v>
      </c>
      <c r="CB122" s="1089"/>
      <c r="CC122" s="1089"/>
      <c r="CD122" s="1089"/>
      <c r="CE122" s="1089"/>
      <c r="CF122" s="1109">
        <v>190.4</v>
      </c>
      <c r="CG122" s="1110"/>
      <c r="CH122" s="1110"/>
      <c r="CI122" s="1110"/>
      <c r="CJ122" s="1110"/>
      <c r="CK122" s="1101"/>
      <c r="CL122" s="1102"/>
      <c r="CM122" s="1102"/>
      <c r="CN122" s="1102"/>
      <c r="CO122" s="1103"/>
      <c r="CP122" s="1111" t="s">
        <v>490</v>
      </c>
      <c r="CQ122" s="1112"/>
      <c r="CR122" s="1112"/>
      <c r="CS122" s="1112"/>
      <c r="CT122" s="1112"/>
      <c r="CU122" s="1112"/>
      <c r="CV122" s="1112"/>
      <c r="CW122" s="1112"/>
      <c r="CX122" s="1112"/>
      <c r="CY122" s="1112"/>
      <c r="CZ122" s="1112"/>
      <c r="DA122" s="1112"/>
      <c r="DB122" s="1112"/>
      <c r="DC122" s="1112"/>
      <c r="DD122" s="1112"/>
      <c r="DE122" s="1112"/>
      <c r="DF122" s="1113"/>
      <c r="DG122" s="1010">
        <v>48257</v>
      </c>
      <c r="DH122" s="1011"/>
      <c r="DI122" s="1011"/>
      <c r="DJ122" s="1011"/>
      <c r="DK122" s="1011"/>
      <c r="DL122" s="1011">
        <v>48379</v>
      </c>
      <c r="DM122" s="1011"/>
      <c r="DN122" s="1011"/>
      <c r="DO122" s="1011"/>
      <c r="DP122" s="1011"/>
      <c r="DQ122" s="1011">
        <v>40025</v>
      </c>
      <c r="DR122" s="1011"/>
      <c r="DS122" s="1011"/>
      <c r="DT122" s="1011"/>
      <c r="DU122" s="1011"/>
      <c r="DV122" s="1012">
        <v>0.8</v>
      </c>
      <c r="DW122" s="1012"/>
      <c r="DX122" s="1012"/>
      <c r="DY122" s="1012"/>
      <c r="DZ122" s="1013"/>
    </row>
    <row r="123" spans="1:130" s="248" customFormat="1" ht="26.25" customHeight="1">
      <c r="A123" s="1150"/>
      <c r="B123" s="1037"/>
      <c r="C123" s="1007" t="s">
        <v>474</v>
      </c>
      <c r="D123" s="1008"/>
      <c r="E123" s="1008"/>
      <c r="F123" s="1008"/>
      <c r="G123" s="1008"/>
      <c r="H123" s="1008"/>
      <c r="I123" s="1008"/>
      <c r="J123" s="1008"/>
      <c r="K123" s="1008"/>
      <c r="L123" s="1008"/>
      <c r="M123" s="1008"/>
      <c r="N123" s="1008"/>
      <c r="O123" s="1008"/>
      <c r="P123" s="1008"/>
      <c r="Q123" s="1008"/>
      <c r="R123" s="1008"/>
      <c r="S123" s="1008"/>
      <c r="T123" s="1008"/>
      <c r="U123" s="1008"/>
      <c r="V123" s="1008"/>
      <c r="W123" s="1008"/>
      <c r="X123" s="1008"/>
      <c r="Y123" s="1008"/>
      <c r="Z123" s="1009"/>
      <c r="AA123" s="1049" t="s">
        <v>451</v>
      </c>
      <c r="AB123" s="1050"/>
      <c r="AC123" s="1050"/>
      <c r="AD123" s="1050"/>
      <c r="AE123" s="1051"/>
      <c r="AF123" s="1052" t="s">
        <v>424</v>
      </c>
      <c r="AG123" s="1050"/>
      <c r="AH123" s="1050"/>
      <c r="AI123" s="1050"/>
      <c r="AJ123" s="1051"/>
      <c r="AK123" s="1052" t="s">
        <v>455</v>
      </c>
      <c r="AL123" s="1050"/>
      <c r="AM123" s="1050"/>
      <c r="AN123" s="1050"/>
      <c r="AO123" s="1051"/>
      <c r="AP123" s="1053" t="s">
        <v>455</v>
      </c>
      <c r="AQ123" s="1054"/>
      <c r="AR123" s="1054"/>
      <c r="AS123" s="1054"/>
      <c r="AT123" s="1055"/>
      <c r="AU123" s="1086"/>
      <c r="AV123" s="1087"/>
      <c r="AW123" s="1087"/>
      <c r="AX123" s="1087"/>
      <c r="AY123" s="1087"/>
      <c r="AZ123" s="279" t="s">
        <v>191</v>
      </c>
      <c r="BA123" s="279"/>
      <c r="BB123" s="279"/>
      <c r="BC123" s="279"/>
      <c r="BD123" s="279"/>
      <c r="BE123" s="279"/>
      <c r="BF123" s="279"/>
      <c r="BG123" s="279"/>
      <c r="BH123" s="279"/>
      <c r="BI123" s="279"/>
      <c r="BJ123" s="279"/>
      <c r="BK123" s="279"/>
      <c r="BL123" s="279"/>
      <c r="BM123" s="279"/>
      <c r="BN123" s="279"/>
      <c r="BO123" s="1066" t="s">
        <v>491</v>
      </c>
      <c r="BP123" s="1097"/>
      <c r="BQ123" s="1156">
        <v>11473780</v>
      </c>
      <c r="BR123" s="1157"/>
      <c r="BS123" s="1157"/>
      <c r="BT123" s="1157"/>
      <c r="BU123" s="1157"/>
      <c r="BV123" s="1157">
        <v>11749343</v>
      </c>
      <c r="BW123" s="1157"/>
      <c r="BX123" s="1157"/>
      <c r="BY123" s="1157"/>
      <c r="BZ123" s="1157"/>
      <c r="CA123" s="1157">
        <v>11565330</v>
      </c>
      <c r="CB123" s="1157"/>
      <c r="CC123" s="1157"/>
      <c r="CD123" s="1157"/>
      <c r="CE123" s="1157"/>
      <c r="CF123" s="1090"/>
      <c r="CG123" s="1091"/>
      <c r="CH123" s="1091"/>
      <c r="CI123" s="1091"/>
      <c r="CJ123" s="1092"/>
      <c r="CK123" s="1101"/>
      <c r="CL123" s="1102"/>
      <c r="CM123" s="1102"/>
      <c r="CN123" s="1102"/>
      <c r="CO123" s="1103"/>
      <c r="CP123" s="1111" t="s">
        <v>413</v>
      </c>
      <c r="CQ123" s="1112"/>
      <c r="CR123" s="1112"/>
      <c r="CS123" s="1112"/>
      <c r="CT123" s="1112"/>
      <c r="CU123" s="1112"/>
      <c r="CV123" s="1112"/>
      <c r="CW123" s="1112"/>
      <c r="CX123" s="1112"/>
      <c r="CY123" s="1112"/>
      <c r="CZ123" s="1112"/>
      <c r="DA123" s="1112"/>
      <c r="DB123" s="1112"/>
      <c r="DC123" s="1112"/>
      <c r="DD123" s="1112"/>
      <c r="DE123" s="1112"/>
      <c r="DF123" s="1113"/>
      <c r="DG123" s="1049" t="s">
        <v>455</v>
      </c>
      <c r="DH123" s="1050"/>
      <c r="DI123" s="1050"/>
      <c r="DJ123" s="1050"/>
      <c r="DK123" s="1051"/>
      <c r="DL123" s="1052" t="s">
        <v>451</v>
      </c>
      <c r="DM123" s="1050"/>
      <c r="DN123" s="1050"/>
      <c r="DO123" s="1050"/>
      <c r="DP123" s="1051"/>
      <c r="DQ123" s="1052" t="s">
        <v>451</v>
      </c>
      <c r="DR123" s="1050"/>
      <c r="DS123" s="1050"/>
      <c r="DT123" s="1050"/>
      <c r="DU123" s="1051"/>
      <c r="DV123" s="1053" t="s">
        <v>451</v>
      </c>
      <c r="DW123" s="1054"/>
      <c r="DX123" s="1054"/>
      <c r="DY123" s="1054"/>
      <c r="DZ123" s="1055"/>
    </row>
    <row r="124" spans="1:130" s="248" customFormat="1" ht="26.25" customHeight="1" thickBot="1">
      <c r="A124" s="1150"/>
      <c r="B124" s="1037"/>
      <c r="C124" s="1007" t="s">
        <v>477</v>
      </c>
      <c r="D124" s="1008"/>
      <c r="E124" s="1008"/>
      <c r="F124" s="1008"/>
      <c r="G124" s="1008"/>
      <c r="H124" s="1008"/>
      <c r="I124" s="1008"/>
      <c r="J124" s="1008"/>
      <c r="K124" s="1008"/>
      <c r="L124" s="1008"/>
      <c r="M124" s="1008"/>
      <c r="N124" s="1008"/>
      <c r="O124" s="1008"/>
      <c r="P124" s="1008"/>
      <c r="Q124" s="1008"/>
      <c r="R124" s="1008"/>
      <c r="S124" s="1008"/>
      <c r="T124" s="1008"/>
      <c r="U124" s="1008"/>
      <c r="V124" s="1008"/>
      <c r="W124" s="1008"/>
      <c r="X124" s="1008"/>
      <c r="Y124" s="1008"/>
      <c r="Z124" s="1009"/>
      <c r="AA124" s="1049" t="s">
        <v>424</v>
      </c>
      <c r="AB124" s="1050"/>
      <c r="AC124" s="1050"/>
      <c r="AD124" s="1050"/>
      <c r="AE124" s="1051"/>
      <c r="AF124" s="1052" t="s">
        <v>451</v>
      </c>
      <c r="AG124" s="1050"/>
      <c r="AH124" s="1050"/>
      <c r="AI124" s="1050"/>
      <c r="AJ124" s="1051"/>
      <c r="AK124" s="1052" t="s">
        <v>451</v>
      </c>
      <c r="AL124" s="1050"/>
      <c r="AM124" s="1050"/>
      <c r="AN124" s="1050"/>
      <c r="AO124" s="1051"/>
      <c r="AP124" s="1053" t="s">
        <v>451</v>
      </c>
      <c r="AQ124" s="1054"/>
      <c r="AR124" s="1054"/>
      <c r="AS124" s="1054"/>
      <c r="AT124" s="1055"/>
      <c r="AU124" s="1152" t="s">
        <v>492</v>
      </c>
      <c r="AV124" s="1153"/>
      <c r="AW124" s="1153"/>
      <c r="AX124" s="1153"/>
      <c r="AY124" s="1153"/>
      <c r="AZ124" s="1153"/>
      <c r="BA124" s="1153"/>
      <c r="BB124" s="1153"/>
      <c r="BC124" s="1153"/>
      <c r="BD124" s="1153"/>
      <c r="BE124" s="1153"/>
      <c r="BF124" s="1153"/>
      <c r="BG124" s="1153"/>
      <c r="BH124" s="1153"/>
      <c r="BI124" s="1153"/>
      <c r="BJ124" s="1153"/>
      <c r="BK124" s="1153"/>
      <c r="BL124" s="1153"/>
      <c r="BM124" s="1153"/>
      <c r="BN124" s="1153"/>
      <c r="BO124" s="1153"/>
      <c r="BP124" s="1154"/>
      <c r="BQ124" s="1155">
        <v>20.399999999999999</v>
      </c>
      <c r="BR124" s="1119"/>
      <c r="BS124" s="1119"/>
      <c r="BT124" s="1119"/>
      <c r="BU124" s="1119"/>
      <c r="BV124" s="1119">
        <v>44.4</v>
      </c>
      <c r="BW124" s="1119"/>
      <c r="BX124" s="1119"/>
      <c r="BY124" s="1119"/>
      <c r="BZ124" s="1119"/>
      <c r="CA124" s="1119">
        <v>48.6</v>
      </c>
      <c r="CB124" s="1119"/>
      <c r="CC124" s="1119"/>
      <c r="CD124" s="1119"/>
      <c r="CE124" s="1119"/>
      <c r="CF124" s="1120"/>
      <c r="CG124" s="1121"/>
      <c r="CH124" s="1121"/>
      <c r="CI124" s="1121"/>
      <c r="CJ124" s="1122"/>
      <c r="CK124" s="1104"/>
      <c r="CL124" s="1104"/>
      <c r="CM124" s="1104"/>
      <c r="CN124" s="1104"/>
      <c r="CO124" s="1105"/>
      <c r="CP124" s="1111" t="s">
        <v>493</v>
      </c>
      <c r="CQ124" s="1112"/>
      <c r="CR124" s="1112"/>
      <c r="CS124" s="1112"/>
      <c r="CT124" s="1112"/>
      <c r="CU124" s="1112"/>
      <c r="CV124" s="1112"/>
      <c r="CW124" s="1112"/>
      <c r="CX124" s="1112"/>
      <c r="CY124" s="1112"/>
      <c r="CZ124" s="1112"/>
      <c r="DA124" s="1112"/>
      <c r="DB124" s="1112"/>
      <c r="DC124" s="1112"/>
      <c r="DD124" s="1112"/>
      <c r="DE124" s="1112"/>
      <c r="DF124" s="1113"/>
      <c r="DG124" s="1096" t="s">
        <v>451</v>
      </c>
      <c r="DH124" s="1075"/>
      <c r="DI124" s="1075"/>
      <c r="DJ124" s="1075"/>
      <c r="DK124" s="1076"/>
      <c r="DL124" s="1074" t="s">
        <v>451</v>
      </c>
      <c r="DM124" s="1075"/>
      <c r="DN124" s="1075"/>
      <c r="DO124" s="1075"/>
      <c r="DP124" s="1076"/>
      <c r="DQ124" s="1074" t="s">
        <v>451</v>
      </c>
      <c r="DR124" s="1075"/>
      <c r="DS124" s="1075"/>
      <c r="DT124" s="1075"/>
      <c r="DU124" s="1076"/>
      <c r="DV124" s="1077" t="s">
        <v>451</v>
      </c>
      <c r="DW124" s="1078"/>
      <c r="DX124" s="1078"/>
      <c r="DY124" s="1078"/>
      <c r="DZ124" s="1079"/>
    </row>
    <row r="125" spans="1:130" s="248" customFormat="1" ht="26.25" customHeight="1">
      <c r="A125" s="1150"/>
      <c r="B125" s="1037"/>
      <c r="C125" s="1007" t="s">
        <v>479</v>
      </c>
      <c r="D125" s="1008"/>
      <c r="E125" s="1008"/>
      <c r="F125" s="1008"/>
      <c r="G125" s="1008"/>
      <c r="H125" s="1008"/>
      <c r="I125" s="1008"/>
      <c r="J125" s="1008"/>
      <c r="K125" s="1008"/>
      <c r="L125" s="1008"/>
      <c r="M125" s="1008"/>
      <c r="N125" s="1008"/>
      <c r="O125" s="1008"/>
      <c r="P125" s="1008"/>
      <c r="Q125" s="1008"/>
      <c r="R125" s="1008"/>
      <c r="S125" s="1008"/>
      <c r="T125" s="1008"/>
      <c r="U125" s="1008"/>
      <c r="V125" s="1008"/>
      <c r="W125" s="1008"/>
      <c r="X125" s="1008"/>
      <c r="Y125" s="1008"/>
      <c r="Z125" s="1009"/>
      <c r="AA125" s="1049" t="s">
        <v>237</v>
      </c>
      <c r="AB125" s="1050"/>
      <c r="AC125" s="1050"/>
      <c r="AD125" s="1050"/>
      <c r="AE125" s="1051"/>
      <c r="AF125" s="1052" t="s">
        <v>451</v>
      </c>
      <c r="AG125" s="1050"/>
      <c r="AH125" s="1050"/>
      <c r="AI125" s="1050"/>
      <c r="AJ125" s="1051"/>
      <c r="AK125" s="1052" t="s">
        <v>237</v>
      </c>
      <c r="AL125" s="1050"/>
      <c r="AM125" s="1050"/>
      <c r="AN125" s="1050"/>
      <c r="AO125" s="1051"/>
      <c r="AP125" s="1053" t="s">
        <v>424</v>
      </c>
      <c r="AQ125" s="1054"/>
      <c r="AR125" s="1054"/>
      <c r="AS125" s="1054"/>
      <c r="AT125" s="1055"/>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4" t="s">
        <v>494</v>
      </c>
      <c r="CL125" s="1099"/>
      <c r="CM125" s="1099"/>
      <c r="CN125" s="1099"/>
      <c r="CO125" s="1100"/>
      <c r="CP125" s="1031" t="s">
        <v>495</v>
      </c>
      <c r="CQ125" s="983"/>
      <c r="CR125" s="983"/>
      <c r="CS125" s="983"/>
      <c r="CT125" s="983"/>
      <c r="CU125" s="983"/>
      <c r="CV125" s="983"/>
      <c r="CW125" s="983"/>
      <c r="CX125" s="983"/>
      <c r="CY125" s="983"/>
      <c r="CZ125" s="983"/>
      <c r="DA125" s="983"/>
      <c r="DB125" s="983"/>
      <c r="DC125" s="983"/>
      <c r="DD125" s="983"/>
      <c r="DE125" s="983"/>
      <c r="DF125" s="984"/>
      <c r="DG125" s="1017" t="s">
        <v>237</v>
      </c>
      <c r="DH125" s="1018"/>
      <c r="DI125" s="1018"/>
      <c r="DJ125" s="1018"/>
      <c r="DK125" s="1018"/>
      <c r="DL125" s="1018" t="s">
        <v>451</v>
      </c>
      <c r="DM125" s="1018"/>
      <c r="DN125" s="1018"/>
      <c r="DO125" s="1018"/>
      <c r="DP125" s="1018"/>
      <c r="DQ125" s="1018" t="s">
        <v>424</v>
      </c>
      <c r="DR125" s="1018"/>
      <c r="DS125" s="1018"/>
      <c r="DT125" s="1018"/>
      <c r="DU125" s="1018"/>
      <c r="DV125" s="1019" t="s">
        <v>424</v>
      </c>
      <c r="DW125" s="1019"/>
      <c r="DX125" s="1019"/>
      <c r="DY125" s="1019"/>
      <c r="DZ125" s="1020"/>
    </row>
    <row r="126" spans="1:130" s="248" customFormat="1" ht="26.25" customHeight="1" thickBot="1">
      <c r="A126" s="1150"/>
      <c r="B126" s="1037"/>
      <c r="C126" s="1007" t="s">
        <v>481</v>
      </c>
      <c r="D126" s="1008"/>
      <c r="E126" s="1008"/>
      <c r="F126" s="1008"/>
      <c r="G126" s="1008"/>
      <c r="H126" s="1008"/>
      <c r="I126" s="1008"/>
      <c r="J126" s="1008"/>
      <c r="K126" s="1008"/>
      <c r="L126" s="1008"/>
      <c r="M126" s="1008"/>
      <c r="N126" s="1008"/>
      <c r="O126" s="1008"/>
      <c r="P126" s="1008"/>
      <c r="Q126" s="1008"/>
      <c r="R126" s="1008"/>
      <c r="S126" s="1008"/>
      <c r="T126" s="1008"/>
      <c r="U126" s="1008"/>
      <c r="V126" s="1008"/>
      <c r="W126" s="1008"/>
      <c r="X126" s="1008"/>
      <c r="Y126" s="1008"/>
      <c r="Z126" s="1009"/>
      <c r="AA126" s="1049" t="s">
        <v>451</v>
      </c>
      <c r="AB126" s="1050"/>
      <c r="AC126" s="1050"/>
      <c r="AD126" s="1050"/>
      <c r="AE126" s="1051"/>
      <c r="AF126" s="1052" t="s">
        <v>424</v>
      </c>
      <c r="AG126" s="1050"/>
      <c r="AH126" s="1050"/>
      <c r="AI126" s="1050"/>
      <c r="AJ126" s="1051"/>
      <c r="AK126" s="1052" t="s">
        <v>237</v>
      </c>
      <c r="AL126" s="1050"/>
      <c r="AM126" s="1050"/>
      <c r="AN126" s="1050"/>
      <c r="AO126" s="1051"/>
      <c r="AP126" s="1053" t="s">
        <v>451</v>
      </c>
      <c r="AQ126" s="1054"/>
      <c r="AR126" s="1054"/>
      <c r="AS126" s="1054"/>
      <c r="AT126" s="1055"/>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15"/>
      <c r="CL126" s="1102"/>
      <c r="CM126" s="1102"/>
      <c r="CN126" s="1102"/>
      <c r="CO126" s="1103"/>
      <c r="CP126" s="1040" t="s">
        <v>496</v>
      </c>
      <c r="CQ126" s="1041"/>
      <c r="CR126" s="1041"/>
      <c r="CS126" s="1041"/>
      <c r="CT126" s="1041"/>
      <c r="CU126" s="1041"/>
      <c r="CV126" s="1041"/>
      <c r="CW126" s="1041"/>
      <c r="CX126" s="1041"/>
      <c r="CY126" s="1041"/>
      <c r="CZ126" s="1041"/>
      <c r="DA126" s="1041"/>
      <c r="DB126" s="1041"/>
      <c r="DC126" s="1041"/>
      <c r="DD126" s="1041"/>
      <c r="DE126" s="1041"/>
      <c r="DF126" s="1042"/>
      <c r="DG126" s="1010" t="s">
        <v>237</v>
      </c>
      <c r="DH126" s="1011"/>
      <c r="DI126" s="1011"/>
      <c r="DJ126" s="1011"/>
      <c r="DK126" s="1011"/>
      <c r="DL126" s="1011" t="s">
        <v>451</v>
      </c>
      <c r="DM126" s="1011"/>
      <c r="DN126" s="1011"/>
      <c r="DO126" s="1011"/>
      <c r="DP126" s="1011"/>
      <c r="DQ126" s="1011" t="s">
        <v>451</v>
      </c>
      <c r="DR126" s="1011"/>
      <c r="DS126" s="1011"/>
      <c r="DT126" s="1011"/>
      <c r="DU126" s="1011"/>
      <c r="DV126" s="1012" t="s">
        <v>424</v>
      </c>
      <c r="DW126" s="1012"/>
      <c r="DX126" s="1012"/>
      <c r="DY126" s="1012"/>
      <c r="DZ126" s="1013"/>
    </row>
    <row r="127" spans="1:130" s="248" customFormat="1" ht="26.25" customHeight="1">
      <c r="A127" s="1151"/>
      <c r="B127" s="1039"/>
      <c r="C127" s="1093" t="s">
        <v>497</v>
      </c>
      <c r="D127" s="1094"/>
      <c r="E127" s="1094"/>
      <c r="F127" s="1094"/>
      <c r="G127" s="1094"/>
      <c r="H127" s="1094"/>
      <c r="I127" s="1094"/>
      <c r="J127" s="1094"/>
      <c r="K127" s="1094"/>
      <c r="L127" s="1094"/>
      <c r="M127" s="1094"/>
      <c r="N127" s="1094"/>
      <c r="O127" s="1094"/>
      <c r="P127" s="1094"/>
      <c r="Q127" s="1094"/>
      <c r="R127" s="1094"/>
      <c r="S127" s="1094"/>
      <c r="T127" s="1094"/>
      <c r="U127" s="1094"/>
      <c r="V127" s="1094"/>
      <c r="W127" s="1094"/>
      <c r="X127" s="1094"/>
      <c r="Y127" s="1094"/>
      <c r="Z127" s="1095"/>
      <c r="AA127" s="1049">
        <v>1881</v>
      </c>
      <c r="AB127" s="1050"/>
      <c r="AC127" s="1050"/>
      <c r="AD127" s="1050"/>
      <c r="AE127" s="1051"/>
      <c r="AF127" s="1052">
        <v>2000</v>
      </c>
      <c r="AG127" s="1050"/>
      <c r="AH127" s="1050"/>
      <c r="AI127" s="1050"/>
      <c r="AJ127" s="1051"/>
      <c r="AK127" s="1052">
        <v>2273</v>
      </c>
      <c r="AL127" s="1050"/>
      <c r="AM127" s="1050"/>
      <c r="AN127" s="1050"/>
      <c r="AO127" s="1051"/>
      <c r="AP127" s="1053">
        <v>0</v>
      </c>
      <c r="AQ127" s="1054"/>
      <c r="AR127" s="1054"/>
      <c r="AS127" s="1054"/>
      <c r="AT127" s="1055"/>
      <c r="AU127" s="284"/>
      <c r="AV127" s="284"/>
      <c r="AW127" s="284"/>
      <c r="AX127" s="1123" t="s">
        <v>498</v>
      </c>
      <c r="AY127" s="1124"/>
      <c r="AZ127" s="1124"/>
      <c r="BA127" s="1124"/>
      <c r="BB127" s="1124"/>
      <c r="BC127" s="1124"/>
      <c r="BD127" s="1124"/>
      <c r="BE127" s="1125"/>
      <c r="BF127" s="1126" t="s">
        <v>499</v>
      </c>
      <c r="BG127" s="1124"/>
      <c r="BH127" s="1124"/>
      <c r="BI127" s="1124"/>
      <c r="BJ127" s="1124"/>
      <c r="BK127" s="1124"/>
      <c r="BL127" s="1125"/>
      <c r="BM127" s="1126" t="s">
        <v>500</v>
      </c>
      <c r="BN127" s="1124"/>
      <c r="BO127" s="1124"/>
      <c r="BP127" s="1124"/>
      <c r="BQ127" s="1124"/>
      <c r="BR127" s="1124"/>
      <c r="BS127" s="1125"/>
      <c r="BT127" s="1126" t="s">
        <v>501</v>
      </c>
      <c r="BU127" s="1124"/>
      <c r="BV127" s="1124"/>
      <c r="BW127" s="1124"/>
      <c r="BX127" s="1124"/>
      <c r="BY127" s="1124"/>
      <c r="BZ127" s="1148"/>
      <c r="CA127" s="284"/>
      <c r="CB127" s="284"/>
      <c r="CC127" s="284"/>
      <c r="CD127" s="285"/>
      <c r="CE127" s="285"/>
      <c r="CF127" s="285"/>
      <c r="CG127" s="282"/>
      <c r="CH127" s="282"/>
      <c r="CI127" s="282"/>
      <c r="CJ127" s="283"/>
      <c r="CK127" s="1115"/>
      <c r="CL127" s="1102"/>
      <c r="CM127" s="1102"/>
      <c r="CN127" s="1102"/>
      <c r="CO127" s="1103"/>
      <c r="CP127" s="1040" t="s">
        <v>502</v>
      </c>
      <c r="CQ127" s="1041"/>
      <c r="CR127" s="1041"/>
      <c r="CS127" s="1041"/>
      <c r="CT127" s="1041"/>
      <c r="CU127" s="1041"/>
      <c r="CV127" s="1041"/>
      <c r="CW127" s="1041"/>
      <c r="CX127" s="1041"/>
      <c r="CY127" s="1041"/>
      <c r="CZ127" s="1041"/>
      <c r="DA127" s="1041"/>
      <c r="DB127" s="1041"/>
      <c r="DC127" s="1041"/>
      <c r="DD127" s="1041"/>
      <c r="DE127" s="1041"/>
      <c r="DF127" s="1042"/>
      <c r="DG127" s="1010" t="s">
        <v>237</v>
      </c>
      <c r="DH127" s="1011"/>
      <c r="DI127" s="1011"/>
      <c r="DJ127" s="1011"/>
      <c r="DK127" s="1011"/>
      <c r="DL127" s="1011" t="s">
        <v>451</v>
      </c>
      <c r="DM127" s="1011"/>
      <c r="DN127" s="1011"/>
      <c r="DO127" s="1011"/>
      <c r="DP127" s="1011"/>
      <c r="DQ127" s="1011" t="s">
        <v>424</v>
      </c>
      <c r="DR127" s="1011"/>
      <c r="DS127" s="1011"/>
      <c r="DT127" s="1011"/>
      <c r="DU127" s="1011"/>
      <c r="DV127" s="1012" t="s">
        <v>237</v>
      </c>
      <c r="DW127" s="1012"/>
      <c r="DX127" s="1012"/>
      <c r="DY127" s="1012"/>
      <c r="DZ127" s="1013"/>
    </row>
    <row r="128" spans="1:130" s="248" customFormat="1" ht="26.25" customHeight="1" thickBot="1">
      <c r="A128" s="1134" t="s">
        <v>503</v>
      </c>
      <c r="B128" s="1135"/>
      <c r="C128" s="1135"/>
      <c r="D128" s="1135"/>
      <c r="E128" s="1135"/>
      <c r="F128" s="1135"/>
      <c r="G128" s="1135"/>
      <c r="H128" s="1135"/>
      <c r="I128" s="1135"/>
      <c r="J128" s="1135"/>
      <c r="K128" s="1135"/>
      <c r="L128" s="1135"/>
      <c r="M128" s="1135"/>
      <c r="N128" s="1135"/>
      <c r="O128" s="1135"/>
      <c r="P128" s="1135"/>
      <c r="Q128" s="1135"/>
      <c r="R128" s="1135"/>
      <c r="S128" s="1135"/>
      <c r="T128" s="1135"/>
      <c r="U128" s="1135"/>
      <c r="V128" s="1135"/>
      <c r="W128" s="1136" t="s">
        <v>504</v>
      </c>
      <c r="X128" s="1136"/>
      <c r="Y128" s="1136"/>
      <c r="Z128" s="1137"/>
      <c r="AA128" s="1138">
        <v>16044</v>
      </c>
      <c r="AB128" s="1139"/>
      <c r="AC128" s="1139"/>
      <c r="AD128" s="1139"/>
      <c r="AE128" s="1140"/>
      <c r="AF128" s="1141">
        <v>15861</v>
      </c>
      <c r="AG128" s="1139"/>
      <c r="AH128" s="1139"/>
      <c r="AI128" s="1139"/>
      <c r="AJ128" s="1140"/>
      <c r="AK128" s="1141">
        <v>13671</v>
      </c>
      <c r="AL128" s="1139"/>
      <c r="AM128" s="1139"/>
      <c r="AN128" s="1139"/>
      <c r="AO128" s="1140"/>
      <c r="AP128" s="1142"/>
      <c r="AQ128" s="1143"/>
      <c r="AR128" s="1143"/>
      <c r="AS128" s="1143"/>
      <c r="AT128" s="1144"/>
      <c r="AU128" s="284"/>
      <c r="AV128" s="284"/>
      <c r="AW128" s="284"/>
      <c r="AX128" s="982" t="s">
        <v>505</v>
      </c>
      <c r="AY128" s="983"/>
      <c r="AZ128" s="983"/>
      <c r="BA128" s="983"/>
      <c r="BB128" s="983"/>
      <c r="BC128" s="983"/>
      <c r="BD128" s="983"/>
      <c r="BE128" s="984"/>
      <c r="BF128" s="1145" t="s">
        <v>506</v>
      </c>
      <c r="BG128" s="1146"/>
      <c r="BH128" s="1146"/>
      <c r="BI128" s="1146"/>
      <c r="BJ128" s="1146"/>
      <c r="BK128" s="1146"/>
      <c r="BL128" s="1147"/>
      <c r="BM128" s="1145">
        <v>14.71</v>
      </c>
      <c r="BN128" s="1146"/>
      <c r="BO128" s="1146"/>
      <c r="BP128" s="1146"/>
      <c r="BQ128" s="1146"/>
      <c r="BR128" s="1146"/>
      <c r="BS128" s="1147"/>
      <c r="BT128" s="1145">
        <v>20</v>
      </c>
      <c r="BU128" s="1146"/>
      <c r="BV128" s="1146"/>
      <c r="BW128" s="1146"/>
      <c r="BX128" s="1146"/>
      <c r="BY128" s="1146"/>
      <c r="BZ128" s="1170"/>
      <c r="CA128" s="285"/>
      <c r="CB128" s="285"/>
      <c r="CC128" s="285"/>
      <c r="CD128" s="285"/>
      <c r="CE128" s="285"/>
      <c r="CF128" s="285"/>
      <c r="CG128" s="282"/>
      <c r="CH128" s="282"/>
      <c r="CI128" s="282"/>
      <c r="CJ128" s="283"/>
      <c r="CK128" s="1116"/>
      <c r="CL128" s="1117"/>
      <c r="CM128" s="1117"/>
      <c r="CN128" s="1117"/>
      <c r="CO128" s="1118"/>
      <c r="CP128" s="1127" t="s">
        <v>507</v>
      </c>
      <c r="CQ128" s="1128"/>
      <c r="CR128" s="1128"/>
      <c r="CS128" s="1128"/>
      <c r="CT128" s="1128"/>
      <c r="CU128" s="1128"/>
      <c r="CV128" s="1128"/>
      <c r="CW128" s="1128"/>
      <c r="CX128" s="1128"/>
      <c r="CY128" s="1128"/>
      <c r="CZ128" s="1128"/>
      <c r="DA128" s="1128"/>
      <c r="DB128" s="1128"/>
      <c r="DC128" s="1128"/>
      <c r="DD128" s="1128"/>
      <c r="DE128" s="1128"/>
      <c r="DF128" s="1129"/>
      <c r="DG128" s="1130" t="s">
        <v>237</v>
      </c>
      <c r="DH128" s="1131"/>
      <c r="DI128" s="1131"/>
      <c r="DJ128" s="1131"/>
      <c r="DK128" s="1131"/>
      <c r="DL128" s="1131" t="s">
        <v>237</v>
      </c>
      <c r="DM128" s="1131"/>
      <c r="DN128" s="1131"/>
      <c r="DO128" s="1131"/>
      <c r="DP128" s="1131"/>
      <c r="DQ128" s="1131" t="s">
        <v>237</v>
      </c>
      <c r="DR128" s="1131"/>
      <c r="DS128" s="1131"/>
      <c r="DT128" s="1131"/>
      <c r="DU128" s="1131"/>
      <c r="DV128" s="1132" t="s">
        <v>237</v>
      </c>
      <c r="DW128" s="1132"/>
      <c r="DX128" s="1132"/>
      <c r="DY128" s="1132"/>
      <c r="DZ128" s="1133"/>
    </row>
    <row r="129" spans="1:131" s="248" customFormat="1" ht="26.25" customHeight="1">
      <c r="A129" s="1021" t="s">
        <v>108</v>
      </c>
      <c r="B129" s="1022"/>
      <c r="C129" s="1022"/>
      <c r="D129" s="1022"/>
      <c r="E129" s="1022"/>
      <c r="F129" s="1022"/>
      <c r="G129" s="1022"/>
      <c r="H129" s="1022"/>
      <c r="I129" s="1022"/>
      <c r="J129" s="1022"/>
      <c r="K129" s="1022"/>
      <c r="L129" s="1022"/>
      <c r="M129" s="1022"/>
      <c r="N129" s="1022"/>
      <c r="O129" s="1022"/>
      <c r="P129" s="1022"/>
      <c r="Q129" s="1022"/>
      <c r="R129" s="1022"/>
      <c r="S129" s="1022"/>
      <c r="T129" s="1022"/>
      <c r="U129" s="1022"/>
      <c r="V129" s="1022"/>
      <c r="W129" s="1164" t="s">
        <v>508</v>
      </c>
      <c r="X129" s="1165"/>
      <c r="Y129" s="1165"/>
      <c r="Z129" s="1166"/>
      <c r="AA129" s="1049">
        <v>5171225</v>
      </c>
      <c r="AB129" s="1050"/>
      <c r="AC129" s="1050"/>
      <c r="AD129" s="1050"/>
      <c r="AE129" s="1051"/>
      <c r="AF129" s="1052">
        <v>5238736</v>
      </c>
      <c r="AG129" s="1050"/>
      <c r="AH129" s="1050"/>
      <c r="AI129" s="1050"/>
      <c r="AJ129" s="1051"/>
      <c r="AK129" s="1052">
        <v>5467958</v>
      </c>
      <c r="AL129" s="1050"/>
      <c r="AM129" s="1050"/>
      <c r="AN129" s="1050"/>
      <c r="AO129" s="1051"/>
      <c r="AP129" s="1167"/>
      <c r="AQ129" s="1168"/>
      <c r="AR129" s="1168"/>
      <c r="AS129" s="1168"/>
      <c r="AT129" s="1169"/>
      <c r="AU129" s="286"/>
      <c r="AV129" s="286"/>
      <c r="AW129" s="286"/>
      <c r="AX129" s="1158" t="s">
        <v>509</v>
      </c>
      <c r="AY129" s="1041"/>
      <c r="AZ129" s="1041"/>
      <c r="BA129" s="1041"/>
      <c r="BB129" s="1041"/>
      <c r="BC129" s="1041"/>
      <c r="BD129" s="1041"/>
      <c r="BE129" s="1042"/>
      <c r="BF129" s="1159" t="s">
        <v>237</v>
      </c>
      <c r="BG129" s="1160"/>
      <c r="BH129" s="1160"/>
      <c r="BI129" s="1160"/>
      <c r="BJ129" s="1160"/>
      <c r="BK129" s="1160"/>
      <c r="BL129" s="1161"/>
      <c r="BM129" s="1159">
        <v>19.71</v>
      </c>
      <c r="BN129" s="1160"/>
      <c r="BO129" s="1160"/>
      <c r="BP129" s="1160"/>
      <c r="BQ129" s="1160"/>
      <c r="BR129" s="1160"/>
      <c r="BS129" s="1161"/>
      <c r="BT129" s="1159">
        <v>30</v>
      </c>
      <c r="BU129" s="1162"/>
      <c r="BV129" s="1162"/>
      <c r="BW129" s="1162"/>
      <c r="BX129" s="1162"/>
      <c r="BY129" s="1162"/>
      <c r="BZ129" s="1163"/>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1021" t="s">
        <v>510</v>
      </c>
      <c r="B130" s="1022"/>
      <c r="C130" s="1022"/>
      <c r="D130" s="1022"/>
      <c r="E130" s="1022"/>
      <c r="F130" s="1022"/>
      <c r="G130" s="1022"/>
      <c r="H130" s="1022"/>
      <c r="I130" s="1022"/>
      <c r="J130" s="1022"/>
      <c r="K130" s="1022"/>
      <c r="L130" s="1022"/>
      <c r="M130" s="1022"/>
      <c r="N130" s="1022"/>
      <c r="O130" s="1022"/>
      <c r="P130" s="1022"/>
      <c r="Q130" s="1022"/>
      <c r="R130" s="1022"/>
      <c r="S130" s="1022"/>
      <c r="T130" s="1022"/>
      <c r="U130" s="1022"/>
      <c r="V130" s="1022"/>
      <c r="W130" s="1164" t="s">
        <v>511</v>
      </c>
      <c r="X130" s="1165"/>
      <c r="Y130" s="1165"/>
      <c r="Z130" s="1166"/>
      <c r="AA130" s="1049">
        <v>618309</v>
      </c>
      <c r="AB130" s="1050"/>
      <c r="AC130" s="1050"/>
      <c r="AD130" s="1050"/>
      <c r="AE130" s="1051"/>
      <c r="AF130" s="1052">
        <v>615839</v>
      </c>
      <c r="AG130" s="1050"/>
      <c r="AH130" s="1050"/>
      <c r="AI130" s="1050"/>
      <c r="AJ130" s="1051"/>
      <c r="AK130" s="1052">
        <v>606880</v>
      </c>
      <c r="AL130" s="1050"/>
      <c r="AM130" s="1050"/>
      <c r="AN130" s="1050"/>
      <c r="AO130" s="1051"/>
      <c r="AP130" s="1167"/>
      <c r="AQ130" s="1168"/>
      <c r="AR130" s="1168"/>
      <c r="AS130" s="1168"/>
      <c r="AT130" s="1169"/>
      <c r="AU130" s="286"/>
      <c r="AV130" s="286"/>
      <c r="AW130" s="286"/>
      <c r="AX130" s="1158" t="s">
        <v>512</v>
      </c>
      <c r="AY130" s="1041"/>
      <c r="AZ130" s="1041"/>
      <c r="BA130" s="1041"/>
      <c r="BB130" s="1041"/>
      <c r="BC130" s="1041"/>
      <c r="BD130" s="1041"/>
      <c r="BE130" s="1042"/>
      <c r="BF130" s="1195">
        <v>2</v>
      </c>
      <c r="BG130" s="1196"/>
      <c r="BH130" s="1196"/>
      <c r="BI130" s="1196"/>
      <c r="BJ130" s="1196"/>
      <c r="BK130" s="1196"/>
      <c r="BL130" s="1197"/>
      <c r="BM130" s="1195">
        <v>25</v>
      </c>
      <c r="BN130" s="1196"/>
      <c r="BO130" s="1196"/>
      <c r="BP130" s="1196"/>
      <c r="BQ130" s="1196"/>
      <c r="BR130" s="1196"/>
      <c r="BS130" s="1197"/>
      <c r="BT130" s="1195">
        <v>35</v>
      </c>
      <c r="BU130" s="1198"/>
      <c r="BV130" s="1198"/>
      <c r="BW130" s="1198"/>
      <c r="BX130" s="1198"/>
      <c r="BY130" s="1198"/>
      <c r="BZ130" s="1199"/>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1200"/>
      <c r="B131" s="1201"/>
      <c r="C131" s="1201"/>
      <c r="D131" s="1201"/>
      <c r="E131" s="1201"/>
      <c r="F131" s="1201"/>
      <c r="G131" s="1201"/>
      <c r="H131" s="1201"/>
      <c r="I131" s="1201"/>
      <c r="J131" s="1201"/>
      <c r="K131" s="1201"/>
      <c r="L131" s="1201"/>
      <c r="M131" s="1201"/>
      <c r="N131" s="1201"/>
      <c r="O131" s="1201"/>
      <c r="P131" s="1201"/>
      <c r="Q131" s="1201"/>
      <c r="R131" s="1201"/>
      <c r="S131" s="1201"/>
      <c r="T131" s="1201"/>
      <c r="U131" s="1201"/>
      <c r="V131" s="1201"/>
      <c r="W131" s="1202" t="s">
        <v>513</v>
      </c>
      <c r="X131" s="1203"/>
      <c r="Y131" s="1203"/>
      <c r="Z131" s="1204"/>
      <c r="AA131" s="1096">
        <v>4552916</v>
      </c>
      <c r="AB131" s="1075"/>
      <c r="AC131" s="1075"/>
      <c r="AD131" s="1075"/>
      <c r="AE131" s="1076"/>
      <c r="AF131" s="1074">
        <v>4622897</v>
      </c>
      <c r="AG131" s="1075"/>
      <c r="AH131" s="1075"/>
      <c r="AI131" s="1075"/>
      <c r="AJ131" s="1076"/>
      <c r="AK131" s="1074">
        <v>4861078</v>
      </c>
      <c r="AL131" s="1075"/>
      <c r="AM131" s="1075"/>
      <c r="AN131" s="1075"/>
      <c r="AO131" s="1076"/>
      <c r="AP131" s="1205"/>
      <c r="AQ131" s="1206"/>
      <c r="AR131" s="1206"/>
      <c r="AS131" s="1206"/>
      <c r="AT131" s="1207"/>
      <c r="AU131" s="286"/>
      <c r="AV131" s="286"/>
      <c r="AW131" s="286"/>
      <c r="AX131" s="1177" t="s">
        <v>514</v>
      </c>
      <c r="AY131" s="1128"/>
      <c r="AZ131" s="1128"/>
      <c r="BA131" s="1128"/>
      <c r="BB131" s="1128"/>
      <c r="BC131" s="1128"/>
      <c r="BD131" s="1128"/>
      <c r="BE131" s="1129"/>
      <c r="BF131" s="1178">
        <v>48.6</v>
      </c>
      <c r="BG131" s="1179"/>
      <c r="BH131" s="1179"/>
      <c r="BI131" s="1179"/>
      <c r="BJ131" s="1179"/>
      <c r="BK131" s="1179"/>
      <c r="BL131" s="1180"/>
      <c r="BM131" s="1178">
        <v>350</v>
      </c>
      <c r="BN131" s="1179"/>
      <c r="BO131" s="1179"/>
      <c r="BP131" s="1179"/>
      <c r="BQ131" s="1179"/>
      <c r="BR131" s="1179"/>
      <c r="BS131" s="1180"/>
      <c r="BT131" s="1181"/>
      <c r="BU131" s="1182"/>
      <c r="BV131" s="1182"/>
      <c r="BW131" s="1182"/>
      <c r="BX131" s="1182"/>
      <c r="BY131" s="1182"/>
      <c r="BZ131" s="1183"/>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1184" t="s">
        <v>515</v>
      </c>
      <c r="B132" s="1185"/>
      <c r="C132" s="1185"/>
      <c r="D132" s="1185"/>
      <c r="E132" s="1185"/>
      <c r="F132" s="1185"/>
      <c r="G132" s="1185"/>
      <c r="H132" s="1185"/>
      <c r="I132" s="1185"/>
      <c r="J132" s="1185"/>
      <c r="K132" s="1185"/>
      <c r="L132" s="1185"/>
      <c r="M132" s="1185"/>
      <c r="N132" s="1185"/>
      <c r="O132" s="1185"/>
      <c r="P132" s="1185"/>
      <c r="Q132" s="1185"/>
      <c r="R132" s="1185"/>
      <c r="S132" s="1185"/>
      <c r="T132" s="1185"/>
      <c r="U132" s="1185"/>
      <c r="V132" s="1188" t="s">
        <v>516</v>
      </c>
      <c r="W132" s="1188"/>
      <c r="X132" s="1188"/>
      <c r="Y132" s="1188"/>
      <c r="Z132" s="1189"/>
      <c r="AA132" s="1190">
        <v>1.7050830720000001</v>
      </c>
      <c r="AB132" s="1191"/>
      <c r="AC132" s="1191"/>
      <c r="AD132" s="1191"/>
      <c r="AE132" s="1192"/>
      <c r="AF132" s="1193">
        <v>2.0359095169999999</v>
      </c>
      <c r="AG132" s="1191"/>
      <c r="AH132" s="1191"/>
      <c r="AI132" s="1191"/>
      <c r="AJ132" s="1192"/>
      <c r="AK132" s="1193">
        <v>2.416048457</v>
      </c>
      <c r="AL132" s="1191"/>
      <c r="AM132" s="1191"/>
      <c r="AN132" s="1191"/>
      <c r="AO132" s="1192"/>
      <c r="AP132" s="1090"/>
      <c r="AQ132" s="1091"/>
      <c r="AR132" s="1091"/>
      <c r="AS132" s="1091"/>
      <c r="AT132" s="1194"/>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1186"/>
      <c r="B133" s="1187"/>
      <c r="C133" s="1187"/>
      <c r="D133" s="1187"/>
      <c r="E133" s="1187"/>
      <c r="F133" s="1187"/>
      <c r="G133" s="1187"/>
      <c r="H133" s="1187"/>
      <c r="I133" s="1187"/>
      <c r="J133" s="1187"/>
      <c r="K133" s="1187"/>
      <c r="L133" s="1187"/>
      <c r="M133" s="1187"/>
      <c r="N133" s="1187"/>
      <c r="O133" s="1187"/>
      <c r="P133" s="1187"/>
      <c r="Q133" s="1187"/>
      <c r="R133" s="1187"/>
      <c r="S133" s="1187"/>
      <c r="T133" s="1187"/>
      <c r="U133" s="1187"/>
      <c r="V133" s="1171" t="s">
        <v>517</v>
      </c>
      <c r="W133" s="1171"/>
      <c r="X133" s="1171"/>
      <c r="Y133" s="1171"/>
      <c r="Z133" s="1172"/>
      <c r="AA133" s="1173">
        <v>1.7</v>
      </c>
      <c r="AB133" s="1174"/>
      <c r="AC133" s="1174"/>
      <c r="AD133" s="1174"/>
      <c r="AE133" s="1175"/>
      <c r="AF133" s="1173">
        <v>2</v>
      </c>
      <c r="AG133" s="1174"/>
      <c r="AH133" s="1174"/>
      <c r="AI133" s="1174"/>
      <c r="AJ133" s="1175"/>
      <c r="AK133" s="1173">
        <v>2</v>
      </c>
      <c r="AL133" s="1174"/>
      <c r="AM133" s="1174"/>
      <c r="AN133" s="1174"/>
      <c r="AO133" s="1175"/>
      <c r="AP133" s="1120"/>
      <c r="AQ133" s="1121"/>
      <c r="AR133" s="1121"/>
      <c r="AS133" s="1121"/>
      <c r="AT133" s="1176"/>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j6jnzG+wsbcQD6aGqJBxcXKdOgJ3buaECXnIDynGo0u8HN1ErkqZMXxXzJqvX4Uy+2Gtw5JjD++er9wsI72zQg==" saltValue="PIKUVl/3orTlcJQ/ocbFf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518</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Gnd3hN432uWfrqd1Te/0yG9w9yhW2nfDR9KMdascPk6M3rw90ePfZ8I00SQdecIg7NTprKAkgfEmtg/tevD8WQ==" saltValue="u5YR56f0qd9OxcIDkOXYI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2ZY5IqFaZpGWvIUIFl6Uj926bg7tNFardJ6SIFWh9PHlWpKLLA9krab8rjaY1cKOaw+1vXs4MRjSW3BLQKZFgw==" saltValue="jv1qzyCusEY6E+MdpIlyQ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519</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520</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08" t="s">
        <v>521</v>
      </c>
      <c r="AP7" s="305"/>
      <c r="AQ7" s="306" t="s">
        <v>522</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09"/>
      <c r="AP8" s="311" t="s">
        <v>523</v>
      </c>
      <c r="AQ8" s="312" t="s">
        <v>524</v>
      </c>
      <c r="AR8" s="313" t="s">
        <v>525</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0" t="s">
        <v>526</v>
      </c>
      <c r="AL9" s="1211"/>
      <c r="AM9" s="1211"/>
      <c r="AN9" s="1212"/>
      <c r="AO9" s="314">
        <v>1844949</v>
      </c>
      <c r="AP9" s="314">
        <v>89068</v>
      </c>
      <c r="AQ9" s="315">
        <v>63681</v>
      </c>
      <c r="AR9" s="316">
        <v>39.9</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0" t="s">
        <v>527</v>
      </c>
      <c r="AL10" s="1211"/>
      <c r="AM10" s="1211"/>
      <c r="AN10" s="1212"/>
      <c r="AO10" s="317">
        <v>343195</v>
      </c>
      <c r="AP10" s="317">
        <v>16568</v>
      </c>
      <c r="AQ10" s="318">
        <v>8003</v>
      </c>
      <c r="AR10" s="319">
        <v>107</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0" t="s">
        <v>528</v>
      </c>
      <c r="AL11" s="1211"/>
      <c r="AM11" s="1211"/>
      <c r="AN11" s="1212"/>
      <c r="AO11" s="317">
        <v>7765</v>
      </c>
      <c r="AP11" s="317">
        <v>375</v>
      </c>
      <c r="AQ11" s="318">
        <v>360</v>
      </c>
      <c r="AR11" s="319">
        <v>4.2</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0" t="s">
        <v>529</v>
      </c>
      <c r="AL12" s="1211"/>
      <c r="AM12" s="1211"/>
      <c r="AN12" s="1212"/>
      <c r="AO12" s="317" t="s">
        <v>530</v>
      </c>
      <c r="AP12" s="317" t="s">
        <v>530</v>
      </c>
      <c r="AQ12" s="318">
        <v>18</v>
      </c>
      <c r="AR12" s="319" t="s">
        <v>530</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0" t="s">
        <v>531</v>
      </c>
      <c r="AL13" s="1211"/>
      <c r="AM13" s="1211"/>
      <c r="AN13" s="1212"/>
      <c r="AO13" s="317">
        <v>75773</v>
      </c>
      <c r="AP13" s="317">
        <v>3658</v>
      </c>
      <c r="AQ13" s="318">
        <v>2539</v>
      </c>
      <c r="AR13" s="319">
        <v>44.1</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0" t="s">
        <v>532</v>
      </c>
      <c r="AL14" s="1211"/>
      <c r="AM14" s="1211"/>
      <c r="AN14" s="1212"/>
      <c r="AO14" s="317">
        <v>33048</v>
      </c>
      <c r="AP14" s="317">
        <v>1595</v>
      </c>
      <c r="AQ14" s="318">
        <v>1117</v>
      </c>
      <c r="AR14" s="319">
        <v>42.8</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16" t="s">
        <v>533</v>
      </c>
      <c r="AL15" s="1217"/>
      <c r="AM15" s="1217"/>
      <c r="AN15" s="1218"/>
      <c r="AO15" s="317">
        <v>-108887</v>
      </c>
      <c r="AP15" s="317">
        <v>-5257</v>
      </c>
      <c r="AQ15" s="318">
        <v>-4412</v>
      </c>
      <c r="AR15" s="319">
        <v>19.2</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16" t="s">
        <v>191</v>
      </c>
      <c r="AL16" s="1217"/>
      <c r="AM16" s="1217"/>
      <c r="AN16" s="1218"/>
      <c r="AO16" s="317">
        <v>2195843</v>
      </c>
      <c r="AP16" s="317">
        <v>106008</v>
      </c>
      <c r="AQ16" s="318">
        <v>71307</v>
      </c>
      <c r="AR16" s="319">
        <v>48.7</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534</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535</v>
      </c>
      <c r="AP20" s="326" t="s">
        <v>536</v>
      </c>
      <c r="AQ20" s="327" t="s">
        <v>537</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19" t="s">
        <v>538</v>
      </c>
      <c r="AL21" s="1220"/>
      <c r="AM21" s="1220"/>
      <c r="AN21" s="1221"/>
      <c r="AO21" s="330">
        <v>8.26</v>
      </c>
      <c r="AP21" s="331">
        <v>6.49</v>
      </c>
      <c r="AQ21" s="332">
        <v>1.77</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19" t="s">
        <v>539</v>
      </c>
      <c r="AL22" s="1220"/>
      <c r="AM22" s="1220"/>
      <c r="AN22" s="1221"/>
      <c r="AO22" s="335">
        <v>94.3</v>
      </c>
      <c r="AP22" s="336">
        <v>97.2</v>
      </c>
      <c r="AQ22" s="337">
        <v>-2.9</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540</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541</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542</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08" t="s">
        <v>521</v>
      </c>
      <c r="AP30" s="305"/>
      <c r="AQ30" s="306" t="s">
        <v>522</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09"/>
      <c r="AP31" s="311" t="s">
        <v>523</v>
      </c>
      <c r="AQ31" s="312" t="s">
        <v>524</v>
      </c>
      <c r="AR31" s="313" t="s">
        <v>525</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3" t="s">
        <v>543</v>
      </c>
      <c r="AL32" s="1214"/>
      <c r="AM32" s="1214"/>
      <c r="AN32" s="1215"/>
      <c r="AO32" s="345">
        <v>582176</v>
      </c>
      <c r="AP32" s="345">
        <v>28105</v>
      </c>
      <c r="AQ32" s="346">
        <v>31105</v>
      </c>
      <c r="AR32" s="347">
        <v>-9.6</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3" t="s">
        <v>544</v>
      </c>
      <c r="AL33" s="1214"/>
      <c r="AM33" s="1214"/>
      <c r="AN33" s="1215"/>
      <c r="AO33" s="345" t="s">
        <v>530</v>
      </c>
      <c r="AP33" s="345" t="s">
        <v>530</v>
      </c>
      <c r="AQ33" s="346" t="s">
        <v>530</v>
      </c>
      <c r="AR33" s="347" t="s">
        <v>530</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3" t="s">
        <v>545</v>
      </c>
      <c r="AL34" s="1214"/>
      <c r="AM34" s="1214"/>
      <c r="AN34" s="1215"/>
      <c r="AO34" s="345" t="s">
        <v>530</v>
      </c>
      <c r="AP34" s="345" t="s">
        <v>530</v>
      </c>
      <c r="AQ34" s="346">
        <v>0</v>
      </c>
      <c r="AR34" s="347" t="s">
        <v>530</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3" t="s">
        <v>546</v>
      </c>
      <c r="AL35" s="1214"/>
      <c r="AM35" s="1214"/>
      <c r="AN35" s="1215"/>
      <c r="AO35" s="345">
        <v>119672</v>
      </c>
      <c r="AP35" s="345">
        <v>5777</v>
      </c>
      <c r="AQ35" s="346">
        <v>8747</v>
      </c>
      <c r="AR35" s="347">
        <v>-34</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3" t="s">
        <v>547</v>
      </c>
      <c r="AL36" s="1214"/>
      <c r="AM36" s="1214"/>
      <c r="AN36" s="1215"/>
      <c r="AO36" s="345">
        <v>33876</v>
      </c>
      <c r="AP36" s="345">
        <v>1635</v>
      </c>
      <c r="AQ36" s="346">
        <v>2193</v>
      </c>
      <c r="AR36" s="347">
        <v>-25.4</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3" t="s">
        <v>548</v>
      </c>
      <c r="AL37" s="1214"/>
      <c r="AM37" s="1214"/>
      <c r="AN37" s="1215"/>
      <c r="AO37" s="345">
        <v>2273</v>
      </c>
      <c r="AP37" s="345">
        <v>110</v>
      </c>
      <c r="AQ37" s="346">
        <v>863</v>
      </c>
      <c r="AR37" s="347">
        <v>-87.3</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2" t="s">
        <v>549</v>
      </c>
      <c r="AL38" s="1223"/>
      <c r="AM38" s="1223"/>
      <c r="AN38" s="1224"/>
      <c r="AO38" s="348" t="s">
        <v>530</v>
      </c>
      <c r="AP38" s="348" t="s">
        <v>530</v>
      </c>
      <c r="AQ38" s="349">
        <v>1</v>
      </c>
      <c r="AR38" s="337" t="s">
        <v>530</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2" t="s">
        <v>550</v>
      </c>
      <c r="AL39" s="1223"/>
      <c r="AM39" s="1223"/>
      <c r="AN39" s="1224"/>
      <c r="AO39" s="345">
        <v>-13671</v>
      </c>
      <c r="AP39" s="345">
        <v>-660</v>
      </c>
      <c r="AQ39" s="346">
        <v>-3092</v>
      </c>
      <c r="AR39" s="347">
        <v>-78.7</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3" t="s">
        <v>551</v>
      </c>
      <c r="AL40" s="1214"/>
      <c r="AM40" s="1214"/>
      <c r="AN40" s="1215"/>
      <c r="AO40" s="345">
        <v>-606880</v>
      </c>
      <c r="AP40" s="345">
        <v>-29298</v>
      </c>
      <c r="AQ40" s="346">
        <v>-27116</v>
      </c>
      <c r="AR40" s="347">
        <v>8</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25" t="s">
        <v>303</v>
      </c>
      <c r="AL41" s="1226"/>
      <c r="AM41" s="1226"/>
      <c r="AN41" s="1227"/>
      <c r="AO41" s="345">
        <v>117446</v>
      </c>
      <c r="AP41" s="345">
        <v>5670</v>
      </c>
      <c r="AQ41" s="346">
        <v>12702</v>
      </c>
      <c r="AR41" s="347">
        <v>-55.4</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552</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553</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554</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8" t="s">
        <v>521</v>
      </c>
      <c r="AN49" s="1230" t="s">
        <v>555</v>
      </c>
      <c r="AO49" s="1231"/>
      <c r="AP49" s="1231"/>
      <c r="AQ49" s="1231"/>
      <c r="AR49" s="1232"/>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9"/>
      <c r="AN50" s="361" t="s">
        <v>556</v>
      </c>
      <c r="AO50" s="362" t="s">
        <v>557</v>
      </c>
      <c r="AP50" s="363" t="s">
        <v>558</v>
      </c>
      <c r="AQ50" s="364" t="s">
        <v>559</v>
      </c>
      <c r="AR50" s="365" t="s">
        <v>560</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561</v>
      </c>
      <c r="AL51" s="358"/>
      <c r="AM51" s="366">
        <v>1077104</v>
      </c>
      <c r="AN51" s="367">
        <v>49875</v>
      </c>
      <c r="AO51" s="368">
        <v>1</v>
      </c>
      <c r="AP51" s="369">
        <v>47738</v>
      </c>
      <c r="AQ51" s="370">
        <v>-4.4000000000000004</v>
      </c>
      <c r="AR51" s="371">
        <v>5.4</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562</v>
      </c>
      <c r="AM52" s="374">
        <v>605602</v>
      </c>
      <c r="AN52" s="375">
        <v>28042</v>
      </c>
      <c r="AO52" s="376">
        <v>-41</v>
      </c>
      <c r="AP52" s="377">
        <v>24937</v>
      </c>
      <c r="AQ52" s="378">
        <v>-5.5</v>
      </c>
      <c r="AR52" s="379">
        <v>-35.5</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563</v>
      </c>
      <c r="AL53" s="358"/>
      <c r="AM53" s="366">
        <v>1830619</v>
      </c>
      <c r="AN53" s="367">
        <v>85639</v>
      </c>
      <c r="AO53" s="368">
        <v>71.7</v>
      </c>
      <c r="AP53" s="369">
        <v>52191</v>
      </c>
      <c r="AQ53" s="370">
        <v>9.3000000000000007</v>
      </c>
      <c r="AR53" s="371">
        <v>62.4</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562</v>
      </c>
      <c r="AM54" s="374">
        <v>1235933</v>
      </c>
      <c r="AN54" s="375">
        <v>57819</v>
      </c>
      <c r="AO54" s="376">
        <v>106.2</v>
      </c>
      <c r="AP54" s="377">
        <v>24843</v>
      </c>
      <c r="AQ54" s="378">
        <v>-0.4</v>
      </c>
      <c r="AR54" s="379">
        <v>106.6</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564</v>
      </c>
      <c r="AL55" s="358"/>
      <c r="AM55" s="366">
        <v>1627941</v>
      </c>
      <c r="AN55" s="367">
        <v>76681</v>
      </c>
      <c r="AO55" s="368">
        <v>-10.5</v>
      </c>
      <c r="AP55" s="369">
        <v>47387</v>
      </c>
      <c r="AQ55" s="370">
        <v>-9.1999999999999993</v>
      </c>
      <c r="AR55" s="371">
        <v>-1.3</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562</v>
      </c>
      <c r="AM56" s="374">
        <v>1407767</v>
      </c>
      <c r="AN56" s="375">
        <v>66310</v>
      </c>
      <c r="AO56" s="376">
        <v>14.7</v>
      </c>
      <c r="AP56" s="377">
        <v>24928</v>
      </c>
      <c r="AQ56" s="378">
        <v>0.3</v>
      </c>
      <c r="AR56" s="379">
        <v>14.4</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565</v>
      </c>
      <c r="AL57" s="358"/>
      <c r="AM57" s="366">
        <v>2559176</v>
      </c>
      <c r="AN57" s="367">
        <v>121970</v>
      </c>
      <c r="AO57" s="368">
        <v>59.1</v>
      </c>
      <c r="AP57" s="369">
        <v>51264</v>
      </c>
      <c r="AQ57" s="370">
        <v>8.1999999999999993</v>
      </c>
      <c r="AR57" s="371">
        <v>50.9</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562</v>
      </c>
      <c r="AM58" s="374">
        <v>2137880</v>
      </c>
      <c r="AN58" s="375">
        <v>101891</v>
      </c>
      <c r="AO58" s="376">
        <v>53.7</v>
      </c>
      <c r="AP58" s="377">
        <v>26040</v>
      </c>
      <c r="AQ58" s="378">
        <v>4.5</v>
      </c>
      <c r="AR58" s="379">
        <v>49.2</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566</v>
      </c>
      <c r="AL59" s="358"/>
      <c r="AM59" s="366">
        <v>1326168</v>
      </c>
      <c r="AN59" s="367">
        <v>64023</v>
      </c>
      <c r="AO59" s="368">
        <v>-47.5</v>
      </c>
      <c r="AP59" s="369">
        <v>52068</v>
      </c>
      <c r="AQ59" s="370">
        <v>1.6</v>
      </c>
      <c r="AR59" s="371">
        <v>-49.1</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562</v>
      </c>
      <c r="AM60" s="374">
        <v>1051714</v>
      </c>
      <c r="AN60" s="375">
        <v>50773</v>
      </c>
      <c r="AO60" s="376">
        <v>-50.2</v>
      </c>
      <c r="AP60" s="377">
        <v>26936</v>
      </c>
      <c r="AQ60" s="378">
        <v>3.4</v>
      </c>
      <c r="AR60" s="379">
        <v>-53.6</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567</v>
      </c>
      <c r="AL61" s="380"/>
      <c r="AM61" s="381">
        <v>1684202</v>
      </c>
      <c r="AN61" s="382">
        <v>79638</v>
      </c>
      <c r="AO61" s="383">
        <v>14.8</v>
      </c>
      <c r="AP61" s="384">
        <v>50130</v>
      </c>
      <c r="AQ61" s="385">
        <v>1.1000000000000001</v>
      </c>
      <c r="AR61" s="371">
        <v>13.7</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562</v>
      </c>
      <c r="AM62" s="374">
        <v>1287779</v>
      </c>
      <c r="AN62" s="375">
        <v>60967</v>
      </c>
      <c r="AO62" s="376">
        <v>16.7</v>
      </c>
      <c r="AP62" s="377">
        <v>25537</v>
      </c>
      <c r="AQ62" s="378">
        <v>0.5</v>
      </c>
      <c r="AR62" s="379">
        <v>16.2</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hGdQgyqFTydYQYL+uKUa0adNyFUjCkIpMrTjKqxv1jBKOGH9qslFo+ypkDPOblNyI9roEBLaLxrQAL4orvDhvw==" saltValue="gWHhb0CxJgyYNL6SWgBo1g=="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569</v>
      </c>
    </row>
    <row r="120" spans="125:125" ht="13.5" hidden="1" customHeight="1"/>
    <row r="121" spans="125:125" ht="13.5" hidden="1" customHeight="1">
      <c r="DU121" s="292"/>
    </row>
  </sheetData>
  <sheetProtection algorithmName="SHA-512" hashValue="OUHXHm74du4MRugY4pJARH4O8ymX4ERNGuzX9SWbFCWHpvjh0U8eG4iVuMF6kpfaEA5tC8HyWeIHImsXRuKSRw==" saltValue="DvJOalNOreDaxRjglEK0O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570</v>
      </c>
    </row>
  </sheetData>
  <sheetProtection algorithmName="SHA-512" hashValue="c05wkjONZidjVklgdiDHGoL7s87kqFklZWvAk4UYfqEYKG8t46bqbDKDYGK7n6Hkorw3HM8gN1WqP3voH0cvcQ==" saltValue="+vez0xZPiYwoxjIXu0VyN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571</v>
      </c>
      <c r="G46" s="8" t="s">
        <v>572</v>
      </c>
      <c r="H46" s="8" t="s">
        <v>573</v>
      </c>
      <c r="I46" s="8" t="s">
        <v>574</v>
      </c>
      <c r="J46" s="9" t="s">
        <v>575</v>
      </c>
    </row>
    <row r="47" spans="2:10" ht="57.75" customHeight="1">
      <c r="B47" s="10"/>
      <c r="C47" s="1233" t="s">
        <v>3</v>
      </c>
      <c r="D47" s="1233"/>
      <c r="E47" s="1234"/>
      <c r="F47" s="11">
        <v>24.54</v>
      </c>
      <c r="G47" s="12">
        <v>19.829999999999998</v>
      </c>
      <c r="H47" s="12">
        <v>20.41</v>
      </c>
      <c r="I47" s="12">
        <v>18.239999999999998</v>
      </c>
      <c r="J47" s="13">
        <v>15.65</v>
      </c>
    </row>
    <row r="48" spans="2:10" ht="57.75" customHeight="1">
      <c r="B48" s="14"/>
      <c r="C48" s="1235" t="s">
        <v>4</v>
      </c>
      <c r="D48" s="1235"/>
      <c r="E48" s="1236"/>
      <c r="F48" s="15">
        <v>13.15</v>
      </c>
      <c r="G48" s="16">
        <v>12.15</v>
      </c>
      <c r="H48" s="16">
        <v>11.69</v>
      </c>
      <c r="I48" s="16">
        <v>13.12</v>
      </c>
      <c r="J48" s="17">
        <v>19.670000000000002</v>
      </c>
    </row>
    <row r="49" spans="2:10" ht="57.75" customHeight="1" thickBot="1">
      <c r="B49" s="18"/>
      <c r="C49" s="1237" t="s">
        <v>5</v>
      </c>
      <c r="D49" s="1237"/>
      <c r="E49" s="1238"/>
      <c r="F49" s="19" t="s">
        <v>576</v>
      </c>
      <c r="G49" s="20" t="s">
        <v>577</v>
      </c>
      <c r="H49" s="20" t="s">
        <v>578</v>
      </c>
      <c r="I49" s="20" t="s">
        <v>579</v>
      </c>
      <c r="J49" s="21">
        <v>5.28</v>
      </c>
    </row>
    <row r="50" spans="2:10" ht="13.5" customHeight="1"/>
  </sheetData>
  <sheetProtection algorithmName="SHA-512" hashValue="1HCh9a7bs7UxptfzbXJJ9Vl+uTBssGfH/74tVs0+PkWuHSmyRt2jYzM5PYgkuXYd73ne/4QIukGwvBUt+MC1Eg==" saltValue="C1W6Rv6DbV17TI2kO2Q2g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2022-03-16T07:36:41Z</cp:lastPrinted>
  <dcterms:created xsi:type="dcterms:W3CDTF">2022-02-02T06:48:35Z</dcterms:created>
  <dcterms:modified xsi:type="dcterms:W3CDTF">2022-09-28T23:57:00Z</dcterms:modified>
  <cp:category/>
</cp:coreProperties>
</file>